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!!ГОДОВОЙ ОТЧЕТ 2023\шаблоны от Леры\"/>
    </mc:Choice>
  </mc:AlternateContent>
  <bookViews>
    <workbookView xWindow="1170" yWindow="990" windowWidth="19275" windowHeight="10275" tabRatio="887" firstSheet="42" activeTab="48"/>
  </bookViews>
  <sheets>
    <sheet name="Шапка" sheetId="1" r:id="rId1"/>
    <sheet name="Общее" sheetId="2" r:id="rId2"/>
    <sheet name="Комментарий" sheetId="50" r:id="rId3"/>
    <sheet name="Таблица1000" sheetId="3" r:id="rId4"/>
    <sheet name="Таблица1001" sheetId="4" r:id="rId5"/>
    <sheet name="Таблица1002" sheetId="5" r:id="rId6"/>
    <sheet name="Таблица1003" sheetId="6" r:id="rId7"/>
    <sheet name="Таблица1004" sheetId="37" r:id="rId8"/>
    <sheet name="таблица 1005" sheetId="45" r:id="rId9"/>
    <sheet name="Таблица1100" sheetId="7" r:id="rId10"/>
    <sheet name="Таблица1500" sheetId="8" r:id="rId11"/>
    <sheet name="Таблица1600" sheetId="9" r:id="rId12"/>
    <sheet name="Таблица1601" sheetId="10" r:id="rId13"/>
    <sheet name="Таблица1650" sheetId="11" r:id="rId14"/>
    <sheet name="Таблица1700" sheetId="12" r:id="rId15"/>
    <sheet name="Таблица1800" sheetId="13" r:id="rId16"/>
    <sheet name="Таблица1900" sheetId="14" r:id="rId17"/>
    <sheet name="Таблица2000" sheetId="15" r:id="rId18"/>
    <sheet name="Таблица2001" sheetId="16" r:id="rId19"/>
    <sheet name="Таблица2003" sheetId="17" r:id="rId20"/>
    <sheet name="Таблица2004" sheetId="38" r:id="rId21"/>
    <sheet name="таблица 2005" sheetId="46" r:id="rId22"/>
    <sheet name="Таблица2100" sheetId="18" r:id="rId23"/>
    <sheet name="Таблица2500" sheetId="19" r:id="rId24"/>
    <sheet name="Таблица3000" sheetId="20" r:id="rId25"/>
    <sheet name="Таблица3002" sheetId="21" r:id="rId26"/>
    <sheet name="Таблица3002_1" sheetId="43" r:id="rId27"/>
    <sheet name="Таблица3003" sheetId="22" r:id="rId28"/>
    <sheet name="Таблица3004" sheetId="41" r:id="rId29"/>
    <sheet name="Таблица3005" sheetId="44" r:id="rId30"/>
    <sheet name="таблица 3006" sheetId="47" r:id="rId31"/>
    <sheet name="Таблица3100" sheetId="23" r:id="rId32"/>
    <sheet name="Таблица4000" sheetId="24" r:id="rId33"/>
    <sheet name="Таблица4001" sheetId="25" r:id="rId34"/>
    <sheet name="Таблица4003" sheetId="26" r:id="rId35"/>
    <sheet name="Таблица4004" sheetId="39" r:id="rId36"/>
    <sheet name="таблица4005" sheetId="48" r:id="rId37"/>
    <sheet name="Таблица4100" sheetId="27" r:id="rId38"/>
    <sheet name="Таблица4500" sheetId="28" r:id="rId39"/>
    <sheet name="Таблица4501" sheetId="29" r:id="rId40"/>
    <sheet name="Таблица4503" sheetId="30" r:id="rId41"/>
    <sheet name="Таблица4504" sheetId="40" r:id="rId42"/>
    <sheet name="таблица 4505" sheetId="49" r:id="rId43"/>
    <sheet name="Таблица4550" sheetId="31" r:id="rId44"/>
    <sheet name="Таблица4600" sheetId="32" r:id="rId45"/>
    <sheet name="Таблица4601" sheetId="33" r:id="rId46"/>
    <sheet name="Таблица4603" sheetId="34" r:id="rId47"/>
    <sheet name="Таблица4604" sheetId="42" r:id="rId48"/>
    <sheet name="Таблица5000" sheetId="35" r:id="rId49"/>
    <sheet name="Таблица5100" sheetId="36" r:id="rId50"/>
  </sheets>
  <definedNames>
    <definedName name="ZZadres_org" localSheetId="1">Общее!$A$28</definedName>
    <definedName name="ZZgod" localSheetId="1">Общее!#REF!</definedName>
    <definedName name="ZZname_org" localSheetId="1">Общее!#REF!</definedName>
    <definedName name="_xlnm.Print_Titles" localSheetId="3">Таблица1000!$4:$7</definedName>
    <definedName name="_xlnm.Print_Titles" localSheetId="17">Таблица2000!$4:$7</definedName>
    <definedName name="_xlnm.Print_Titles" localSheetId="23">Таблица2500!$4:$7</definedName>
    <definedName name="_xlnm.Print_Titles" localSheetId="24">Таблица3000!$4:$7</definedName>
    <definedName name="_xlnm.Print_Titles" localSheetId="31">Таблица3100!$4:$8</definedName>
    <definedName name="_xlnm.Print_Titles" localSheetId="37">Таблица4100!$5:$9</definedName>
  </definedNames>
  <calcPr calcId="162913"/>
</workbook>
</file>

<file path=xl/calcChain.xml><?xml version="1.0" encoding="utf-8"?>
<calcChain xmlns="http://schemas.openxmlformats.org/spreadsheetml/2006/main">
  <c r="C9" i="47" l="1"/>
  <c r="D9" i="47"/>
  <c r="E9" i="47"/>
  <c r="F9" i="47"/>
  <c r="G9" i="47"/>
  <c r="B9" i="47"/>
  <c r="H9" i="21" l="1"/>
  <c r="I9" i="21"/>
  <c r="J9" i="21"/>
  <c r="G9" i="21"/>
  <c r="Z252" i="32" l="1"/>
  <c r="Z251" i="32"/>
  <c r="Z250" i="32"/>
  <c r="Z249" i="32"/>
  <c r="Z248" i="32"/>
  <c r="Z247" i="32"/>
  <c r="Z246" i="32"/>
  <c r="Z245" i="32"/>
  <c r="Z244" i="32"/>
  <c r="Z243" i="32"/>
  <c r="Z242" i="32"/>
  <c r="Z241" i="32"/>
  <c r="Z240" i="32"/>
  <c r="Z239" i="32"/>
  <c r="Z238" i="32"/>
  <c r="Z237" i="32"/>
  <c r="Z236" i="32"/>
  <c r="Z235" i="32"/>
  <c r="Z234" i="32"/>
  <c r="Z233" i="32"/>
  <c r="Z231" i="32"/>
  <c r="Z230" i="32"/>
  <c r="Z229" i="32"/>
  <c r="Z228" i="32"/>
  <c r="Z227" i="32"/>
  <c r="Z226" i="32"/>
  <c r="Z225" i="32"/>
  <c r="Z224" i="32"/>
  <c r="Z222" i="32"/>
  <c r="Z221" i="32"/>
  <c r="Z220" i="32"/>
  <c r="Z219" i="32"/>
  <c r="Z218" i="32"/>
  <c r="Z216" i="32"/>
  <c r="Z217" i="32"/>
  <c r="Z215" i="32"/>
  <c r="Z214" i="32"/>
  <c r="Z213" i="32"/>
  <c r="Z212" i="32"/>
  <c r="Z211" i="32"/>
  <c r="Z210" i="32"/>
  <c r="Z209" i="32"/>
  <c r="Z208" i="32"/>
  <c r="Z207" i="32"/>
  <c r="Z206" i="32"/>
  <c r="Z205" i="32"/>
  <c r="Z204" i="32"/>
  <c r="Z203" i="32"/>
  <c r="Z202" i="32"/>
  <c r="Z253" i="32"/>
  <c r="Z254" i="32"/>
  <c r="Z223" i="32"/>
  <c r="Z232" i="32"/>
  <c r="Z201" i="32"/>
  <c r="Z200" i="32"/>
  <c r="Z199" i="32"/>
  <c r="Z198" i="32"/>
  <c r="Z197" i="32"/>
  <c r="Z196" i="32"/>
  <c r="Z195" i="32"/>
  <c r="Z194" i="32"/>
  <c r="Z193" i="32"/>
  <c r="Z191" i="32"/>
  <c r="Z190" i="32"/>
  <c r="Z189" i="32"/>
  <c r="Z188" i="32"/>
  <c r="Z187" i="32"/>
  <c r="Z186" i="32"/>
  <c r="Z185" i="32"/>
  <c r="Z184" i="32"/>
  <c r="Z183" i="32"/>
  <c r="Z182" i="32"/>
  <c r="Z181" i="32"/>
  <c r="Z180" i="32"/>
  <c r="Z179" i="32"/>
  <c r="Z178" i="32"/>
  <c r="Z177" i="32"/>
  <c r="Z176" i="32"/>
  <c r="Z175" i="32"/>
  <c r="Z174" i="32"/>
  <c r="Z173" i="32"/>
  <c r="Z172" i="32"/>
  <c r="Z171" i="32"/>
  <c r="Z170" i="32"/>
  <c r="Z169" i="32"/>
  <c r="Z168" i="32"/>
  <c r="Z167" i="32"/>
  <c r="Z166" i="32"/>
  <c r="Z165" i="32"/>
  <c r="Z164" i="32"/>
  <c r="Z163" i="32"/>
  <c r="Z162" i="32"/>
  <c r="Z161" i="32"/>
  <c r="Z160" i="32"/>
  <c r="Z159" i="32"/>
  <c r="Z158" i="32"/>
  <c r="Z157" i="32"/>
  <c r="Z156" i="32"/>
  <c r="Z155" i="32"/>
  <c r="Z154" i="32"/>
  <c r="Z153" i="32"/>
  <c r="Z152" i="32"/>
  <c r="Z255" i="32"/>
  <c r="Z192" i="32"/>
  <c r="Z151" i="32"/>
  <c r="Z150" i="32"/>
  <c r="Z149" i="32"/>
  <c r="Z148" i="32"/>
  <c r="Z147" i="32"/>
  <c r="Z146" i="32"/>
  <c r="Z145" i="32"/>
  <c r="Z144" i="32"/>
  <c r="Z143" i="32"/>
  <c r="Z142" i="32"/>
  <c r="Z141" i="32"/>
  <c r="Z140" i="32"/>
  <c r="Z139" i="32"/>
  <c r="Z138" i="32"/>
  <c r="Z137" i="32"/>
  <c r="Z136" i="32"/>
  <c r="Z135" i="32"/>
  <c r="Z134" i="32"/>
  <c r="Z133" i="32"/>
  <c r="Z132" i="32"/>
  <c r="Z131" i="32"/>
  <c r="Z130" i="32"/>
  <c r="Z129" i="32"/>
  <c r="Z128" i="32"/>
  <c r="Z127" i="32"/>
  <c r="Z126" i="32"/>
  <c r="Z125" i="32"/>
  <c r="Z124" i="32"/>
  <c r="Z123" i="32"/>
  <c r="Z122" i="32"/>
  <c r="Z121" i="32"/>
  <c r="Z120" i="32"/>
  <c r="Z119" i="32"/>
  <c r="Z118" i="32"/>
  <c r="Z117" i="32"/>
  <c r="Z116" i="32"/>
  <c r="Z115" i="32"/>
  <c r="Z114" i="32"/>
  <c r="Z113" i="32"/>
  <c r="Z112" i="32"/>
  <c r="Z111" i="32"/>
  <c r="Z110" i="32"/>
  <c r="Z109" i="32"/>
  <c r="Z108" i="32"/>
  <c r="Z107" i="32"/>
  <c r="Z106" i="32"/>
  <c r="Z105" i="32"/>
  <c r="Z104" i="32"/>
  <c r="Z103" i="32"/>
  <c r="Z102" i="32"/>
  <c r="Z101" i="32"/>
  <c r="Y229" i="32"/>
  <c r="Y228" i="32"/>
  <c r="Y227" i="32"/>
  <c r="Y226" i="32"/>
  <c r="Y225" i="32"/>
  <c r="Y224" i="32"/>
  <c r="Y223" i="32"/>
  <c r="Y222" i="32"/>
  <c r="Y221" i="32"/>
  <c r="Y220" i="32"/>
  <c r="Y219" i="32"/>
  <c r="Y218" i="32"/>
  <c r="Y217" i="32"/>
  <c r="Y216" i="32"/>
  <c r="Y215" i="32"/>
  <c r="Y214" i="32"/>
  <c r="Y213" i="32"/>
  <c r="Y212" i="32"/>
  <c r="Y211" i="32"/>
  <c r="Y210" i="32"/>
  <c r="Y209" i="32"/>
  <c r="Y208" i="32"/>
  <c r="Y207" i="32"/>
  <c r="Y206" i="32"/>
  <c r="Y205" i="32"/>
  <c r="Y204" i="32"/>
  <c r="Y203" i="32"/>
  <c r="Y202" i="32"/>
  <c r="Y201" i="32"/>
  <c r="Y200" i="32"/>
  <c r="Y199" i="32"/>
  <c r="Y198" i="32"/>
  <c r="Y197" i="32"/>
  <c r="Y196" i="32"/>
  <c r="Y195" i="32"/>
  <c r="Y194" i="32"/>
  <c r="Y193" i="32"/>
  <c r="Y192" i="32"/>
  <c r="Y191" i="32"/>
  <c r="Y190" i="32"/>
  <c r="Y189" i="32"/>
  <c r="Y188" i="32"/>
  <c r="Y187" i="32"/>
  <c r="Y186" i="32"/>
  <c r="Y185" i="32"/>
  <c r="Y184" i="32"/>
  <c r="Y183" i="32"/>
  <c r="Y182" i="32"/>
  <c r="Y181" i="32"/>
  <c r="Y180" i="32"/>
  <c r="Y179" i="32"/>
  <c r="Y178" i="32"/>
  <c r="Y177" i="32"/>
  <c r="Y176" i="32"/>
  <c r="Y175" i="32"/>
  <c r="Y174" i="32"/>
  <c r="Y173" i="32"/>
  <c r="Y172" i="32"/>
  <c r="Y171" i="32"/>
  <c r="Y170" i="32"/>
  <c r="Y169" i="32"/>
  <c r="Y168" i="32"/>
  <c r="Y167" i="32"/>
  <c r="Y166" i="32"/>
  <c r="Y230" i="32"/>
  <c r="Y231" i="32"/>
  <c r="Y232" i="32"/>
  <c r="Y233" i="32"/>
  <c r="Y234" i="32"/>
  <c r="Y235" i="32"/>
  <c r="Y236" i="32"/>
  <c r="Y237" i="32"/>
  <c r="Y238" i="32"/>
  <c r="Y239" i="32"/>
  <c r="Y240" i="32"/>
  <c r="Y241" i="32"/>
  <c r="Y242" i="32"/>
  <c r="Y243" i="32"/>
  <c r="Y244" i="32"/>
  <c r="Y245" i="32"/>
  <c r="Y246" i="32"/>
  <c r="Y247" i="32"/>
  <c r="Y248" i="32"/>
  <c r="Y249" i="32"/>
  <c r="Y250" i="32"/>
  <c r="Y251" i="32"/>
  <c r="Y252" i="32"/>
  <c r="Y253" i="32"/>
  <c r="Y254" i="32"/>
  <c r="Y255" i="32"/>
  <c r="Y165" i="32"/>
  <c r="Y164" i="32"/>
  <c r="Y163" i="32"/>
  <c r="Y162" i="32"/>
  <c r="Y161" i="32"/>
  <c r="Y160" i="32"/>
  <c r="Y159" i="32"/>
  <c r="Y158" i="32"/>
  <c r="Y157" i="32"/>
  <c r="Y156" i="32"/>
  <c r="Y155" i="32"/>
  <c r="Y154" i="32"/>
  <c r="Y153" i="32"/>
  <c r="Y152" i="32"/>
  <c r="Y151" i="32"/>
  <c r="Y150" i="32"/>
  <c r="Y149" i="32"/>
  <c r="Y148" i="32"/>
  <c r="Y147" i="32"/>
  <c r="Y146" i="32"/>
  <c r="Y145" i="32"/>
  <c r="Y144" i="32"/>
  <c r="Y143" i="32"/>
  <c r="Y142" i="32"/>
  <c r="Y141" i="32"/>
  <c r="Y140" i="32"/>
  <c r="Y139" i="32"/>
  <c r="Y138" i="32"/>
  <c r="Y137" i="32"/>
  <c r="Y136" i="32"/>
  <c r="Y135" i="32"/>
  <c r="Y134" i="32"/>
  <c r="Y133" i="32"/>
  <c r="Y132" i="32"/>
  <c r="Y131" i="32"/>
  <c r="Y130" i="32"/>
  <c r="Y129" i="32"/>
  <c r="Y128" i="32"/>
  <c r="Y127" i="32"/>
  <c r="Y126" i="32"/>
  <c r="Y125" i="32"/>
  <c r="Y124" i="32"/>
  <c r="Y123" i="32"/>
  <c r="Y122" i="32"/>
  <c r="Y121" i="32"/>
  <c r="Y120" i="32"/>
  <c r="Y119" i="32"/>
  <c r="Y118" i="32"/>
  <c r="Y117" i="32"/>
  <c r="Y116" i="32"/>
  <c r="Y115" i="32"/>
  <c r="Y114" i="32"/>
  <c r="Y113" i="32"/>
  <c r="Y112" i="32"/>
  <c r="Y111" i="32"/>
  <c r="Y110" i="32"/>
  <c r="Y109" i="32"/>
  <c r="Y108" i="32"/>
  <c r="Y107" i="32"/>
  <c r="Y106" i="32"/>
  <c r="Y105" i="32"/>
  <c r="Y104" i="32"/>
  <c r="Y103" i="32"/>
  <c r="Y102" i="32"/>
  <c r="Y101" i="32"/>
  <c r="X254" i="32"/>
  <c r="X253" i="32"/>
  <c r="X252" i="32"/>
  <c r="X251" i="32"/>
  <c r="X250" i="32"/>
  <c r="X249" i="32"/>
  <c r="X248" i="32"/>
  <c r="X247" i="32"/>
  <c r="X246" i="32"/>
  <c r="X245" i="32"/>
  <c r="X244" i="32"/>
  <c r="X243" i="32"/>
  <c r="X242" i="32"/>
  <c r="X241" i="32"/>
  <c r="X240" i="32"/>
  <c r="X239" i="32"/>
  <c r="X238" i="32"/>
  <c r="X237" i="32"/>
  <c r="X236" i="32"/>
  <c r="X235" i="32"/>
  <c r="X234" i="32"/>
  <c r="X233" i="32"/>
  <c r="X232" i="32"/>
  <c r="X231" i="32"/>
  <c r="X230" i="32"/>
  <c r="X229" i="32"/>
  <c r="X228" i="32"/>
  <c r="X227" i="32"/>
  <c r="X226" i="32"/>
  <c r="X225" i="32"/>
  <c r="X224" i="32"/>
  <c r="X223" i="32"/>
  <c r="X222" i="32"/>
  <c r="X221" i="32"/>
  <c r="X220" i="32"/>
  <c r="X219" i="32"/>
  <c r="X218" i="32"/>
  <c r="X217" i="32"/>
  <c r="X216" i="32"/>
  <c r="X215" i="32"/>
  <c r="X214" i="32"/>
  <c r="X213" i="32"/>
  <c r="X212" i="32"/>
  <c r="X211" i="32"/>
  <c r="X210" i="32"/>
  <c r="X209" i="32"/>
  <c r="X208" i="32"/>
  <c r="X207" i="32"/>
  <c r="X206" i="32"/>
  <c r="X205" i="32"/>
  <c r="X204" i="32"/>
  <c r="X203" i="32"/>
  <c r="X202" i="32"/>
  <c r="X201" i="32"/>
  <c r="X200" i="32"/>
  <c r="X199" i="32"/>
  <c r="X198" i="32"/>
  <c r="X197" i="32"/>
  <c r="X196" i="32"/>
  <c r="X195" i="32"/>
  <c r="X194" i="32"/>
  <c r="X193" i="32"/>
  <c r="X192" i="32"/>
  <c r="X191" i="32"/>
  <c r="X255" i="32"/>
  <c r="X190" i="32"/>
  <c r="X189" i="32"/>
  <c r="X188" i="32"/>
  <c r="X187" i="32"/>
  <c r="X186" i="32"/>
  <c r="X185" i="32"/>
  <c r="X184" i="32"/>
  <c r="X183" i="32"/>
  <c r="X182" i="32"/>
  <c r="X181" i="32"/>
  <c r="X180" i="32"/>
  <c r="X179" i="32"/>
  <c r="X178" i="32"/>
  <c r="X177" i="32"/>
  <c r="X176" i="32"/>
  <c r="X175" i="32"/>
  <c r="X174" i="32"/>
  <c r="X173" i="32"/>
  <c r="X172" i="32"/>
  <c r="X171" i="32"/>
  <c r="X170" i="32"/>
  <c r="X169" i="32"/>
  <c r="X168" i="32"/>
  <c r="X167" i="32"/>
  <c r="X166" i="32"/>
  <c r="X165" i="32"/>
  <c r="X164" i="32"/>
  <c r="X163" i="32"/>
  <c r="X162" i="32"/>
  <c r="X161" i="32"/>
  <c r="X160" i="32"/>
  <c r="X159" i="32"/>
  <c r="X158" i="32"/>
  <c r="X157" i="32"/>
  <c r="X156" i="32"/>
  <c r="X155" i="32"/>
  <c r="X154" i="32"/>
  <c r="X153" i="32"/>
  <c r="X152" i="32"/>
  <c r="X151" i="32"/>
  <c r="X150" i="32"/>
  <c r="X149" i="32"/>
  <c r="X148" i="32"/>
  <c r="X147" i="32"/>
  <c r="X146" i="32"/>
  <c r="X145" i="32"/>
  <c r="X144" i="32"/>
  <c r="X143" i="32"/>
  <c r="X142" i="32"/>
  <c r="X141" i="32"/>
  <c r="X140" i="32"/>
  <c r="X139" i="32"/>
  <c r="X138" i="32"/>
  <c r="X137" i="32"/>
  <c r="X136" i="32"/>
  <c r="X135" i="32"/>
  <c r="X134" i="32"/>
  <c r="X133" i="32"/>
  <c r="X132" i="32"/>
  <c r="X131" i="32"/>
  <c r="X130" i="32"/>
  <c r="X129" i="32"/>
  <c r="X128" i="32"/>
  <c r="X127" i="32"/>
  <c r="X126" i="32"/>
  <c r="X125" i="32"/>
  <c r="X124" i="32"/>
  <c r="X123" i="32"/>
  <c r="X122" i="32"/>
  <c r="X121" i="32"/>
  <c r="X120" i="32"/>
  <c r="X119" i="32"/>
  <c r="X118" i="32"/>
  <c r="X117" i="32"/>
  <c r="X116" i="32"/>
  <c r="X115" i="32"/>
  <c r="X114" i="32"/>
  <c r="X113" i="32"/>
  <c r="X112" i="32"/>
  <c r="X111" i="32"/>
  <c r="X110" i="32"/>
  <c r="X109" i="32"/>
  <c r="X108" i="32"/>
  <c r="X107" i="32"/>
  <c r="X106" i="32"/>
  <c r="X105" i="32"/>
  <c r="X104" i="32"/>
  <c r="X103" i="32"/>
  <c r="X102" i="32"/>
  <c r="X101" i="32"/>
  <c r="Z100" i="32"/>
  <c r="Y100" i="32"/>
  <c r="X100" i="32"/>
  <c r="Z99" i="32"/>
  <c r="Z98" i="32"/>
  <c r="Z97" i="32"/>
  <c r="Z96" i="32"/>
  <c r="Z95" i="32"/>
  <c r="Z94" i="32"/>
  <c r="Z93" i="32"/>
  <c r="Z92" i="32"/>
  <c r="Z91" i="32"/>
  <c r="Z90" i="32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Z72" i="32"/>
  <c r="Z71" i="32"/>
  <c r="Z70" i="32"/>
  <c r="Z69" i="32"/>
  <c r="Z68" i="32"/>
  <c r="Z67" i="32"/>
  <c r="Z66" i="32"/>
  <c r="Z65" i="32"/>
  <c r="Z64" i="32"/>
  <c r="Z63" i="32"/>
  <c r="Z62" i="32"/>
  <c r="Z61" i="32"/>
  <c r="Z60" i="32"/>
  <c r="Z59" i="32"/>
  <c r="Z58" i="32"/>
  <c r="Z57" i="32"/>
  <c r="Z56" i="32"/>
  <c r="Z55" i="32"/>
  <c r="Z54" i="32"/>
  <c r="Z53" i="32"/>
  <c r="Z52" i="32"/>
  <c r="Z51" i="32"/>
  <c r="Z50" i="32"/>
  <c r="Z49" i="32"/>
  <c r="Z48" i="32"/>
  <c r="Z47" i="32"/>
  <c r="Z46" i="32"/>
  <c r="Z45" i="32"/>
  <c r="Z44" i="32"/>
  <c r="Z43" i="32"/>
  <c r="Z42" i="32"/>
  <c r="Z41" i="32"/>
  <c r="Z40" i="32"/>
  <c r="Z39" i="32"/>
  <c r="Z38" i="32"/>
  <c r="Z37" i="32"/>
  <c r="Z36" i="32"/>
  <c r="Z35" i="32"/>
  <c r="Z34" i="32"/>
  <c r="Z33" i="32"/>
  <c r="Z32" i="32"/>
  <c r="Z31" i="32"/>
  <c r="Z30" i="32"/>
  <c r="Z29" i="32"/>
  <c r="Z28" i="32"/>
  <c r="Z27" i="32"/>
  <c r="Z26" i="32"/>
  <c r="Z25" i="32"/>
  <c r="Z24" i="32"/>
  <c r="Z23" i="32"/>
  <c r="Z22" i="32"/>
  <c r="Z21" i="32"/>
  <c r="Z20" i="32"/>
  <c r="Z19" i="32"/>
  <c r="Z18" i="32"/>
  <c r="Z17" i="32"/>
  <c r="Z16" i="32"/>
  <c r="Z15" i="32"/>
  <c r="Z14" i="32"/>
  <c r="Z12" i="32"/>
  <c r="Z11" i="32"/>
  <c r="Z13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Y72" i="32"/>
  <c r="Y71" i="32"/>
  <c r="Y70" i="32"/>
  <c r="Y69" i="32"/>
  <c r="Y68" i="32"/>
  <c r="Y67" i="32"/>
  <c r="Y66" i="32"/>
  <c r="Y65" i="32"/>
  <c r="Y64" i="32"/>
  <c r="Y63" i="32"/>
  <c r="Y62" i="32"/>
  <c r="Y61" i="32"/>
  <c r="Y60" i="32"/>
  <c r="Y59" i="32"/>
  <c r="Y58" i="32"/>
  <c r="Y57" i="32"/>
  <c r="Y56" i="32"/>
  <c r="Y55" i="32"/>
  <c r="Y54" i="32"/>
  <c r="Y53" i="32"/>
  <c r="Y52" i="32"/>
  <c r="Y51" i="32"/>
  <c r="Y50" i="32"/>
  <c r="Y49" i="32"/>
  <c r="Y48" i="32"/>
  <c r="Y47" i="32"/>
  <c r="Y46" i="32"/>
  <c r="Y45" i="32"/>
  <c r="Y44" i="32"/>
  <c r="Y43" i="32"/>
  <c r="Y42" i="32"/>
  <c r="Y41" i="32"/>
  <c r="Y40" i="32"/>
  <c r="Y39" i="32"/>
  <c r="Y38" i="32"/>
  <c r="Y37" i="32"/>
  <c r="Y36" i="32"/>
  <c r="Y35" i="32"/>
  <c r="Y34" i="32"/>
  <c r="Y33" i="32"/>
  <c r="Y32" i="32"/>
  <c r="Y31" i="32"/>
  <c r="Y30" i="32"/>
  <c r="Y29" i="32"/>
  <c r="Y28" i="32"/>
  <c r="Y27" i="32"/>
  <c r="Y26" i="32"/>
  <c r="Y25" i="32"/>
  <c r="Y24" i="32"/>
  <c r="Y23" i="32"/>
  <c r="Y22" i="32"/>
  <c r="Y21" i="32"/>
  <c r="Y20" i="32"/>
  <c r="Y19" i="32"/>
  <c r="Y18" i="32"/>
  <c r="Y17" i="32"/>
  <c r="Y16" i="32"/>
  <c r="Y15" i="32"/>
  <c r="Y14" i="32"/>
  <c r="Y13" i="32"/>
  <c r="Y12" i="32"/>
  <c r="Y11" i="32"/>
  <c r="X99" i="32"/>
  <c r="X98" i="32"/>
  <c r="X97" i="32"/>
  <c r="X96" i="32"/>
  <c r="X95" i="32"/>
  <c r="X94" i="32"/>
  <c r="X93" i="32"/>
  <c r="X92" i="32"/>
  <c r="X91" i="32"/>
  <c r="X90" i="32"/>
  <c r="X89" i="32"/>
  <c r="X88" i="32"/>
  <c r="X87" i="32"/>
  <c r="X86" i="32"/>
  <c r="X85" i="32"/>
  <c r="X84" i="32"/>
  <c r="X83" i="32"/>
  <c r="X82" i="32"/>
  <c r="X81" i="32"/>
  <c r="X80" i="32"/>
  <c r="X79" i="32"/>
  <c r="X78" i="32"/>
  <c r="X77" i="32"/>
  <c r="X76" i="32"/>
  <c r="X75" i="32"/>
  <c r="X74" i="32"/>
  <c r="X73" i="32"/>
  <c r="X72" i="32"/>
  <c r="X71" i="32"/>
  <c r="X70" i="32"/>
  <c r="X69" i="32"/>
  <c r="X68" i="32"/>
  <c r="X67" i="32"/>
  <c r="X66" i="32"/>
  <c r="X65" i="32"/>
  <c r="X64" i="32"/>
  <c r="X63" i="32"/>
  <c r="X62" i="32"/>
  <c r="X61" i="32"/>
  <c r="X60" i="32"/>
  <c r="X59" i="32"/>
  <c r="X58" i="32"/>
  <c r="X57" i="32"/>
  <c r="X56" i="32"/>
  <c r="X55" i="32"/>
  <c r="X54" i="32"/>
  <c r="X53" i="32"/>
  <c r="X52" i="32"/>
  <c r="X51" i="32"/>
  <c r="X50" i="32"/>
  <c r="X49" i="32"/>
  <c r="X48" i="32"/>
  <c r="X47" i="32"/>
  <c r="X46" i="32"/>
  <c r="X45" i="32"/>
  <c r="X44" i="32"/>
  <c r="X43" i="32"/>
  <c r="X42" i="32"/>
  <c r="X41" i="32"/>
  <c r="X40" i="32"/>
  <c r="X39" i="32"/>
  <c r="X38" i="32"/>
  <c r="X37" i="32"/>
  <c r="X36" i="32"/>
  <c r="X35" i="32"/>
  <c r="X34" i="32"/>
  <c r="X33" i="32"/>
  <c r="X32" i="32"/>
  <c r="X31" i="32"/>
  <c r="X30" i="32"/>
  <c r="X29" i="32"/>
  <c r="X28" i="32"/>
  <c r="X27" i="32"/>
  <c r="X26" i="32"/>
  <c r="X25" i="32"/>
  <c r="X24" i="32"/>
  <c r="X23" i="32"/>
  <c r="X22" i="32"/>
  <c r="X21" i="32"/>
  <c r="X20" i="32"/>
  <c r="X19" i="32"/>
  <c r="X18" i="32"/>
  <c r="X17" i="32"/>
  <c r="X16" i="32"/>
  <c r="X15" i="32"/>
  <c r="X14" i="32"/>
  <c r="X13" i="32"/>
  <c r="X12" i="32"/>
  <c r="X11" i="32"/>
  <c r="Z10" i="32"/>
  <c r="Y10" i="32"/>
  <c r="X10" i="32"/>
  <c r="Z309" i="32"/>
  <c r="Y309" i="32"/>
  <c r="X309" i="32"/>
  <c r="Z308" i="32"/>
  <c r="Y308" i="32"/>
  <c r="X308" i="32"/>
  <c r="Z307" i="32"/>
  <c r="Y307" i="32"/>
  <c r="X307" i="32"/>
  <c r="AA309" i="32"/>
  <c r="AA308" i="32"/>
  <c r="AA307" i="32"/>
  <c r="Z256" i="32"/>
  <c r="Y256" i="32"/>
  <c r="X256" i="32"/>
  <c r="Z257" i="32"/>
  <c r="Y257" i="32"/>
  <c r="X257" i="32"/>
  <c r="AA10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23" i="32"/>
  <c r="AA24" i="32"/>
  <c r="AA25" i="32"/>
  <c r="AA26" i="32"/>
  <c r="AA27" i="32"/>
  <c r="AA28" i="32"/>
  <c r="AA29" i="32"/>
  <c r="AA30" i="32"/>
  <c r="AA31" i="32"/>
  <c r="AA32" i="32"/>
  <c r="AA33" i="32"/>
  <c r="AA34" i="32"/>
  <c r="AA35" i="32"/>
  <c r="AA36" i="32"/>
  <c r="AA37" i="32"/>
  <c r="AA38" i="32"/>
  <c r="AA39" i="32"/>
  <c r="AA40" i="32"/>
  <c r="AA41" i="32"/>
  <c r="AA42" i="32"/>
  <c r="AA43" i="32"/>
  <c r="AA44" i="32"/>
  <c r="AA45" i="32"/>
  <c r="AA46" i="32"/>
  <c r="AA47" i="32"/>
  <c r="AA48" i="32"/>
  <c r="AA49" i="32"/>
  <c r="AA50" i="32"/>
  <c r="AA51" i="32"/>
  <c r="AA52" i="32"/>
  <c r="AA53" i="32"/>
  <c r="AA54" i="32"/>
  <c r="AA55" i="32"/>
  <c r="AA56" i="32"/>
  <c r="AA57" i="32"/>
  <c r="AA58" i="32"/>
  <c r="AA59" i="32"/>
  <c r="AA60" i="32"/>
  <c r="AA61" i="32"/>
  <c r="AA62" i="32"/>
  <c r="AA63" i="32"/>
  <c r="AA64" i="32"/>
  <c r="AA65" i="32"/>
  <c r="AA66" i="32"/>
  <c r="AA67" i="32"/>
  <c r="AA68" i="32"/>
  <c r="AA69" i="32"/>
  <c r="AA70" i="32"/>
  <c r="AA71" i="32"/>
  <c r="AA72" i="32"/>
  <c r="AA73" i="32"/>
  <c r="AA74" i="32"/>
  <c r="AA75" i="32"/>
  <c r="AA76" i="32"/>
  <c r="AA77" i="32"/>
  <c r="AA78" i="32"/>
  <c r="AA79" i="32"/>
  <c r="AA80" i="32"/>
  <c r="AA81" i="32"/>
  <c r="AA82" i="32"/>
  <c r="AA83" i="32"/>
  <c r="AA84" i="32"/>
  <c r="AA85" i="32"/>
  <c r="AA86" i="32"/>
  <c r="AA87" i="32"/>
  <c r="AA88" i="32"/>
  <c r="AA89" i="32"/>
  <c r="AA90" i="32"/>
  <c r="AA91" i="32"/>
  <c r="AA92" i="32"/>
  <c r="AA93" i="32"/>
  <c r="AA94" i="32"/>
  <c r="AA95" i="32"/>
  <c r="AA96" i="32"/>
  <c r="AA97" i="32"/>
  <c r="AA98" i="32"/>
  <c r="AA99" i="32"/>
  <c r="AA100" i="32"/>
  <c r="AA101" i="32"/>
  <c r="AA102" i="32"/>
  <c r="AA103" i="32"/>
  <c r="AA104" i="32"/>
  <c r="AA105" i="32"/>
  <c r="AA106" i="32"/>
  <c r="AA107" i="32"/>
  <c r="AA108" i="32"/>
  <c r="AA109" i="32"/>
  <c r="AA110" i="32"/>
  <c r="AA111" i="32"/>
  <c r="AA112" i="32"/>
  <c r="AA113" i="32"/>
  <c r="AA114" i="32"/>
  <c r="AA115" i="32"/>
  <c r="AA116" i="32"/>
  <c r="AA117" i="32"/>
  <c r="AA118" i="32"/>
  <c r="AA119" i="32"/>
  <c r="AA120" i="32"/>
  <c r="AA121" i="32"/>
  <c r="AA122" i="32"/>
  <c r="AA123" i="32"/>
  <c r="AA124" i="32"/>
  <c r="AA125" i="32"/>
  <c r="AA126" i="32"/>
  <c r="AA127" i="32"/>
  <c r="AA128" i="32"/>
  <c r="AA129" i="32"/>
  <c r="AA130" i="32"/>
  <c r="AA131" i="32"/>
  <c r="AA132" i="32"/>
  <c r="AA133" i="32"/>
  <c r="AA134" i="32"/>
  <c r="AA135" i="32"/>
  <c r="AA136" i="32"/>
  <c r="AA137" i="32"/>
  <c r="AA138" i="32"/>
  <c r="AA139" i="32"/>
  <c r="AA140" i="32"/>
  <c r="AA141" i="32"/>
  <c r="AA142" i="32"/>
  <c r="AA143" i="32"/>
  <c r="AA144" i="32"/>
  <c r="AA145" i="32"/>
  <c r="AA146" i="32"/>
  <c r="AA147" i="32"/>
  <c r="AA148" i="32"/>
  <c r="AA149" i="32"/>
  <c r="AA150" i="32"/>
  <c r="AA151" i="32"/>
  <c r="AA152" i="32"/>
  <c r="AA153" i="32"/>
  <c r="AA154" i="32"/>
  <c r="AA155" i="32"/>
  <c r="AA156" i="32"/>
  <c r="AA157" i="32"/>
  <c r="AA158" i="32"/>
  <c r="AA159" i="32"/>
  <c r="AA160" i="32"/>
  <c r="AA161" i="32"/>
  <c r="AA162" i="32"/>
  <c r="AA163" i="32"/>
  <c r="AA164" i="32"/>
  <c r="AA165" i="32"/>
  <c r="AA166" i="32"/>
  <c r="AA167" i="32"/>
  <c r="AA168" i="32"/>
  <c r="AA169" i="32"/>
  <c r="AA170" i="32"/>
  <c r="AA171" i="32"/>
  <c r="AA172" i="32"/>
  <c r="AA173" i="32"/>
  <c r="AA174" i="32"/>
  <c r="AA175" i="32"/>
  <c r="AA176" i="32"/>
  <c r="AA177" i="32"/>
  <c r="AA178" i="32"/>
  <c r="AA179" i="32"/>
  <c r="AA180" i="32"/>
  <c r="AA181" i="32"/>
  <c r="AA182" i="32"/>
  <c r="AA183" i="32"/>
  <c r="AA184" i="32"/>
  <c r="AA185" i="32"/>
  <c r="AA186" i="32"/>
  <c r="AA187" i="32"/>
  <c r="AA188" i="32"/>
  <c r="AA189" i="32"/>
  <c r="AA190" i="32"/>
  <c r="AA191" i="32"/>
  <c r="AA192" i="32"/>
  <c r="AA193" i="32"/>
  <c r="AA194" i="32"/>
  <c r="AA195" i="32"/>
  <c r="AA196" i="32"/>
  <c r="AA197" i="32"/>
  <c r="AA198" i="32"/>
  <c r="AA199" i="32"/>
  <c r="AA200" i="32"/>
  <c r="AA201" i="32"/>
  <c r="AA202" i="32"/>
  <c r="AA203" i="32"/>
  <c r="AA204" i="32"/>
  <c r="AA205" i="32"/>
  <c r="AA206" i="32"/>
  <c r="AA207" i="32"/>
  <c r="AA208" i="32"/>
  <c r="AA209" i="32"/>
  <c r="AA210" i="32"/>
  <c r="AA211" i="32"/>
  <c r="AA212" i="32"/>
  <c r="AA213" i="32"/>
  <c r="AA214" i="32"/>
  <c r="AA215" i="32"/>
  <c r="AA216" i="32"/>
  <c r="AA217" i="32"/>
  <c r="AA218" i="32"/>
  <c r="AA219" i="32"/>
  <c r="AA220" i="32"/>
  <c r="AA221" i="32"/>
  <c r="AA222" i="32"/>
  <c r="AA223" i="32"/>
  <c r="AA224" i="32"/>
  <c r="AA225" i="32"/>
  <c r="AA226" i="32"/>
  <c r="AA227" i="32"/>
  <c r="AA228" i="32"/>
  <c r="AA229" i="32"/>
  <c r="AA230" i="32"/>
  <c r="AA231" i="32"/>
  <c r="AA232" i="32"/>
  <c r="AA233" i="32"/>
  <c r="AA234" i="32"/>
  <c r="AA235" i="32"/>
  <c r="AA236" i="32"/>
  <c r="AA237" i="32"/>
  <c r="AA238" i="32"/>
  <c r="AA239" i="32"/>
  <c r="AA240" i="32"/>
  <c r="AA241" i="32"/>
  <c r="AA242" i="32"/>
  <c r="AA243" i="32"/>
  <c r="AA244" i="32"/>
  <c r="AA245" i="32"/>
  <c r="AA246" i="32"/>
  <c r="AA247" i="32"/>
  <c r="AA248" i="32"/>
  <c r="AA249" i="32"/>
  <c r="AA250" i="32"/>
  <c r="AA251" i="32"/>
  <c r="AA252" i="32"/>
  <c r="AA253" i="32"/>
  <c r="AA254" i="32"/>
  <c r="AA255" i="32"/>
  <c r="AA256" i="32"/>
  <c r="AA9" i="32"/>
  <c r="Z9" i="32"/>
  <c r="Y9" i="32"/>
  <c r="X9" i="32"/>
  <c r="F9" i="33"/>
  <c r="Q255" i="28"/>
  <c r="Q254" i="28"/>
  <c r="Q253" i="28"/>
  <c r="Q252" i="28"/>
  <c r="Q251" i="28"/>
  <c r="Q250" i="28"/>
  <c r="Q249" i="28"/>
  <c r="Q248" i="28"/>
  <c r="Q247" i="28"/>
  <c r="Q246" i="28"/>
  <c r="Q245" i="28"/>
  <c r="Q244" i="28"/>
  <c r="Q243" i="28"/>
  <c r="Q242" i="28"/>
  <c r="Q241" i="28"/>
  <c r="Q240" i="28"/>
  <c r="Q239" i="28"/>
  <c r="Q238" i="28"/>
  <c r="Q237" i="28"/>
  <c r="Q236" i="28"/>
  <c r="Q235" i="28"/>
  <c r="Q234" i="28"/>
  <c r="Q233" i="28"/>
  <c r="Q232" i="28"/>
  <c r="Q231" i="28"/>
  <c r="Q230" i="28"/>
  <c r="Q229" i="28"/>
  <c r="Q228" i="28"/>
  <c r="Q227" i="28"/>
  <c r="Q226" i="28"/>
  <c r="Q225" i="28"/>
  <c r="Q224" i="28"/>
  <c r="Q223" i="28"/>
  <c r="Q222" i="28"/>
  <c r="Q221" i="28"/>
  <c r="Q220" i="28"/>
  <c r="Q219" i="28"/>
  <c r="Q218" i="28"/>
  <c r="Q217" i="28"/>
  <c r="Q216" i="28"/>
  <c r="Q215" i="28"/>
  <c r="Q214" i="28"/>
  <c r="Q213" i="28"/>
  <c r="Q212" i="28"/>
  <c r="Q211" i="28"/>
  <c r="Q210" i="28"/>
  <c r="Q209" i="28"/>
  <c r="Q208" i="28"/>
  <c r="Q207" i="28"/>
  <c r="Q206" i="28"/>
  <c r="Q205" i="28"/>
  <c r="Q204" i="28"/>
  <c r="Q203" i="28"/>
  <c r="Q202" i="28"/>
  <c r="Q201" i="28"/>
  <c r="Q200" i="28"/>
  <c r="Q199" i="28"/>
  <c r="Q198" i="28"/>
  <c r="Q197" i="28"/>
  <c r="Q196" i="28"/>
  <c r="Q195" i="28"/>
  <c r="Q194" i="28"/>
  <c r="Q193" i="28"/>
  <c r="Q192" i="28"/>
  <c r="Q191" i="28"/>
  <c r="Q190" i="28"/>
  <c r="Q189" i="28"/>
  <c r="Q188" i="28"/>
  <c r="Q187" i="28"/>
  <c r="Q186" i="28"/>
  <c r="Q185" i="28"/>
  <c r="Q184" i="28"/>
  <c r="Q183" i="28"/>
  <c r="Q182" i="28"/>
  <c r="Q181" i="28"/>
  <c r="Q180" i="28"/>
  <c r="Q179" i="28"/>
  <c r="Q178" i="28"/>
  <c r="Q177" i="28"/>
  <c r="Q176" i="28"/>
  <c r="Q175" i="28"/>
  <c r="Q174" i="28"/>
  <c r="Q173" i="28"/>
  <c r="Q172" i="28"/>
  <c r="Q171" i="28"/>
  <c r="Q170" i="28"/>
  <c r="Q169" i="28"/>
  <c r="Q168" i="28"/>
  <c r="Q167" i="28"/>
  <c r="Q166" i="28"/>
  <c r="Q165" i="28"/>
  <c r="Q164" i="28"/>
  <c r="Q163" i="28"/>
  <c r="Q162" i="28"/>
  <c r="Q161" i="28"/>
  <c r="Q160" i="28"/>
  <c r="Q159" i="28"/>
  <c r="Q158" i="28"/>
  <c r="Q157" i="28"/>
  <c r="Q156" i="28"/>
  <c r="Q155" i="28"/>
  <c r="Q154" i="28"/>
  <c r="Q153" i="28"/>
  <c r="Q152" i="28"/>
  <c r="Q151" i="28"/>
  <c r="Q150" i="28"/>
  <c r="Q149" i="28"/>
  <c r="Q148" i="28"/>
  <c r="Q147" i="28"/>
  <c r="Q146" i="28"/>
  <c r="Q145" i="28"/>
  <c r="Q144" i="28"/>
  <c r="Q143" i="28"/>
  <c r="Q142" i="28"/>
  <c r="Q141" i="28"/>
  <c r="Q140" i="28"/>
  <c r="Q139" i="28"/>
  <c r="Q138" i="28"/>
  <c r="Q137" i="28"/>
  <c r="Q136" i="28"/>
  <c r="Q135" i="28"/>
  <c r="Q134" i="28"/>
  <c r="Q133" i="28"/>
  <c r="Q132" i="28"/>
  <c r="Q131" i="28"/>
  <c r="Q130" i="28"/>
  <c r="Q129" i="28"/>
  <c r="Q128" i="28"/>
  <c r="Q127" i="28"/>
  <c r="Q126" i="28"/>
  <c r="Q125" i="28"/>
  <c r="Q124" i="28"/>
  <c r="Q123" i="28"/>
  <c r="Q122" i="28"/>
  <c r="Q121" i="28"/>
  <c r="Q120" i="28"/>
  <c r="Q119" i="28"/>
  <c r="Q118" i="28"/>
  <c r="Q117" i="28"/>
  <c r="Q116" i="28"/>
  <c r="Q115" i="28"/>
  <c r="Q114" i="28"/>
  <c r="Q113" i="28"/>
  <c r="Q112" i="28"/>
  <c r="Q111" i="28"/>
  <c r="Q110" i="28"/>
  <c r="Q109" i="28"/>
  <c r="Q108" i="28"/>
  <c r="Q107" i="28"/>
  <c r="Q106" i="28"/>
  <c r="Q105" i="28"/>
  <c r="Q104" i="28"/>
  <c r="Q103" i="28"/>
  <c r="Q102" i="28"/>
  <c r="Q101" i="28"/>
  <c r="Q100" i="28"/>
  <c r="Q99" i="28"/>
  <c r="Q98" i="28"/>
  <c r="Q97" i="28"/>
  <c r="Q96" i="28"/>
  <c r="Q95" i="28"/>
  <c r="Q94" i="28"/>
  <c r="Q93" i="28"/>
  <c r="Q92" i="28"/>
  <c r="Q91" i="28"/>
  <c r="Q90" i="28"/>
  <c r="Q89" i="28"/>
  <c r="Q88" i="28"/>
  <c r="Q87" i="28"/>
  <c r="Q86" i="28"/>
  <c r="Q85" i="28"/>
  <c r="Q84" i="28"/>
  <c r="Q83" i="28"/>
  <c r="Q82" i="28"/>
  <c r="Q81" i="28"/>
  <c r="Q80" i="28"/>
  <c r="Q79" i="28"/>
  <c r="Q78" i="28"/>
  <c r="Q77" i="28"/>
  <c r="Q76" i="28"/>
  <c r="Q75" i="28"/>
  <c r="Q74" i="28"/>
  <c r="Q73" i="28"/>
  <c r="Q72" i="28"/>
  <c r="Q71" i="28"/>
  <c r="Q70" i="28"/>
  <c r="Q69" i="28"/>
  <c r="Q68" i="28"/>
  <c r="Q67" i="28"/>
  <c r="Q66" i="28"/>
  <c r="Q65" i="28"/>
  <c r="Q64" i="28"/>
  <c r="Q63" i="28"/>
  <c r="Q62" i="28"/>
  <c r="Q61" i="28"/>
  <c r="Q60" i="28"/>
  <c r="Q59" i="28"/>
  <c r="Q58" i="28"/>
  <c r="Q57" i="28"/>
  <c r="Q56" i="28"/>
  <c r="Q55" i="28"/>
  <c r="Q54" i="28"/>
  <c r="Q53" i="28"/>
  <c r="Q52" i="28"/>
  <c r="Q51" i="28"/>
  <c r="Q50" i="28"/>
  <c r="Q49" i="28"/>
  <c r="Q48" i="28"/>
  <c r="Q47" i="28"/>
  <c r="Q46" i="28"/>
  <c r="Q45" i="28"/>
  <c r="Q44" i="28"/>
  <c r="Q43" i="28"/>
  <c r="Q42" i="28"/>
  <c r="Q41" i="28"/>
  <c r="Q40" i="28"/>
  <c r="Q39" i="28"/>
  <c r="Q38" i="28"/>
  <c r="Q37" i="28"/>
  <c r="Q36" i="28"/>
  <c r="Q35" i="28"/>
  <c r="Q34" i="28"/>
  <c r="Q33" i="28"/>
  <c r="Q32" i="28"/>
  <c r="Q31" i="28"/>
  <c r="Q30" i="28"/>
  <c r="Q29" i="28"/>
  <c r="Q28" i="28"/>
  <c r="Q27" i="28"/>
  <c r="Q26" i="28"/>
  <c r="Q25" i="28"/>
  <c r="Q2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256" i="28"/>
  <c r="P256" i="28"/>
  <c r="P255" i="28"/>
  <c r="P254" i="28"/>
  <c r="P253" i="28"/>
  <c r="P252" i="28"/>
  <c r="P251" i="28"/>
  <c r="P250" i="28"/>
  <c r="P249" i="28"/>
  <c r="P248" i="28"/>
  <c r="P247" i="28"/>
  <c r="P246" i="28"/>
  <c r="P245" i="28"/>
  <c r="P244" i="28"/>
  <c r="P243" i="28"/>
  <c r="P242" i="28"/>
  <c r="P241" i="28"/>
  <c r="P240" i="28"/>
  <c r="P239" i="28"/>
  <c r="P238" i="28"/>
  <c r="P237" i="28"/>
  <c r="P236" i="28"/>
  <c r="P235" i="28"/>
  <c r="P234" i="28"/>
  <c r="P233" i="28"/>
  <c r="P232" i="28"/>
  <c r="P231" i="28"/>
  <c r="P230" i="28"/>
  <c r="P229" i="28"/>
  <c r="P228" i="28"/>
  <c r="P227" i="28"/>
  <c r="P226" i="28"/>
  <c r="P225" i="28"/>
  <c r="P224" i="28"/>
  <c r="P223" i="28"/>
  <c r="P222" i="28"/>
  <c r="P221" i="28"/>
  <c r="P220" i="28"/>
  <c r="P219" i="28"/>
  <c r="P218" i="28"/>
  <c r="P217" i="28"/>
  <c r="P216" i="28"/>
  <c r="P215" i="28"/>
  <c r="P214" i="28"/>
  <c r="P213" i="28"/>
  <c r="P212" i="28"/>
  <c r="P211" i="28"/>
  <c r="P210" i="28"/>
  <c r="P209" i="28"/>
  <c r="P208" i="28"/>
  <c r="P207" i="28"/>
  <c r="P206" i="28"/>
  <c r="P205" i="28"/>
  <c r="P204" i="28"/>
  <c r="P203" i="28"/>
  <c r="P202" i="28"/>
  <c r="P201" i="28"/>
  <c r="P200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P156" i="28"/>
  <c r="P155" i="28"/>
  <c r="P154" i="28"/>
  <c r="P153" i="28"/>
  <c r="P152" i="28"/>
  <c r="P151" i="28"/>
  <c r="P150" i="28"/>
  <c r="P149" i="28"/>
  <c r="P148" i="28"/>
  <c r="P147" i="28"/>
  <c r="P146" i="28"/>
  <c r="P145" i="28"/>
  <c r="P144" i="28"/>
  <c r="P143" i="28"/>
  <c r="P142" i="28"/>
  <c r="P141" i="28"/>
  <c r="P140" i="28"/>
  <c r="P139" i="28"/>
  <c r="P138" i="28"/>
  <c r="P137" i="28"/>
  <c r="P136" i="28"/>
  <c r="P135" i="28"/>
  <c r="P134" i="28"/>
  <c r="P133" i="28"/>
  <c r="P132" i="28"/>
  <c r="P131" i="28"/>
  <c r="P130" i="28"/>
  <c r="P129" i="28"/>
  <c r="P128" i="28"/>
  <c r="P127" i="28"/>
  <c r="P126" i="28"/>
  <c r="P125" i="28"/>
  <c r="P124" i="28"/>
  <c r="P123" i="28"/>
  <c r="P122" i="28"/>
  <c r="P121" i="28"/>
  <c r="P120" i="28"/>
  <c r="P119" i="28"/>
  <c r="P118" i="28"/>
  <c r="P117" i="28"/>
  <c r="P116" i="28"/>
  <c r="P115" i="28"/>
  <c r="P114" i="28"/>
  <c r="P113" i="28"/>
  <c r="P112" i="28"/>
  <c r="P111" i="28"/>
  <c r="P110" i="28"/>
  <c r="P109" i="28"/>
  <c r="P108" i="28"/>
  <c r="P107" i="28"/>
  <c r="P106" i="28"/>
  <c r="P105" i="28"/>
  <c r="P104" i="28"/>
  <c r="P103" i="28"/>
  <c r="P102" i="28"/>
  <c r="P101" i="28"/>
  <c r="P100" i="28"/>
  <c r="P99" i="28"/>
  <c r="P98" i="28"/>
  <c r="P97" i="28"/>
  <c r="P96" i="28"/>
  <c r="P95" i="28"/>
  <c r="P94" i="28"/>
  <c r="P93" i="28"/>
  <c r="P92" i="28"/>
  <c r="P91" i="28"/>
  <c r="P90" i="28"/>
  <c r="P89" i="28"/>
  <c r="P88" i="28"/>
  <c r="P87" i="28"/>
  <c r="P86" i="28"/>
  <c r="P85" i="28"/>
  <c r="P84" i="28"/>
  <c r="P83" i="28"/>
  <c r="P82" i="28"/>
  <c r="P81" i="28"/>
  <c r="P80" i="28"/>
  <c r="P79" i="28"/>
  <c r="P78" i="28"/>
  <c r="P77" i="28"/>
  <c r="P76" i="28"/>
  <c r="P75" i="28"/>
  <c r="P74" i="28"/>
  <c r="P73" i="28"/>
  <c r="P72" i="28"/>
  <c r="P71" i="28"/>
  <c r="P70" i="28"/>
  <c r="P69" i="28"/>
  <c r="P68" i="28"/>
  <c r="P67" i="28"/>
  <c r="P66" i="28"/>
  <c r="P65" i="28"/>
  <c r="P64" i="28"/>
  <c r="P63" i="28"/>
  <c r="P62" i="28"/>
  <c r="P61" i="28"/>
  <c r="P60" i="28"/>
  <c r="P59" i="28"/>
  <c r="P58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O256" i="28"/>
  <c r="O255" i="28"/>
  <c r="O254" i="28"/>
  <c r="O253" i="28"/>
  <c r="O252" i="28"/>
  <c r="O251" i="28"/>
  <c r="O250" i="28"/>
  <c r="O249" i="28"/>
  <c r="O248" i="28"/>
  <c r="O247" i="28"/>
  <c r="O246" i="28"/>
  <c r="O245" i="28"/>
  <c r="O244" i="28"/>
  <c r="O243" i="28"/>
  <c r="O242" i="28"/>
  <c r="O241" i="28"/>
  <c r="O240" i="28"/>
  <c r="O239" i="28"/>
  <c r="O238" i="28"/>
  <c r="O237" i="28"/>
  <c r="O236" i="28"/>
  <c r="O235" i="28"/>
  <c r="O234" i="28"/>
  <c r="O233" i="28"/>
  <c r="O232" i="28"/>
  <c r="O231" i="28"/>
  <c r="O230" i="28"/>
  <c r="O229" i="28"/>
  <c r="O228" i="28"/>
  <c r="O227" i="28"/>
  <c r="O226" i="28"/>
  <c r="O225" i="28"/>
  <c r="O224" i="28"/>
  <c r="O223" i="28"/>
  <c r="O222" i="28"/>
  <c r="O221" i="28"/>
  <c r="O220" i="28"/>
  <c r="O219" i="28"/>
  <c r="O218" i="28"/>
  <c r="O217" i="28"/>
  <c r="O216" i="28"/>
  <c r="O215" i="28"/>
  <c r="O214" i="28"/>
  <c r="O213" i="28"/>
  <c r="O212" i="28"/>
  <c r="O211" i="28"/>
  <c r="O210" i="28"/>
  <c r="O209" i="28"/>
  <c r="O208" i="28"/>
  <c r="O207" i="28"/>
  <c r="O206" i="28"/>
  <c r="O205" i="28"/>
  <c r="O204" i="28"/>
  <c r="O203" i="28"/>
  <c r="O202" i="28"/>
  <c r="O201" i="28"/>
  <c r="O200" i="28"/>
  <c r="O199" i="28"/>
  <c r="O198" i="28"/>
  <c r="O197" i="28"/>
  <c r="O196" i="28"/>
  <c r="O195" i="28"/>
  <c r="O194" i="28"/>
  <c r="O193" i="28"/>
  <c r="O192" i="28"/>
  <c r="O191" i="28"/>
  <c r="O190" i="28"/>
  <c r="O189" i="28"/>
  <c r="O188" i="28"/>
  <c r="O187" i="28"/>
  <c r="O186" i="28"/>
  <c r="O185" i="28"/>
  <c r="O184" i="28"/>
  <c r="O183" i="28"/>
  <c r="O182" i="28"/>
  <c r="O181" i="28"/>
  <c r="O180" i="28"/>
  <c r="O179" i="28"/>
  <c r="O178" i="28"/>
  <c r="O177" i="28"/>
  <c r="O176" i="28"/>
  <c r="O175" i="28"/>
  <c r="O174" i="28"/>
  <c r="O173" i="28"/>
  <c r="O172" i="28"/>
  <c r="O171" i="28"/>
  <c r="O170" i="28"/>
  <c r="O169" i="28"/>
  <c r="O168" i="28"/>
  <c r="O167" i="28"/>
  <c r="O166" i="28"/>
  <c r="O165" i="28"/>
  <c r="O164" i="28"/>
  <c r="O163" i="28"/>
  <c r="O162" i="28"/>
  <c r="O161" i="28"/>
  <c r="O160" i="28"/>
  <c r="O159" i="28"/>
  <c r="O158" i="28"/>
  <c r="O157" i="28"/>
  <c r="O156" i="28"/>
  <c r="O155" i="28"/>
  <c r="O154" i="28"/>
  <c r="O153" i="28"/>
  <c r="O152" i="28"/>
  <c r="O151" i="28"/>
  <c r="O150" i="28"/>
  <c r="O149" i="28"/>
  <c r="O148" i="28"/>
  <c r="O147" i="28"/>
  <c r="O146" i="28"/>
  <c r="O145" i="28"/>
  <c r="O144" i="28"/>
  <c r="O143" i="28"/>
  <c r="O142" i="28"/>
  <c r="O141" i="28"/>
  <c r="O140" i="28"/>
  <c r="O139" i="28"/>
  <c r="O138" i="28"/>
  <c r="O137" i="28"/>
  <c r="O136" i="28"/>
  <c r="O135" i="28"/>
  <c r="O134" i="28"/>
  <c r="O133" i="28"/>
  <c r="O132" i="28"/>
  <c r="O131" i="28"/>
  <c r="O130" i="28"/>
  <c r="O129" i="28"/>
  <c r="O128" i="28"/>
  <c r="O127" i="28"/>
  <c r="O126" i="28"/>
  <c r="O125" i="28"/>
  <c r="O124" i="28"/>
  <c r="O123" i="28"/>
  <c r="O122" i="28"/>
  <c r="O121" i="28"/>
  <c r="O120" i="28"/>
  <c r="O119" i="28"/>
  <c r="O118" i="28"/>
  <c r="O117" i="28"/>
  <c r="O116" i="28"/>
  <c r="O115" i="28"/>
  <c r="O114" i="28"/>
  <c r="O113" i="28"/>
  <c r="O112" i="28"/>
  <c r="O111" i="28"/>
  <c r="O110" i="28"/>
  <c r="O109" i="28"/>
  <c r="O108" i="28"/>
  <c r="O107" i="28"/>
  <c r="O106" i="28"/>
  <c r="O105" i="28"/>
  <c r="O104" i="28"/>
  <c r="O103" i="28"/>
  <c r="O102" i="28"/>
  <c r="O101" i="28"/>
  <c r="O100" i="28"/>
  <c r="O99" i="28"/>
  <c r="O98" i="28"/>
  <c r="O97" i="28"/>
  <c r="O96" i="28"/>
  <c r="O95" i="28"/>
  <c r="O94" i="28"/>
  <c r="O93" i="28"/>
  <c r="O92" i="28"/>
  <c r="O91" i="28"/>
  <c r="O90" i="28"/>
  <c r="O89" i="28"/>
  <c r="O88" i="28"/>
  <c r="O87" i="28"/>
  <c r="O86" i="28"/>
  <c r="O85" i="28"/>
  <c r="O84" i="28"/>
  <c r="O83" i="28"/>
  <c r="O82" i="28"/>
  <c r="O81" i="28"/>
  <c r="O80" i="28"/>
  <c r="O79" i="28"/>
  <c r="O78" i="28"/>
  <c r="O77" i="28"/>
  <c r="O76" i="28"/>
  <c r="O75" i="28"/>
  <c r="O74" i="28"/>
  <c r="O73" i="28"/>
  <c r="O72" i="28"/>
  <c r="O71" i="28"/>
  <c r="O70" i="28"/>
  <c r="O69" i="28"/>
  <c r="O68" i="28"/>
  <c r="O67" i="28"/>
  <c r="O66" i="28"/>
  <c r="O65" i="28"/>
  <c r="O64" i="28"/>
  <c r="O63" i="28"/>
  <c r="O62" i="28"/>
  <c r="O61" i="28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Q309" i="28"/>
  <c r="P309" i="28"/>
  <c r="O309" i="28"/>
  <c r="Q308" i="28"/>
  <c r="P308" i="28"/>
  <c r="O308" i="28"/>
  <c r="Q307" i="28"/>
  <c r="P307" i="28"/>
  <c r="O307" i="28"/>
  <c r="R309" i="28"/>
  <c r="R308" i="28"/>
  <c r="R307" i="28"/>
  <c r="Q257" i="28"/>
  <c r="P257" i="28"/>
  <c r="O257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51" i="28"/>
  <c r="R52" i="28"/>
  <c r="R53" i="28"/>
  <c r="R54" i="28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R82" i="28"/>
  <c r="R83" i="28"/>
  <c r="R84" i="28"/>
  <c r="R85" i="28"/>
  <c r="R86" i="28"/>
  <c r="R87" i="28"/>
  <c r="R88" i="28"/>
  <c r="R89" i="28"/>
  <c r="R90" i="28"/>
  <c r="R91" i="28"/>
  <c r="R92" i="28"/>
  <c r="R93" i="28"/>
  <c r="R94" i="28"/>
  <c r="R95" i="28"/>
  <c r="R96" i="28"/>
  <c r="R97" i="28"/>
  <c r="R98" i="28"/>
  <c r="R99" i="28"/>
  <c r="R100" i="28"/>
  <c r="R101" i="28"/>
  <c r="R102" i="28"/>
  <c r="R103" i="28"/>
  <c r="R104" i="28"/>
  <c r="R105" i="28"/>
  <c r="R106" i="28"/>
  <c r="R107" i="28"/>
  <c r="R108" i="28"/>
  <c r="R109" i="28"/>
  <c r="R110" i="28"/>
  <c r="R111" i="28"/>
  <c r="R112" i="28"/>
  <c r="R113" i="28"/>
  <c r="R114" i="28"/>
  <c r="R115" i="28"/>
  <c r="R116" i="28"/>
  <c r="R117" i="28"/>
  <c r="R118" i="28"/>
  <c r="R119" i="28"/>
  <c r="R120" i="28"/>
  <c r="R121" i="28"/>
  <c r="R122" i="28"/>
  <c r="R123" i="28"/>
  <c r="R124" i="28"/>
  <c r="R125" i="28"/>
  <c r="R126" i="28"/>
  <c r="R127" i="28"/>
  <c r="R128" i="28"/>
  <c r="R129" i="28"/>
  <c r="R130" i="28"/>
  <c r="R131" i="28"/>
  <c r="R132" i="28"/>
  <c r="R133" i="28"/>
  <c r="R134" i="28"/>
  <c r="R135" i="28"/>
  <c r="R136" i="28"/>
  <c r="R137" i="28"/>
  <c r="R138" i="28"/>
  <c r="R139" i="28"/>
  <c r="R140" i="28"/>
  <c r="R141" i="28"/>
  <c r="R142" i="28"/>
  <c r="R143" i="28"/>
  <c r="R144" i="28"/>
  <c r="R145" i="28"/>
  <c r="R146" i="28"/>
  <c r="R147" i="28"/>
  <c r="R148" i="28"/>
  <c r="R149" i="28"/>
  <c r="R150" i="28"/>
  <c r="R151" i="28"/>
  <c r="R152" i="28"/>
  <c r="R153" i="28"/>
  <c r="R154" i="28"/>
  <c r="R155" i="28"/>
  <c r="R156" i="28"/>
  <c r="R157" i="28"/>
  <c r="R158" i="28"/>
  <c r="R159" i="28"/>
  <c r="R160" i="28"/>
  <c r="R161" i="28"/>
  <c r="R162" i="28"/>
  <c r="R163" i="28"/>
  <c r="R164" i="28"/>
  <c r="R165" i="28"/>
  <c r="R166" i="28"/>
  <c r="R167" i="28"/>
  <c r="R168" i="28"/>
  <c r="R169" i="28"/>
  <c r="R170" i="28"/>
  <c r="R171" i="28"/>
  <c r="R172" i="28"/>
  <c r="R173" i="28"/>
  <c r="R174" i="28"/>
  <c r="R175" i="28"/>
  <c r="R176" i="28"/>
  <c r="R177" i="28"/>
  <c r="R178" i="28"/>
  <c r="R179" i="28"/>
  <c r="R180" i="28"/>
  <c r="R181" i="28"/>
  <c r="R182" i="28"/>
  <c r="R183" i="28"/>
  <c r="R184" i="28"/>
  <c r="R185" i="28"/>
  <c r="R186" i="28"/>
  <c r="R187" i="28"/>
  <c r="R188" i="28"/>
  <c r="R189" i="28"/>
  <c r="R190" i="28"/>
  <c r="R191" i="28"/>
  <c r="R192" i="28"/>
  <c r="R193" i="28"/>
  <c r="R194" i="28"/>
  <c r="R195" i="28"/>
  <c r="R196" i="28"/>
  <c r="R197" i="28"/>
  <c r="R198" i="28"/>
  <c r="R199" i="28"/>
  <c r="R200" i="28"/>
  <c r="R201" i="28"/>
  <c r="R202" i="28"/>
  <c r="R203" i="28"/>
  <c r="R204" i="28"/>
  <c r="R205" i="28"/>
  <c r="R206" i="28"/>
  <c r="R207" i="28"/>
  <c r="R208" i="28"/>
  <c r="R209" i="28"/>
  <c r="R210" i="28"/>
  <c r="R211" i="28"/>
  <c r="R212" i="28"/>
  <c r="R213" i="28"/>
  <c r="R214" i="28"/>
  <c r="R215" i="28"/>
  <c r="R216" i="28"/>
  <c r="R217" i="28"/>
  <c r="R218" i="28"/>
  <c r="R219" i="28"/>
  <c r="R220" i="28"/>
  <c r="R221" i="28"/>
  <c r="R222" i="28"/>
  <c r="R223" i="28"/>
  <c r="R224" i="28"/>
  <c r="R225" i="28"/>
  <c r="R226" i="28"/>
  <c r="R227" i="28"/>
  <c r="R228" i="28"/>
  <c r="R229" i="28"/>
  <c r="R230" i="28"/>
  <c r="R231" i="28"/>
  <c r="R232" i="28"/>
  <c r="R233" i="28"/>
  <c r="R234" i="28"/>
  <c r="R235" i="28"/>
  <c r="R236" i="28"/>
  <c r="R237" i="28"/>
  <c r="R238" i="28"/>
  <c r="R239" i="28"/>
  <c r="R240" i="28"/>
  <c r="R241" i="28"/>
  <c r="R242" i="28"/>
  <c r="R243" i="28"/>
  <c r="R244" i="28"/>
  <c r="R245" i="28"/>
  <c r="R246" i="28"/>
  <c r="R247" i="28"/>
  <c r="R248" i="28"/>
  <c r="R249" i="28"/>
  <c r="R250" i="28"/>
  <c r="R251" i="28"/>
  <c r="R252" i="28"/>
  <c r="R253" i="28"/>
  <c r="R254" i="28"/>
  <c r="R255" i="28"/>
  <c r="R256" i="28"/>
  <c r="R9" i="28"/>
  <c r="Q9" i="28"/>
  <c r="P9" i="28"/>
  <c r="O9" i="28"/>
  <c r="H55" i="28"/>
  <c r="N55" i="28" s="1"/>
  <c r="R257" i="24"/>
  <c r="R256" i="24"/>
  <c r="R255" i="24"/>
  <c r="R254" i="24"/>
  <c r="R253" i="24"/>
  <c r="R252" i="24"/>
  <c r="R251" i="24"/>
  <c r="R250" i="24"/>
  <c r="R249" i="24"/>
  <c r="R248" i="24"/>
  <c r="R247" i="24"/>
  <c r="R246" i="24"/>
  <c r="R245" i="24"/>
  <c r="R244" i="24"/>
  <c r="R243" i="24"/>
  <c r="R242" i="24"/>
  <c r="R241" i="24"/>
  <c r="R240" i="24"/>
  <c r="R239" i="24"/>
  <c r="R238" i="24"/>
  <c r="R237" i="24"/>
  <c r="R236" i="24"/>
  <c r="R235" i="24"/>
  <c r="R234" i="24"/>
  <c r="R233" i="24"/>
  <c r="R232" i="24"/>
  <c r="R231" i="24"/>
  <c r="R230" i="24"/>
  <c r="R229" i="24"/>
  <c r="R228" i="24"/>
  <c r="R227" i="24"/>
  <c r="R226" i="24"/>
  <c r="R225" i="24"/>
  <c r="R224" i="24"/>
  <c r="R223" i="24"/>
  <c r="R222" i="24"/>
  <c r="R221" i="24"/>
  <c r="R220" i="24"/>
  <c r="R219" i="24"/>
  <c r="R218" i="24"/>
  <c r="R217" i="24"/>
  <c r="R216" i="24"/>
  <c r="R215" i="24"/>
  <c r="R214" i="24"/>
  <c r="R213" i="24"/>
  <c r="R212" i="24"/>
  <c r="R211" i="24"/>
  <c r="R210" i="24"/>
  <c r="R209" i="24"/>
  <c r="R208" i="24"/>
  <c r="R207" i="24"/>
  <c r="R206" i="24"/>
  <c r="R205" i="24"/>
  <c r="R204" i="24"/>
  <c r="R203" i="24"/>
  <c r="R202" i="24"/>
  <c r="R201" i="24"/>
  <c r="R200" i="24"/>
  <c r="R199" i="24"/>
  <c r="R198" i="24"/>
  <c r="R197" i="24"/>
  <c r="R196" i="24"/>
  <c r="R195" i="24"/>
  <c r="R194" i="24"/>
  <c r="R193" i="24"/>
  <c r="R192" i="24"/>
  <c r="R191" i="24"/>
  <c r="R190" i="24"/>
  <c r="R189" i="24"/>
  <c r="R188" i="24"/>
  <c r="R187" i="24"/>
  <c r="R186" i="24"/>
  <c r="R185" i="24"/>
  <c r="R184" i="24"/>
  <c r="R183" i="24"/>
  <c r="R182" i="24"/>
  <c r="R181" i="24"/>
  <c r="R180" i="24"/>
  <c r="R179" i="24"/>
  <c r="R178" i="24"/>
  <c r="R177" i="24"/>
  <c r="R176" i="24"/>
  <c r="R175" i="24"/>
  <c r="R174" i="24"/>
  <c r="R173" i="24"/>
  <c r="R172" i="24"/>
  <c r="R171" i="24"/>
  <c r="R170" i="24"/>
  <c r="R169" i="24"/>
  <c r="R168" i="24"/>
  <c r="R167" i="24"/>
  <c r="R166" i="24"/>
  <c r="R165" i="24"/>
  <c r="R164" i="24"/>
  <c r="R163" i="24"/>
  <c r="R162" i="24"/>
  <c r="R161" i="24"/>
  <c r="R160" i="24"/>
  <c r="R159" i="24"/>
  <c r="R158" i="24"/>
  <c r="R157" i="24"/>
  <c r="R156" i="24"/>
  <c r="R155" i="24"/>
  <c r="R154" i="24"/>
  <c r="R153" i="24"/>
  <c r="R152" i="24"/>
  <c r="R151" i="24"/>
  <c r="R150" i="24"/>
  <c r="R149" i="24"/>
  <c r="R148" i="24"/>
  <c r="R147" i="24"/>
  <c r="R146" i="24"/>
  <c r="R145" i="24"/>
  <c r="R144" i="24"/>
  <c r="R143" i="24"/>
  <c r="R142" i="24"/>
  <c r="R141" i="24"/>
  <c r="R140" i="24"/>
  <c r="R139" i="24"/>
  <c r="R138" i="24"/>
  <c r="R137" i="24"/>
  <c r="R136" i="24"/>
  <c r="R135" i="24"/>
  <c r="R134" i="24"/>
  <c r="R133" i="24"/>
  <c r="R132" i="24"/>
  <c r="R131" i="24"/>
  <c r="R130" i="24"/>
  <c r="R129" i="24"/>
  <c r="R128" i="24"/>
  <c r="R127" i="24"/>
  <c r="R126" i="24"/>
  <c r="R125" i="24"/>
  <c r="R124" i="24"/>
  <c r="R123" i="24"/>
  <c r="R122" i="24"/>
  <c r="R121" i="24"/>
  <c r="R120" i="24"/>
  <c r="R119" i="24"/>
  <c r="R118" i="24"/>
  <c r="R117" i="24"/>
  <c r="R116" i="24"/>
  <c r="R115" i="24"/>
  <c r="R114" i="24"/>
  <c r="R113" i="24"/>
  <c r="R112" i="24"/>
  <c r="R111" i="24"/>
  <c r="R110" i="24"/>
  <c r="R109" i="24"/>
  <c r="R108" i="24"/>
  <c r="R107" i="24"/>
  <c r="R106" i="24"/>
  <c r="R105" i="24"/>
  <c r="R104" i="24"/>
  <c r="R103" i="24"/>
  <c r="R102" i="24"/>
  <c r="R101" i="24"/>
  <c r="R100" i="24"/>
  <c r="R99" i="24"/>
  <c r="R98" i="24"/>
  <c r="R97" i="24"/>
  <c r="R96" i="24"/>
  <c r="R95" i="24"/>
  <c r="R94" i="24"/>
  <c r="R93" i="24"/>
  <c r="R92" i="24"/>
  <c r="R91" i="24"/>
  <c r="R90" i="24"/>
  <c r="R89" i="24"/>
  <c r="R88" i="24"/>
  <c r="R87" i="24"/>
  <c r="R86" i="24"/>
  <c r="R85" i="24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Q257" i="24"/>
  <c r="Q256" i="24"/>
  <c r="Q255" i="24"/>
  <c r="Q254" i="24"/>
  <c r="Q253" i="24"/>
  <c r="Q252" i="24"/>
  <c r="Q251" i="24"/>
  <c r="Q250" i="24"/>
  <c r="Q249" i="24"/>
  <c r="Q248" i="24"/>
  <c r="Q247" i="24"/>
  <c r="Q246" i="24"/>
  <c r="Q245" i="24"/>
  <c r="Q244" i="24"/>
  <c r="Q243" i="24"/>
  <c r="Q242" i="24"/>
  <c r="Q241" i="24"/>
  <c r="Q240" i="24"/>
  <c r="Q239" i="24"/>
  <c r="Q238" i="24"/>
  <c r="Q237" i="24"/>
  <c r="Q236" i="24"/>
  <c r="Q235" i="24"/>
  <c r="Q234" i="24"/>
  <c r="Q233" i="24"/>
  <c r="Q232" i="24"/>
  <c r="Q231" i="24"/>
  <c r="Q230" i="24"/>
  <c r="Q229" i="24"/>
  <c r="Q228" i="24"/>
  <c r="Q227" i="24"/>
  <c r="Q226" i="24"/>
  <c r="Q225" i="24"/>
  <c r="Q224" i="24"/>
  <c r="Q223" i="24"/>
  <c r="Q222" i="24"/>
  <c r="Q221" i="24"/>
  <c r="Q220" i="24"/>
  <c r="Q219" i="24"/>
  <c r="Q218" i="24"/>
  <c r="Q217" i="24"/>
  <c r="Q216" i="24"/>
  <c r="Q215" i="24"/>
  <c r="Q214" i="24"/>
  <c r="Q213" i="24"/>
  <c r="Q212" i="24"/>
  <c r="Q211" i="24"/>
  <c r="Q210" i="24"/>
  <c r="Q209" i="24"/>
  <c r="Q208" i="24"/>
  <c r="Q207" i="24"/>
  <c r="Q206" i="24"/>
  <c r="Q205" i="24"/>
  <c r="Q204" i="24"/>
  <c r="Q203" i="24"/>
  <c r="Q202" i="24"/>
  <c r="Q201" i="24"/>
  <c r="Q200" i="24"/>
  <c r="Q199" i="24"/>
  <c r="Q198" i="24"/>
  <c r="Q197" i="24"/>
  <c r="Q196" i="24"/>
  <c r="Q195" i="24"/>
  <c r="Q194" i="24"/>
  <c r="Q193" i="24"/>
  <c r="Q192" i="24"/>
  <c r="Q191" i="24"/>
  <c r="Q190" i="24"/>
  <c r="Q189" i="24"/>
  <c r="Q188" i="24"/>
  <c r="Q187" i="24"/>
  <c r="Q186" i="24"/>
  <c r="Q185" i="24"/>
  <c r="Q184" i="24"/>
  <c r="Q183" i="24"/>
  <c r="Q182" i="24"/>
  <c r="Q181" i="24"/>
  <c r="Q180" i="24"/>
  <c r="Q179" i="24"/>
  <c r="Q178" i="24"/>
  <c r="Q177" i="24"/>
  <c r="Q176" i="24"/>
  <c r="Q175" i="24"/>
  <c r="Q174" i="24"/>
  <c r="Q173" i="24"/>
  <c r="Q172" i="24"/>
  <c r="Q171" i="24"/>
  <c r="Q170" i="24"/>
  <c r="Q169" i="24"/>
  <c r="Q168" i="24"/>
  <c r="Q167" i="24"/>
  <c r="Q166" i="24"/>
  <c r="Q165" i="24"/>
  <c r="Q164" i="24"/>
  <c r="Q163" i="24"/>
  <c r="Q162" i="24"/>
  <c r="Q161" i="24"/>
  <c r="Q160" i="24"/>
  <c r="Q159" i="24"/>
  <c r="Q158" i="24"/>
  <c r="Q157" i="24"/>
  <c r="Q156" i="24"/>
  <c r="Q155" i="24"/>
  <c r="Q154" i="24"/>
  <c r="Q153" i="24"/>
  <c r="Q152" i="24"/>
  <c r="Q151" i="24"/>
  <c r="Q150" i="24"/>
  <c r="Q149" i="24"/>
  <c r="Q148" i="24"/>
  <c r="Q147" i="24"/>
  <c r="Q146" i="24"/>
  <c r="Q145" i="24"/>
  <c r="Q144" i="24"/>
  <c r="Q143" i="24"/>
  <c r="Q142" i="24"/>
  <c r="Q141" i="24"/>
  <c r="Q140" i="24"/>
  <c r="Q139" i="24"/>
  <c r="Q138" i="24"/>
  <c r="Q137" i="24"/>
  <c r="Q136" i="24"/>
  <c r="Q135" i="24"/>
  <c r="Q134" i="24"/>
  <c r="Q133" i="24"/>
  <c r="Q132" i="24"/>
  <c r="Q131" i="24"/>
  <c r="Q130" i="24"/>
  <c r="Q129" i="24"/>
  <c r="Q128" i="24"/>
  <c r="Q127" i="24"/>
  <c r="Q126" i="24"/>
  <c r="Q125" i="24"/>
  <c r="Q124" i="24"/>
  <c r="Q123" i="24"/>
  <c r="Q122" i="24"/>
  <c r="Q121" i="24"/>
  <c r="Q120" i="24"/>
  <c r="Q119" i="24"/>
  <c r="Q118" i="24"/>
  <c r="Q117" i="24"/>
  <c r="Q116" i="24"/>
  <c r="Q115" i="24"/>
  <c r="Q114" i="24"/>
  <c r="Q113" i="24"/>
  <c r="Q112" i="24"/>
  <c r="Q111" i="24"/>
  <c r="Q110" i="24"/>
  <c r="Q109" i="24"/>
  <c r="Q108" i="24"/>
  <c r="Q107" i="24"/>
  <c r="Q106" i="24"/>
  <c r="Q105" i="24"/>
  <c r="Q104" i="24"/>
  <c r="Q103" i="24"/>
  <c r="Q102" i="24"/>
  <c r="Q101" i="24"/>
  <c r="Q100" i="24"/>
  <c r="Q99" i="24"/>
  <c r="Q98" i="24"/>
  <c r="Q97" i="24"/>
  <c r="Q96" i="24"/>
  <c r="Q95" i="24"/>
  <c r="Q94" i="24"/>
  <c r="Q93" i="24"/>
  <c r="Q92" i="24"/>
  <c r="Q91" i="24"/>
  <c r="Q90" i="24"/>
  <c r="Q89" i="24"/>
  <c r="Q88" i="24"/>
  <c r="Q87" i="24"/>
  <c r="Q86" i="24"/>
  <c r="Q85" i="24"/>
  <c r="Q84" i="24"/>
  <c r="Q83" i="24"/>
  <c r="Q82" i="24"/>
  <c r="Q81" i="24"/>
  <c r="Q80" i="24"/>
  <c r="Q79" i="24"/>
  <c r="Q78" i="24"/>
  <c r="Q77" i="24"/>
  <c r="Q76" i="24"/>
  <c r="Q75" i="24"/>
  <c r="Q74" i="24"/>
  <c r="Q73" i="24"/>
  <c r="Q72" i="24"/>
  <c r="Q71" i="24"/>
  <c r="Q70" i="24"/>
  <c r="Q69" i="24"/>
  <c r="Q68" i="24"/>
  <c r="Q67" i="24"/>
  <c r="Q66" i="24"/>
  <c r="Q65" i="24"/>
  <c r="Q64" i="24"/>
  <c r="Q63" i="24"/>
  <c r="Q62" i="24"/>
  <c r="Q61" i="24"/>
  <c r="Q60" i="24"/>
  <c r="Q59" i="24"/>
  <c r="Q58" i="24"/>
  <c r="Q57" i="24"/>
  <c r="Q56" i="24"/>
  <c r="Q55" i="24"/>
  <c r="Q54" i="24"/>
  <c r="Q53" i="24"/>
  <c r="Q52" i="24"/>
  <c r="Q51" i="24"/>
  <c r="Q50" i="24"/>
  <c r="Q49" i="24"/>
  <c r="Q48" i="24"/>
  <c r="Q47" i="24"/>
  <c r="Q46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31" i="24"/>
  <c r="Q30" i="24"/>
  <c r="Q29" i="24"/>
  <c r="Q28" i="24"/>
  <c r="Q27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P257" i="24"/>
  <c r="P256" i="24"/>
  <c r="P255" i="24"/>
  <c r="P254" i="24"/>
  <c r="P253" i="24"/>
  <c r="P252" i="24"/>
  <c r="P251" i="24"/>
  <c r="P250" i="24"/>
  <c r="P249" i="24"/>
  <c r="P248" i="24"/>
  <c r="P247" i="24"/>
  <c r="P246" i="24"/>
  <c r="P245" i="24"/>
  <c r="P244" i="24"/>
  <c r="P243" i="24"/>
  <c r="P242" i="24"/>
  <c r="P241" i="24"/>
  <c r="P240" i="24"/>
  <c r="P239" i="24"/>
  <c r="P238" i="24"/>
  <c r="P237" i="24"/>
  <c r="P236" i="24"/>
  <c r="P235" i="24"/>
  <c r="P234" i="24"/>
  <c r="P233" i="24"/>
  <c r="P232" i="24"/>
  <c r="P231" i="24"/>
  <c r="P230" i="24"/>
  <c r="P229" i="24"/>
  <c r="P228" i="24"/>
  <c r="P227" i="24"/>
  <c r="P226" i="24"/>
  <c r="P225" i="24"/>
  <c r="P224" i="24"/>
  <c r="P223" i="24"/>
  <c r="P222" i="24"/>
  <c r="P221" i="24"/>
  <c r="P220" i="24"/>
  <c r="P219" i="24"/>
  <c r="P218" i="24"/>
  <c r="P217" i="24"/>
  <c r="P216" i="24"/>
  <c r="P215" i="24"/>
  <c r="P214" i="24"/>
  <c r="P213" i="24"/>
  <c r="P212" i="24"/>
  <c r="P211" i="24"/>
  <c r="P210" i="24"/>
  <c r="P209" i="24"/>
  <c r="P208" i="24"/>
  <c r="P207" i="24"/>
  <c r="P206" i="24"/>
  <c r="P205" i="24"/>
  <c r="P204" i="24"/>
  <c r="P203" i="24"/>
  <c r="P202" i="24"/>
  <c r="P201" i="24"/>
  <c r="P200" i="24"/>
  <c r="P199" i="24"/>
  <c r="P198" i="24"/>
  <c r="P197" i="24"/>
  <c r="P196" i="24"/>
  <c r="P195" i="24"/>
  <c r="P194" i="24"/>
  <c r="P193" i="24"/>
  <c r="P192" i="24"/>
  <c r="P191" i="24"/>
  <c r="P190" i="24"/>
  <c r="P189" i="24"/>
  <c r="P188" i="24"/>
  <c r="P187" i="24"/>
  <c r="P186" i="24"/>
  <c r="P185" i="24"/>
  <c r="P184" i="24"/>
  <c r="P183" i="24"/>
  <c r="P182" i="24"/>
  <c r="P181" i="24"/>
  <c r="P180" i="24"/>
  <c r="P179" i="24"/>
  <c r="P178" i="24"/>
  <c r="P177" i="24"/>
  <c r="P176" i="24"/>
  <c r="P175" i="24"/>
  <c r="P174" i="24"/>
  <c r="P173" i="24"/>
  <c r="P172" i="24"/>
  <c r="P171" i="24"/>
  <c r="P170" i="24"/>
  <c r="P169" i="24"/>
  <c r="P168" i="24"/>
  <c r="P167" i="24"/>
  <c r="P166" i="24"/>
  <c r="P165" i="24"/>
  <c r="P164" i="24"/>
  <c r="P163" i="24"/>
  <c r="P162" i="24"/>
  <c r="P161" i="24"/>
  <c r="P160" i="24"/>
  <c r="P159" i="24"/>
  <c r="P158" i="24"/>
  <c r="P157" i="24"/>
  <c r="P156" i="24"/>
  <c r="P155" i="24"/>
  <c r="P154" i="24"/>
  <c r="P153" i="24"/>
  <c r="P152" i="24"/>
  <c r="P151" i="24"/>
  <c r="P150" i="24"/>
  <c r="P149" i="24"/>
  <c r="P148" i="24"/>
  <c r="P147" i="24"/>
  <c r="P146" i="24"/>
  <c r="P145" i="24"/>
  <c r="P144" i="24"/>
  <c r="P143" i="24"/>
  <c r="P142" i="24"/>
  <c r="P141" i="24"/>
  <c r="P140" i="24"/>
  <c r="P139" i="24"/>
  <c r="P138" i="24"/>
  <c r="P137" i="24"/>
  <c r="P136" i="24"/>
  <c r="P135" i="24"/>
  <c r="P134" i="24"/>
  <c r="P133" i="24"/>
  <c r="P132" i="24"/>
  <c r="P131" i="24"/>
  <c r="P130" i="24"/>
  <c r="P129" i="24"/>
  <c r="P128" i="24"/>
  <c r="P127" i="24"/>
  <c r="P126" i="24"/>
  <c r="P125" i="24"/>
  <c r="P124" i="24"/>
  <c r="P123" i="24"/>
  <c r="P122" i="24"/>
  <c r="P121" i="24"/>
  <c r="P120" i="24"/>
  <c r="P119" i="24"/>
  <c r="P118" i="24"/>
  <c r="P117" i="24"/>
  <c r="P116" i="24"/>
  <c r="P115" i="24"/>
  <c r="P114" i="24"/>
  <c r="P113" i="24"/>
  <c r="P112" i="24"/>
  <c r="P111" i="24"/>
  <c r="P110" i="24"/>
  <c r="P109" i="24"/>
  <c r="P108" i="24"/>
  <c r="P107" i="24"/>
  <c r="P106" i="24"/>
  <c r="P105" i="24"/>
  <c r="P104" i="24"/>
  <c r="P103" i="24"/>
  <c r="P102" i="24"/>
  <c r="P101" i="24"/>
  <c r="P100" i="24"/>
  <c r="P99" i="24"/>
  <c r="P98" i="24"/>
  <c r="P97" i="24"/>
  <c r="P96" i="24"/>
  <c r="P95" i="24"/>
  <c r="P94" i="24"/>
  <c r="P93" i="24"/>
  <c r="P92" i="24"/>
  <c r="P91" i="24"/>
  <c r="P90" i="24"/>
  <c r="P89" i="24"/>
  <c r="P88" i="24"/>
  <c r="P87" i="24"/>
  <c r="P86" i="24"/>
  <c r="P85" i="24"/>
  <c r="P84" i="24"/>
  <c r="P83" i="24"/>
  <c r="P82" i="24"/>
  <c r="P81" i="24"/>
  <c r="P80" i="24"/>
  <c r="P79" i="24"/>
  <c r="P78" i="24"/>
  <c r="P77" i="24"/>
  <c r="P76" i="24"/>
  <c r="P75" i="24"/>
  <c r="P74" i="24"/>
  <c r="P73" i="24"/>
  <c r="P72" i="24"/>
  <c r="P71" i="24"/>
  <c r="P70" i="24"/>
  <c r="P69" i="24"/>
  <c r="P68" i="24"/>
  <c r="P67" i="24"/>
  <c r="P66" i="24"/>
  <c r="P65" i="24"/>
  <c r="P64" i="24"/>
  <c r="P63" i="24"/>
  <c r="P62" i="24"/>
  <c r="P61" i="24"/>
  <c r="P60" i="24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R309" i="24"/>
  <c r="Q309" i="24"/>
  <c r="P309" i="24"/>
  <c r="R308" i="24"/>
  <c r="Q308" i="24"/>
  <c r="P308" i="24"/>
  <c r="R307" i="24"/>
  <c r="Q307" i="24"/>
  <c r="P307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48" i="24"/>
  <c r="S49" i="24"/>
  <c r="S50" i="24"/>
  <c r="S51" i="24"/>
  <c r="S52" i="24"/>
  <c r="S53" i="24"/>
  <c r="S54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95" i="24"/>
  <c r="S96" i="24"/>
  <c r="S97" i="24"/>
  <c r="S98" i="24"/>
  <c r="S99" i="24"/>
  <c r="S100" i="24"/>
  <c r="S101" i="24"/>
  <c r="S102" i="24"/>
  <c r="S103" i="24"/>
  <c r="S104" i="24"/>
  <c r="S105" i="24"/>
  <c r="S106" i="24"/>
  <c r="S107" i="24"/>
  <c r="S108" i="24"/>
  <c r="S109" i="24"/>
  <c r="S110" i="24"/>
  <c r="S111" i="24"/>
  <c r="S112" i="24"/>
  <c r="S113" i="24"/>
  <c r="S114" i="24"/>
  <c r="S115" i="24"/>
  <c r="S116" i="24"/>
  <c r="S117" i="24"/>
  <c r="S118" i="24"/>
  <c r="S119" i="24"/>
  <c r="S120" i="24"/>
  <c r="S121" i="24"/>
  <c r="S122" i="24"/>
  <c r="S123" i="24"/>
  <c r="S124" i="24"/>
  <c r="S125" i="24"/>
  <c r="S126" i="24"/>
  <c r="S127" i="24"/>
  <c r="S128" i="24"/>
  <c r="S129" i="24"/>
  <c r="S130" i="24"/>
  <c r="S131" i="24"/>
  <c r="S132" i="24"/>
  <c r="S133" i="24"/>
  <c r="S134" i="24"/>
  <c r="S135" i="24"/>
  <c r="S136" i="24"/>
  <c r="S137" i="24"/>
  <c r="S138" i="24"/>
  <c r="S139" i="24"/>
  <c r="S140" i="24"/>
  <c r="S141" i="24"/>
  <c r="S142" i="24"/>
  <c r="S143" i="24"/>
  <c r="S144" i="24"/>
  <c r="S145" i="24"/>
  <c r="S146" i="24"/>
  <c r="S147" i="24"/>
  <c r="S148" i="24"/>
  <c r="S149" i="24"/>
  <c r="S150" i="24"/>
  <c r="S151" i="24"/>
  <c r="S152" i="24"/>
  <c r="S153" i="24"/>
  <c r="S154" i="24"/>
  <c r="S155" i="24"/>
  <c r="S156" i="24"/>
  <c r="S157" i="24"/>
  <c r="S158" i="24"/>
  <c r="S159" i="24"/>
  <c r="S160" i="24"/>
  <c r="S161" i="24"/>
  <c r="S162" i="24"/>
  <c r="S163" i="24"/>
  <c r="S164" i="24"/>
  <c r="S165" i="24"/>
  <c r="S166" i="24"/>
  <c r="S167" i="24"/>
  <c r="S168" i="24"/>
  <c r="S169" i="24"/>
  <c r="S170" i="24"/>
  <c r="S171" i="24"/>
  <c r="S172" i="24"/>
  <c r="S173" i="24"/>
  <c r="S174" i="24"/>
  <c r="S175" i="24"/>
  <c r="S176" i="24"/>
  <c r="S177" i="24"/>
  <c r="S178" i="24"/>
  <c r="S179" i="24"/>
  <c r="S180" i="24"/>
  <c r="S181" i="24"/>
  <c r="S182" i="24"/>
  <c r="S183" i="24"/>
  <c r="S184" i="24"/>
  <c r="S185" i="24"/>
  <c r="S186" i="24"/>
  <c r="S187" i="24"/>
  <c r="S188" i="24"/>
  <c r="S189" i="24"/>
  <c r="S190" i="24"/>
  <c r="S191" i="24"/>
  <c r="S192" i="24"/>
  <c r="S193" i="24"/>
  <c r="S194" i="24"/>
  <c r="S195" i="24"/>
  <c r="S196" i="24"/>
  <c r="S197" i="24"/>
  <c r="S198" i="24"/>
  <c r="S199" i="24"/>
  <c r="S200" i="24"/>
  <c r="S201" i="24"/>
  <c r="S202" i="24"/>
  <c r="S203" i="24"/>
  <c r="S204" i="24"/>
  <c r="S205" i="24"/>
  <c r="S206" i="24"/>
  <c r="S207" i="24"/>
  <c r="S208" i="24"/>
  <c r="S209" i="24"/>
  <c r="S210" i="24"/>
  <c r="S211" i="24"/>
  <c r="S212" i="24"/>
  <c r="S213" i="24"/>
  <c r="S214" i="24"/>
  <c r="S215" i="24"/>
  <c r="S216" i="24"/>
  <c r="S217" i="24"/>
  <c r="S218" i="24"/>
  <c r="S219" i="24"/>
  <c r="S220" i="24"/>
  <c r="S221" i="24"/>
  <c r="S222" i="24"/>
  <c r="S223" i="24"/>
  <c r="S224" i="24"/>
  <c r="S225" i="24"/>
  <c r="S226" i="24"/>
  <c r="S227" i="24"/>
  <c r="S228" i="24"/>
  <c r="S229" i="24"/>
  <c r="S230" i="24"/>
  <c r="S231" i="24"/>
  <c r="S232" i="24"/>
  <c r="S233" i="24"/>
  <c r="S234" i="24"/>
  <c r="S235" i="24"/>
  <c r="S236" i="24"/>
  <c r="S237" i="24"/>
  <c r="S238" i="24"/>
  <c r="S239" i="24"/>
  <c r="S240" i="24"/>
  <c r="S241" i="24"/>
  <c r="S242" i="24"/>
  <c r="S243" i="24"/>
  <c r="S244" i="24"/>
  <c r="S245" i="24"/>
  <c r="S246" i="24"/>
  <c r="S247" i="24"/>
  <c r="S248" i="24"/>
  <c r="S249" i="24"/>
  <c r="S250" i="24"/>
  <c r="S251" i="24"/>
  <c r="S252" i="24"/>
  <c r="S253" i="24"/>
  <c r="S254" i="24"/>
  <c r="S255" i="24"/>
  <c r="S256" i="24"/>
  <c r="S307" i="24"/>
  <c r="S308" i="24"/>
  <c r="S309" i="24"/>
  <c r="S9" i="24"/>
  <c r="R9" i="24"/>
  <c r="Q9" i="24"/>
  <c r="P9" i="24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R45" i="32"/>
  <c r="R46" i="32"/>
  <c r="R47" i="32"/>
  <c r="R48" i="32"/>
  <c r="R49" i="32"/>
  <c r="R50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4" i="32"/>
  <c r="R65" i="32"/>
  <c r="R66" i="32"/>
  <c r="R67" i="32"/>
  <c r="R68" i="32"/>
  <c r="R69" i="32"/>
  <c r="R70" i="32"/>
  <c r="R71" i="32"/>
  <c r="R72" i="32"/>
  <c r="R73" i="32"/>
  <c r="R74" i="32"/>
  <c r="R75" i="32"/>
  <c r="R76" i="32"/>
  <c r="R77" i="32"/>
  <c r="R78" i="32"/>
  <c r="R79" i="32"/>
  <c r="R80" i="32"/>
  <c r="R81" i="32"/>
  <c r="R82" i="32"/>
  <c r="R83" i="32"/>
  <c r="R84" i="32"/>
  <c r="R85" i="32"/>
  <c r="R86" i="32"/>
  <c r="R87" i="32"/>
  <c r="R88" i="32"/>
  <c r="R89" i="32"/>
  <c r="R90" i="32"/>
  <c r="R91" i="32"/>
  <c r="R92" i="32"/>
  <c r="R93" i="32"/>
  <c r="R94" i="32"/>
  <c r="R95" i="32"/>
  <c r="R96" i="32"/>
  <c r="R97" i="32"/>
  <c r="R98" i="32"/>
  <c r="R99" i="32"/>
  <c r="R100" i="32"/>
  <c r="R101" i="32"/>
  <c r="R102" i="32"/>
  <c r="R103" i="32"/>
  <c r="R104" i="32"/>
  <c r="R105" i="32"/>
  <c r="R106" i="32"/>
  <c r="R107" i="32"/>
  <c r="R108" i="32"/>
  <c r="R109" i="32"/>
  <c r="R110" i="32"/>
  <c r="R111" i="32"/>
  <c r="R112" i="32"/>
  <c r="R113" i="32"/>
  <c r="R114" i="32"/>
  <c r="R115" i="32"/>
  <c r="R116" i="32"/>
  <c r="R117" i="32"/>
  <c r="R118" i="32"/>
  <c r="R119" i="32"/>
  <c r="R120" i="32"/>
  <c r="R121" i="32"/>
  <c r="R122" i="32"/>
  <c r="R123" i="32"/>
  <c r="R124" i="32"/>
  <c r="R125" i="32"/>
  <c r="R126" i="32"/>
  <c r="R127" i="32"/>
  <c r="R128" i="32"/>
  <c r="R129" i="32"/>
  <c r="R130" i="32"/>
  <c r="R131" i="32"/>
  <c r="R132" i="32"/>
  <c r="R133" i="32"/>
  <c r="R134" i="32"/>
  <c r="R135" i="32"/>
  <c r="R136" i="32"/>
  <c r="R137" i="32"/>
  <c r="R138" i="32"/>
  <c r="R139" i="32"/>
  <c r="R140" i="32"/>
  <c r="R141" i="32"/>
  <c r="R142" i="32"/>
  <c r="R143" i="32"/>
  <c r="R144" i="32"/>
  <c r="R145" i="32"/>
  <c r="R146" i="32"/>
  <c r="R147" i="32"/>
  <c r="R148" i="32"/>
  <c r="R149" i="32"/>
  <c r="R150" i="32"/>
  <c r="R151" i="32"/>
  <c r="R152" i="32"/>
  <c r="R153" i="32"/>
  <c r="R154" i="32"/>
  <c r="R155" i="32"/>
  <c r="R156" i="32"/>
  <c r="R157" i="32"/>
  <c r="R158" i="32"/>
  <c r="R159" i="32"/>
  <c r="R160" i="32"/>
  <c r="R161" i="32"/>
  <c r="R162" i="32"/>
  <c r="R163" i="32"/>
  <c r="R164" i="32"/>
  <c r="R165" i="32"/>
  <c r="R166" i="32"/>
  <c r="R167" i="32"/>
  <c r="R168" i="32"/>
  <c r="R169" i="32"/>
  <c r="R170" i="32"/>
  <c r="R171" i="32"/>
  <c r="R172" i="32"/>
  <c r="R173" i="32"/>
  <c r="R174" i="32"/>
  <c r="R175" i="32"/>
  <c r="R176" i="32"/>
  <c r="R177" i="32"/>
  <c r="R178" i="32"/>
  <c r="R179" i="32"/>
  <c r="R180" i="32"/>
  <c r="R181" i="32"/>
  <c r="R182" i="32"/>
  <c r="R183" i="32"/>
  <c r="R184" i="32"/>
  <c r="R185" i="32"/>
  <c r="R186" i="32"/>
  <c r="R187" i="32"/>
  <c r="R188" i="32"/>
  <c r="R189" i="32"/>
  <c r="R190" i="32"/>
  <c r="R191" i="32"/>
  <c r="R192" i="32"/>
  <c r="R193" i="32"/>
  <c r="R194" i="32"/>
  <c r="R195" i="32"/>
  <c r="R196" i="32"/>
  <c r="R197" i="32"/>
  <c r="R198" i="32"/>
  <c r="R199" i="32"/>
  <c r="R200" i="32"/>
  <c r="R201" i="32"/>
  <c r="R202" i="32"/>
  <c r="R203" i="32"/>
  <c r="R204" i="32"/>
  <c r="R205" i="32"/>
  <c r="R206" i="32"/>
  <c r="R207" i="32"/>
  <c r="R208" i="32"/>
  <c r="R209" i="32"/>
  <c r="R210" i="32"/>
  <c r="R211" i="32"/>
  <c r="R212" i="32"/>
  <c r="R213" i="32"/>
  <c r="R214" i="32"/>
  <c r="R215" i="32"/>
  <c r="R216" i="32"/>
  <c r="R217" i="32"/>
  <c r="R218" i="32"/>
  <c r="R219" i="32"/>
  <c r="R220" i="32"/>
  <c r="R221" i="32"/>
  <c r="R222" i="32"/>
  <c r="R223" i="32"/>
  <c r="R224" i="32"/>
  <c r="R225" i="32"/>
  <c r="R226" i="32"/>
  <c r="R227" i="32"/>
  <c r="R228" i="32"/>
  <c r="R229" i="32"/>
  <c r="R230" i="32"/>
  <c r="R231" i="32"/>
  <c r="R232" i="32"/>
  <c r="R233" i="32"/>
  <c r="R234" i="32"/>
  <c r="R235" i="32"/>
  <c r="R236" i="32"/>
  <c r="R237" i="32"/>
  <c r="R238" i="32"/>
  <c r="R239" i="32"/>
  <c r="R240" i="32"/>
  <c r="R241" i="32"/>
  <c r="R242" i="32"/>
  <c r="R243" i="32"/>
  <c r="R244" i="32"/>
  <c r="R245" i="32"/>
  <c r="R246" i="32"/>
  <c r="R247" i="32"/>
  <c r="R248" i="32"/>
  <c r="R249" i="32"/>
  <c r="R250" i="32"/>
  <c r="R251" i="32"/>
  <c r="R252" i="32"/>
  <c r="R253" i="32"/>
  <c r="R254" i="32"/>
  <c r="R255" i="32"/>
  <c r="R256" i="32"/>
  <c r="R257" i="32"/>
  <c r="R258" i="32"/>
  <c r="R259" i="32"/>
  <c r="R260" i="32"/>
  <c r="R261" i="32"/>
  <c r="R262" i="32"/>
  <c r="R263" i="32"/>
  <c r="R264" i="32"/>
  <c r="R265" i="32"/>
  <c r="R266" i="32"/>
  <c r="R267" i="32"/>
  <c r="R268" i="32"/>
  <c r="R269" i="32"/>
  <c r="R270" i="32"/>
  <c r="R271" i="32"/>
  <c r="R272" i="32"/>
  <c r="R273" i="32"/>
  <c r="R274" i="32"/>
  <c r="R275" i="32"/>
  <c r="R276" i="32"/>
  <c r="R277" i="32"/>
  <c r="R278" i="32"/>
  <c r="R279" i="32"/>
  <c r="R280" i="32"/>
  <c r="R281" i="32"/>
  <c r="R282" i="32"/>
  <c r="R283" i="32"/>
  <c r="R284" i="32"/>
  <c r="R285" i="32"/>
  <c r="R286" i="32"/>
  <c r="R287" i="32"/>
  <c r="R288" i="32"/>
  <c r="R289" i="32"/>
  <c r="R290" i="32"/>
  <c r="R291" i="32"/>
  <c r="R292" i="32"/>
  <c r="R293" i="32"/>
  <c r="R294" i="32"/>
  <c r="R295" i="32"/>
  <c r="R296" i="32"/>
  <c r="R297" i="32"/>
  <c r="R298" i="32"/>
  <c r="R299" i="32"/>
  <c r="R300" i="32"/>
  <c r="R301" i="32"/>
  <c r="R302" i="32"/>
  <c r="R303" i="32"/>
  <c r="R304" i="32"/>
  <c r="R305" i="32"/>
  <c r="R306" i="32"/>
  <c r="R307" i="32"/>
  <c r="R308" i="32"/>
  <c r="R309" i="32"/>
  <c r="R9" i="32"/>
  <c r="F55" i="32"/>
  <c r="H55" i="32"/>
  <c r="I55" i="32"/>
  <c r="J55" i="32"/>
  <c r="K55" i="32"/>
  <c r="M55" i="32"/>
  <c r="S55" i="32"/>
  <c r="U55" i="32"/>
  <c r="W55" i="32"/>
  <c r="F172" i="28"/>
  <c r="G172" i="28"/>
  <c r="H172" i="28"/>
  <c r="J172" i="28"/>
  <c r="K172" i="28"/>
  <c r="L172" i="28"/>
  <c r="M172" i="28"/>
  <c r="N172" i="28"/>
  <c r="E55" i="20"/>
  <c r="F55" i="20"/>
  <c r="E55" i="32" s="1"/>
  <c r="G55" i="20"/>
  <c r="O55" i="20" s="1"/>
  <c r="M55" i="20"/>
  <c r="T55" i="32" s="1"/>
  <c r="E56" i="20"/>
  <c r="F56" i="20"/>
  <c r="G56" i="20"/>
  <c r="O56" i="20" s="1"/>
  <c r="M56" i="20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R202" i="19"/>
  <c r="R203" i="19"/>
  <c r="R204" i="19"/>
  <c r="R205" i="19"/>
  <c r="R206" i="19"/>
  <c r="R207" i="19"/>
  <c r="R208" i="19"/>
  <c r="R209" i="19"/>
  <c r="R210" i="19"/>
  <c r="R211" i="19"/>
  <c r="R212" i="19"/>
  <c r="R213" i="19"/>
  <c r="R214" i="19"/>
  <c r="R215" i="19"/>
  <c r="R216" i="19"/>
  <c r="R217" i="19"/>
  <c r="R218" i="19"/>
  <c r="R219" i="19"/>
  <c r="R220" i="19"/>
  <c r="R221" i="19"/>
  <c r="R222" i="19"/>
  <c r="R223" i="19"/>
  <c r="R224" i="19"/>
  <c r="R225" i="19"/>
  <c r="R226" i="19"/>
  <c r="R227" i="19"/>
  <c r="R228" i="19"/>
  <c r="R229" i="19"/>
  <c r="R230" i="19"/>
  <c r="R231" i="19"/>
  <c r="R232" i="19"/>
  <c r="R233" i="19"/>
  <c r="R234" i="19"/>
  <c r="R235" i="19"/>
  <c r="R236" i="19"/>
  <c r="R237" i="19"/>
  <c r="R238" i="19"/>
  <c r="R239" i="19"/>
  <c r="R240" i="19"/>
  <c r="R241" i="19"/>
  <c r="R242" i="19"/>
  <c r="R243" i="19"/>
  <c r="R244" i="19"/>
  <c r="R245" i="19"/>
  <c r="R246" i="19"/>
  <c r="R247" i="19"/>
  <c r="R248" i="19"/>
  <c r="R249" i="19"/>
  <c r="R250" i="19"/>
  <c r="R251" i="19"/>
  <c r="R252" i="19"/>
  <c r="R253" i="19"/>
  <c r="R254" i="19"/>
  <c r="R255" i="19"/>
  <c r="R256" i="19"/>
  <c r="R257" i="19"/>
  <c r="R258" i="19"/>
  <c r="R259" i="19"/>
  <c r="R260" i="19"/>
  <c r="R261" i="19"/>
  <c r="R262" i="19"/>
  <c r="R263" i="19"/>
  <c r="R264" i="19"/>
  <c r="R265" i="19"/>
  <c r="R266" i="19"/>
  <c r="R267" i="19"/>
  <c r="R268" i="19"/>
  <c r="R269" i="19"/>
  <c r="R270" i="19"/>
  <c r="R271" i="19"/>
  <c r="R272" i="19"/>
  <c r="R273" i="19"/>
  <c r="R274" i="19"/>
  <c r="R275" i="19"/>
  <c r="R276" i="19"/>
  <c r="R277" i="19"/>
  <c r="R278" i="19"/>
  <c r="R279" i="19"/>
  <c r="R280" i="19"/>
  <c r="R281" i="19"/>
  <c r="R282" i="19"/>
  <c r="R283" i="19"/>
  <c r="R284" i="19"/>
  <c r="R285" i="19"/>
  <c r="R286" i="19"/>
  <c r="R287" i="19"/>
  <c r="R288" i="19"/>
  <c r="R289" i="19"/>
  <c r="R290" i="19"/>
  <c r="R291" i="19"/>
  <c r="R292" i="19"/>
  <c r="R293" i="19"/>
  <c r="R294" i="19"/>
  <c r="R295" i="19"/>
  <c r="R296" i="19"/>
  <c r="R297" i="19"/>
  <c r="R298" i="19"/>
  <c r="R299" i="19"/>
  <c r="R300" i="19"/>
  <c r="R301" i="19"/>
  <c r="R302" i="19"/>
  <c r="R303" i="19"/>
  <c r="R304" i="19"/>
  <c r="R305" i="19"/>
  <c r="R306" i="19"/>
  <c r="R307" i="19"/>
  <c r="R308" i="19"/>
  <c r="R309" i="19"/>
  <c r="R9" i="19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B82" i="15"/>
  <c r="AB83" i="15"/>
  <c r="AB84" i="15"/>
  <c r="AB85" i="15"/>
  <c r="AB86" i="15"/>
  <c r="AB87" i="15"/>
  <c r="AB88" i="15"/>
  <c r="AB89" i="15"/>
  <c r="AB90" i="15"/>
  <c r="AB91" i="15"/>
  <c r="AB92" i="15"/>
  <c r="AB93" i="15"/>
  <c r="AB94" i="15"/>
  <c r="AB95" i="15"/>
  <c r="AB96" i="15"/>
  <c r="AB97" i="15"/>
  <c r="AB98" i="15"/>
  <c r="AB99" i="15"/>
  <c r="AB100" i="15"/>
  <c r="AB101" i="15"/>
  <c r="AB102" i="15"/>
  <c r="AB103" i="15"/>
  <c r="AB104" i="15"/>
  <c r="AB105" i="15"/>
  <c r="AB106" i="15"/>
  <c r="AB107" i="15"/>
  <c r="AB108" i="15"/>
  <c r="AB109" i="15"/>
  <c r="AB110" i="15"/>
  <c r="AB111" i="15"/>
  <c r="AB112" i="15"/>
  <c r="AB113" i="15"/>
  <c r="AB114" i="15"/>
  <c r="AB115" i="15"/>
  <c r="AB116" i="15"/>
  <c r="AB117" i="15"/>
  <c r="AB118" i="15"/>
  <c r="AB119" i="15"/>
  <c r="AB120" i="15"/>
  <c r="AB121" i="15"/>
  <c r="AB122" i="15"/>
  <c r="AB123" i="15"/>
  <c r="AB124" i="15"/>
  <c r="AB125" i="15"/>
  <c r="AB126" i="15"/>
  <c r="AB127" i="15"/>
  <c r="AB128" i="15"/>
  <c r="AB129" i="15"/>
  <c r="AB130" i="15"/>
  <c r="AB131" i="15"/>
  <c r="AB132" i="15"/>
  <c r="AB133" i="15"/>
  <c r="AB134" i="15"/>
  <c r="AB135" i="15"/>
  <c r="AB136" i="15"/>
  <c r="AB137" i="15"/>
  <c r="AB138" i="15"/>
  <c r="AB139" i="15"/>
  <c r="AB140" i="15"/>
  <c r="AB141" i="15"/>
  <c r="AB142" i="15"/>
  <c r="AB143" i="15"/>
  <c r="AB144" i="15"/>
  <c r="AB145" i="15"/>
  <c r="AB146" i="15"/>
  <c r="AB147" i="15"/>
  <c r="AB148" i="15"/>
  <c r="AB149" i="15"/>
  <c r="AB150" i="15"/>
  <c r="AB151" i="15"/>
  <c r="AB152" i="15"/>
  <c r="AB153" i="15"/>
  <c r="AB154" i="15"/>
  <c r="AB155" i="15"/>
  <c r="AB156" i="15"/>
  <c r="AB157" i="15"/>
  <c r="AB158" i="15"/>
  <c r="AB159" i="15"/>
  <c r="AB160" i="15"/>
  <c r="AB161" i="15"/>
  <c r="AB162" i="15"/>
  <c r="AB163" i="15"/>
  <c r="AB164" i="15"/>
  <c r="AB165" i="15"/>
  <c r="AB166" i="15"/>
  <c r="AB167" i="15"/>
  <c r="AB168" i="15"/>
  <c r="AB169" i="15"/>
  <c r="AB170" i="15"/>
  <c r="AB171" i="15"/>
  <c r="AB172" i="15"/>
  <c r="AB173" i="15"/>
  <c r="AB174" i="15"/>
  <c r="AB175" i="15"/>
  <c r="AB176" i="15"/>
  <c r="AB177" i="15"/>
  <c r="AB178" i="15"/>
  <c r="AB179" i="15"/>
  <c r="AB180" i="15"/>
  <c r="AB181" i="15"/>
  <c r="AB182" i="15"/>
  <c r="AB183" i="15"/>
  <c r="AB184" i="15"/>
  <c r="AB185" i="15"/>
  <c r="AB186" i="15"/>
  <c r="AB187" i="15"/>
  <c r="AB188" i="15"/>
  <c r="AB189" i="15"/>
  <c r="AB190" i="15"/>
  <c r="AB191" i="15"/>
  <c r="AB192" i="15"/>
  <c r="AB193" i="15"/>
  <c r="AB194" i="15"/>
  <c r="AB195" i="15"/>
  <c r="AB196" i="15"/>
  <c r="AB197" i="15"/>
  <c r="AB198" i="15"/>
  <c r="AB199" i="15"/>
  <c r="AB200" i="15"/>
  <c r="AB201" i="15"/>
  <c r="AB202" i="15"/>
  <c r="AB203" i="15"/>
  <c r="AB204" i="15"/>
  <c r="AB205" i="15"/>
  <c r="AB206" i="15"/>
  <c r="AB207" i="15"/>
  <c r="AB208" i="15"/>
  <c r="AB209" i="15"/>
  <c r="AB210" i="15"/>
  <c r="AB211" i="15"/>
  <c r="AB212" i="15"/>
  <c r="AB213" i="15"/>
  <c r="AB214" i="15"/>
  <c r="AB215" i="15"/>
  <c r="AB216" i="15"/>
  <c r="AB217" i="15"/>
  <c r="AB218" i="15"/>
  <c r="AB219" i="15"/>
  <c r="AB220" i="15"/>
  <c r="AB221" i="15"/>
  <c r="AB222" i="15"/>
  <c r="AB223" i="15"/>
  <c r="AB224" i="15"/>
  <c r="AB225" i="15"/>
  <c r="AB226" i="15"/>
  <c r="AB227" i="15"/>
  <c r="AB228" i="15"/>
  <c r="AB229" i="15"/>
  <c r="AB230" i="15"/>
  <c r="AB231" i="15"/>
  <c r="AB232" i="15"/>
  <c r="AB233" i="15"/>
  <c r="AB234" i="15"/>
  <c r="AB235" i="15"/>
  <c r="AB236" i="15"/>
  <c r="AB237" i="15"/>
  <c r="AB238" i="15"/>
  <c r="AB239" i="15"/>
  <c r="AB240" i="15"/>
  <c r="AB241" i="15"/>
  <c r="AB242" i="15"/>
  <c r="AB243" i="15"/>
  <c r="AB244" i="15"/>
  <c r="AB245" i="15"/>
  <c r="AB246" i="15"/>
  <c r="AB247" i="15"/>
  <c r="AB248" i="15"/>
  <c r="AB249" i="15"/>
  <c r="AB250" i="15"/>
  <c r="AB251" i="15"/>
  <c r="AB252" i="15"/>
  <c r="AB253" i="15"/>
  <c r="AB254" i="15"/>
  <c r="AB255" i="15"/>
  <c r="AB256" i="15"/>
  <c r="AB257" i="15"/>
  <c r="AB307" i="15"/>
  <c r="AB308" i="15"/>
  <c r="AB309" i="15"/>
  <c r="AA309" i="15"/>
  <c r="AA308" i="15"/>
  <c r="AA307" i="15"/>
  <c r="AA257" i="15"/>
  <c r="AA256" i="15"/>
  <c r="AA255" i="15"/>
  <c r="AA254" i="15"/>
  <c r="AA253" i="15"/>
  <c r="AA252" i="15"/>
  <c r="AA251" i="15"/>
  <c r="AA250" i="15"/>
  <c r="AA249" i="15"/>
  <c r="AA248" i="15"/>
  <c r="AA247" i="15"/>
  <c r="AA246" i="15"/>
  <c r="AA245" i="15"/>
  <c r="AA244" i="15"/>
  <c r="AA243" i="15"/>
  <c r="AA242" i="15"/>
  <c r="AA241" i="15"/>
  <c r="AA240" i="15"/>
  <c r="AA239" i="15"/>
  <c r="AA238" i="15"/>
  <c r="AA237" i="15"/>
  <c r="AA236" i="15"/>
  <c r="AA235" i="15"/>
  <c r="AA234" i="15"/>
  <c r="AA233" i="15"/>
  <c r="AA232" i="15"/>
  <c r="AA231" i="15"/>
  <c r="AA230" i="15"/>
  <c r="AA229" i="15"/>
  <c r="AA228" i="15"/>
  <c r="AA227" i="15"/>
  <c r="AA226" i="15"/>
  <c r="AA225" i="15"/>
  <c r="AA224" i="15"/>
  <c r="AA223" i="15"/>
  <c r="AA222" i="15"/>
  <c r="AA221" i="15"/>
  <c r="AA220" i="15"/>
  <c r="AA219" i="15"/>
  <c r="AA218" i="15"/>
  <c r="AA217" i="15"/>
  <c r="AA216" i="15"/>
  <c r="AA215" i="15"/>
  <c r="AA214" i="15"/>
  <c r="AA213" i="15"/>
  <c r="AA212" i="15"/>
  <c r="AA211" i="15"/>
  <c r="AA210" i="15"/>
  <c r="AA209" i="15"/>
  <c r="AA208" i="15"/>
  <c r="AA207" i="15"/>
  <c r="AA206" i="15"/>
  <c r="AA205" i="15"/>
  <c r="AA204" i="15"/>
  <c r="AA203" i="15"/>
  <c r="AA202" i="15"/>
  <c r="AA201" i="15"/>
  <c r="AA200" i="15"/>
  <c r="AA199" i="15"/>
  <c r="AA198" i="15"/>
  <c r="AA197" i="15"/>
  <c r="AA196" i="15"/>
  <c r="AA195" i="15"/>
  <c r="AA194" i="15"/>
  <c r="AA193" i="15"/>
  <c r="AA192" i="15"/>
  <c r="AA191" i="15"/>
  <c r="AA190" i="15"/>
  <c r="AA189" i="15"/>
  <c r="AA188" i="15"/>
  <c r="AA187" i="15"/>
  <c r="AA186" i="15"/>
  <c r="AA185" i="15"/>
  <c r="AA184" i="15"/>
  <c r="AA183" i="15"/>
  <c r="AA182" i="15"/>
  <c r="AA181" i="15"/>
  <c r="AA180" i="15"/>
  <c r="AA179" i="15"/>
  <c r="AA178" i="15"/>
  <c r="AA177" i="15"/>
  <c r="AA176" i="15"/>
  <c r="AA175" i="15"/>
  <c r="AA174" i="15"/>
  <c r="AA173" i="15"/>
  <c r="AA172" i="15"/>
  <c r="AA171" i="15"/>
  <c r="AA170" i="15"/>
  <c r="AA169" i="15"/>
  <c r="AA168" i="15"/>
  <c r="AA167" i="15"/>
  <c r="AA166" i="15"/>
  <c r="AA165" i="15"/>
  <c r="AA164" i="15"/>
  <c r="AA163" i="15"/>
  <c r="AA162" i="15"/>
  <c r="AA161" i="15"/>
  <c r="AA160" i="15"/>
  <c r="AA159" i="15"/>
  <c r="AA158" i="15"/>
  <c r="AA157" i="15"/>
  <c r="AA156" i="15"/>
  <c r="AA155" i="15"/>
  <c r="AA154" i="15"/>
  <c r="AA153" i="15"/>
  <c r="AA152" i="15"/>
  <c r="AA151" i="15"/>
  <c r="AA150" i="15"/>
  <c r="AA149" i="15"/>
  <c r="AA148" i="15"/>
  <c r="AA147" i="15"/>
  <c r="AA146" i="15"/>
  <c r="AA145" i="15"/>
  <c r="AA144" i="15"/>
  <c r="AA143" i="15"/>
  <c r="AA142" i="15"/>
  <c r="AA141" i="15"/>
  <c r="AA140" i="15"/>
  <c r="AA139" i="15"/>
  <c r="AA138" i="15"/>
  <c r="AA137" i="15"/>
  <c r="AA136" i="15"/>
  <c r="AA135" i="15"/>
  <c r="AA134" i="15"/>
  <c r="AA133" i="15"/>
  <c r="AA132" i="15"/>
  <c r="AA131" i="15"/>
  <c r="AA130" i="15"/>
  <c r="AA129" i="15"/>
  <c r="AA128" i="15"/>
  <c r="AA127" i="15"/>
  <c r="AA126" i="15"/>
  <c r="AA125" i="15"/>
  <c r="AA124" i="15"/>
  <c r="AA123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10" i="15"/>
  <c r="AA109" i="15"/>
  <c r="AA108" i="15"/>
  <c r="AA10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3" i="15"/>
  <c r="AA92" i="15"/>
  <c r="AA91" i="15"/>
  <c r="AA90" i="15"/>
  <c r="AA89" i="15"/>
  <c r="AA88" i="15"/>
  <c r="AA87" i="15"/>
  <c r="AA86" i="15"/>
  <c r="AA85" i="15"/>
  <c r="AA84" i="15"/>
  <c r="AA83" i="15"/>
  <c r="AA82" i="15"/>
  <c r="AA81" i="15"/>
  <c r="AA80" i="15"/>
  <c r="AA79" i="15"/>
  <c r="AA78" i="15"/>
  <c r="AA77" i="15"/>
  <c r="AA76" i="15"/>
  <c r="AA75" i="15"/>
  <c r="AA74" i="15"/>
  <c r="AA73" i="15"/>
  <c r="AA72" i="15"/>
  <c r="AA71" i="15"/>
  <c r="AA70" i="15"/>
  <c r="AA69" i="15"/>
  <c r="AA68" i="15"/>
  <c r="AA67" i="15"/>
  <c r="AA66" i="15"/>
  <c r="AA65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9" i="15"/>
  <c r="AA38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J11" i="15"/>
  <c r="J12" i="15"/>
  <c r="J67" i="15"/>
  <c r="J68" i="15"/>
  <c r="J69" i="15"/>
  <c r="J80" i="15"/>
  <c r="J116" i="15"/>
  <c r="J130" i="15"/>
  <c r="J140" i="15"/>
  <c r="J141" i="15"/>
  <c r="J142" i="15"/>
  <c r="J143" i="15"/>
  <c r="J146" i="15"/>
  <c r="J147" i="15"/>
  <c r="J148" i="15"/>
  <c r="J149" i="15"/>
  <c r="J152" i="15"/>
  <c r="J153" i="15"/>
  <c r="J154" i="15"/>
  <c r="J155" i="15"/>
  <c r="J156" i="15"/>
  <c r="J159" i="15"/>
  <c r="J169" i="15"/>
  <c r="J170" i="15"/>
  <c r="J171" i="15"/>
  <c r="J172" i="15"/>
  <c r="J173" i="15"/>
  <c r="J174" i="15"/>
  <c r="J175" i="15"/>
  <c r="J176" i="15"/>
  <c r="J199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R309" i="15"/>
  <c r="R139" i="15"/>
  <c r="R14" i="15"/>
  <c r="L14" i="15" s="1"/>
  <c r="M52" i="15"/>
  <c r="M32" i="15"/>
  <c r="M9" i="15"/>
  <c r="Z11" i="15"/>
  <c r="Z12" i="15"/>
  <c r="Z13" i="15"/>
  <c r="Z14" i="15"/>
  <c r="Z16" i="15"/>
  <c r="Z17" i="15"/>
  <c r="Z18" i="15"/>
  <c r="Z19" i="15"/>
  <c r="Z21" i="15"/>
  <c r="Z22" i="15"/>
  <c r="Z23" i="15"/>
  <c r="Z26" i="15"/>
  <c r="Z27" i="15"/>
  <c r="Z28" i="15"/>
  <c r="Z29" i="15"/>
  <c r="Z30" i="15"/>
  <c r="Z31" i="15"/>
  <c r="Z34" i="15"/>
  <c r="Z35" i="15"/>
  <c r="Z36" i="15"/>
  <c r="Z37" i="15"/>
  <c r="Z38" i="15"/>
  <c r="Z39" i="15"/>
  <c r="Z40" i="15"/>
  <c r="Z42" i="15"/>
  <c r="Z43" i="15"/>
  <c r="Z44" i="15"/>
  <c r="Z45" i="15"/>
  <c r="Z46" i="15"/>
  <c r="Z47" i="15"/>
  <c r="Z48" i="15"/>
  <c r="Z49" i="15"/>
  <c r="Z50" i="15"/>
  <c r="Z51" i="15"/>
  <c r="Z52" i="15"/>
  <c r="Z54" i="15"/>
  <c r="Z55" i="15"/>
  <c r="Z58" i="15"/>
  <c r="Z61" i="15"/>
  <c r="Z63" i="15"/>
  <c r="Z64" i="15"/>
  <c r="Z65" i="15"/>
  <c r="Z68" i="15"/>
  <c r="Z69" i="15"/>
  <c r="Z70" i="15"/>
  <c r="Z71" i="15"/>
  <c r="Z72" i="15"/>
  <c r="Z73" i="15"/>
  <c r="Z74" i="15"/>
  <c r="Z76" i="15"/>
  <c r="Z77" i="15"/>
  <c r="Z79" i="15"/>
  <c r="Z80" i="15"/>
  <c r="Z81" i="15"/>
  <c r="Z82" i="15"/>
  <c r="Z83" i="15"/>
  <c r="Z85" i="15"/>
  <c r="Z86" i="15"/>
  <c r="Z87" i="15"/>
  <c r="Z88" i="15"/>
  <c r="Z89" i="15"/>
  <c r="Z90" i="15"/>
  <c r="Z91" i="15"/>
  <c r="Z92" i="15"/>
  <c r="Z94" i="15"/>
  <c r="Z95" i="15"/>
  <c r="Z96" i="15"/>
  <c r="Z97" i="15"/>
  <c r="Z99" i="15"/>
  <c r="Z100" i="15"/>
  <c r="Z101" i="15"/>
  <c r="Z102" i="15"/>
  <c r="Z103" i="15"/>
  <c r="Z104" i="15"/>
  <c r="Z105" i="15"/>
  <c r="Z107" i="15"/>
  <c r="Z108" i="15"/>
  <c r="Z109" i="15"/>
  <c r="Z110" i="15"/>
  <c r="Z111" i="15"/>
  <c r="Z112" i="15"/>
  <c r="Z114" i="15"/>
  <c r="Z115" i="15"/>
  <c r="Z116" i="15"/>
  <c r="Z117" i="15"/>
  <c r="Z118" i="15"/>
  <c r="Z119" i="15"/>
  <c r="Z120" i="15"/>
  <c r="Z122" i="15"/>
  <c r="Z123" i="15"/>
  <c r="Z124" i="15"/>
  <c r="Z125" i="15"/>
  <c r="Z126" i="15"/>
  <c r="Z127" i="15"/>
  <c r="Z128" i="15"/>
  <c r="Z130" i="15"/>
  <c r="Z131" i="15"/>
  <c r="Z132" i="15"/>
  <c r="Z134" i="15"/>
  <c r="Z135" i="15"/>
  <c r="Z136" i="15"/>
  <c r="Z137" i="15"/>
  <c r="Z139" i="15"/>
  <c r="Z140" i="15"/>
  <c r="Z141" i="15"/>
  <c r="Z142" i="15"/>
  <c r="Z143" i="15"/>
  <c r="Z144" i="15"/>
  <c r="Z145" i="15"/>
  <c r="Z147" i="15"/>
  <c r="Z148" i="15"/>
  <c r="Z149" i="15"/>
  <c r="Z150" i="15"/>
  <c r="Z151" i="15"/>
  <c r="Z153" i="15"/>
  <c r="Z154" i="15"/>
  <c r="Z155" i="15"/>
  <c r="Z156" i="15"/>
  <c r="Z157" i="15"/>
  <c r="Z158" i="15"/>
  <c r="Z159" i="15"/>
  <c r="Z160" i="15"/>
  <c r="Z162" i="15"/>
  <c r="Z163" i="15"/>
  <c r="Z164" i="15"/>
  <c r="Z165" i="15"/>
  <c r="Z166" i="15"/>
  <c r="Z167" i="15"/>
  <c r="Z170" i="15"/>
  <c r="Z171" i="15"/>
  <c r="Z172" i="15"/>
  <c r="Z173" i="15"/>
  <c r="Z174" i="15"/>
  <c r="Z175" i="15"/>
  <c r="Z176" i="15"/>
  <c r="Z177" i="15"/>
  <c r="Z178" i="15"/>
  <c r="Z179" i="15"/>
  <c r="Z180" i="15"/>
  <c r="Z181" i="15"/>
  <c r="Z182" i="15"/>
  <c r="Z183" i="15"/>
  <c r="Z184" i="15"/>
  <c r="Z186" i="15"/>
  <c r="Z187" i="15"/>
  <c r="Z188" i="15"/>
  <c r="Z189" i="15"/>
  <c r="Z190" i="15"/>
  <c r="Z191" i="15"/>
  <c r="Z192" i="15"/>
  <c r="Z193" i="15"/>
  <c r="Z194" i="15"/>
  <c r="Z195" i="15"/>
  <c r="Z196" i="15"/>
  <c r="Z197" i="15"/>
  <c r="Z198" i="15"/>
  <c r="Z199" i="15"/>
  <c r="Z200" i="15"/>
  <c r="Z202" i="15"/>
  <c r="Z203" i="15"/>
  <c r="Z204" i="15"/>
  <c r="Z205" i="15"/>
  <c r="Z206" i="15"/>
  <c r="Z207" i="15"/>
  <c r="Z208" i="15"/>
  <c r="Z209" i="15"/>
  <c r="Z212" i="15"/>
  <c r="Z213" i="15"/>
  <c r="Z214" i="15"/>
  <c r="Z215" i="15"/>
  <c r="Z216" i="15"/>
  <c r="Z217" i="15"/>
  <c r="Z218" i="15"/>
  <c r="Z219" i="15"/>
  <c r="Z220" i="15"/>
  <c r="Z221" i="15"/>
  <c r="Z222" i="15"/>
  <c r="Z223" i="15"/>
  <c r="Z224" i="15"/>
  <c r="Z225" i="15"/>
  <c r="Z226" i="15"/>
  <c r="Z228" i="15"/>
  <c r="Z229" i="15"/>
  <c r="Z230" i="15"/>
  <c r="Z231" i="15"/>
  <c r="Z232" i="15"/>
  <c r="Z236" i="15"/>
  <c r="Z240" i="15"/>
  <c r="Z241" i="15"/>
  <c r="Z243" i="15"/>
  <c r="Z248" i="15"/>
  <c r="Z252" i="15"/>
  <c r="Z256" i="15"/>
  <c r="Z307" i="15"/>
  <c r="Z308" i="15"/>
  <c r="Z309" i="15"/>
  <c r="Q289" i="15"/>
  <c r="Q257" i="15"/>
  <c r="Z257" i="15" s="1"/>
  <c r="Q256" i="15"/>
  <c r="Q255" i="15"/>
  <c r="Z255" i="15" s="1"/>
  <c r="Q254" i="15"/>
  <c r="Z254" i="15" s="1"/>
  <c r="Q253" i="15"/>
  <c r="Z253" i="15" s="1"/>
  <c r="Q252" i="15"/>
  <c r="Q251" i="15"/>
  <c r="Z251" i="15" s="1"/>
  <c r="Q250" i="15"/>
  <c r="Z250" i="15" s="1"/>
  <c r="Q249" i="15"/>
  <c r="Z249" i="15" s="1"/>
  <c r="Q248" i="15"/>
  <c r="Q247" i="15"/>
  <c r="Q246" i="15"/>
  <c r="Z246" i="15" s="1"/>
  <c r="Q245" i="15"/>
  <c r="Z245" i="15" s="1"/>
  <c r="Q243" i="15"/>
  <c r="Q242" i="15"/>
  <c r="Z242" i="15" s="1"/>
  <c r="Q240" i="15"/>
  <c r="Q239" i="15"/>
  <c r="Z239" i="15" s="1"/>
  <c r="Q238" i="15"/>
  <c r="Z238" i="15" s="1"/>
  <c r="Q237" i="15"/>
  <c r="Z237" i="15" s="1"/>
  <c r="Q236" i="15"/>
  <c r="Q235" i="15"/>
  <c r="Z235" i="15" s="1"/>
  <c r="Q234" i="15"/>
  <c r="Z234" i="15" s="1"/>
  <c r="Q233" i="15"/>
  <c r="Z233" i="15" s="1"/>
  <c r="Q211" i="15"/>
  <c r="Q210" i="15" s="1"/>
  <c r="Z210" i="15" s="1"/>
  <c r="Q201" i="15"/>
  <c r="Z201" i="15" s="1"/>
  <c r="Q185" i="15"/>
  <c r="Z185" i="15" s="1"/>
  <c r="Q169" i="15"/>
  <c r="Z169" i="15" s="1"/>
  <c r="Q161" i="15"/>
  <c r="Z161" i="15" s="1"/>
  <c r="Q152" i="15"/>
  <c r="Z152" i="15" s="1"/>
  <c r="Q146" i="15"/>
  <c r="Z146" i="15" s="1"/>
  <c r="Q138" i="15"/>
  <c r="Q133" i="15"/>
  <c r="Z133" i="15" s="1"/>
  <c r="Q121" i="15"/>
  <c r="Z121" i="15" s="1"/>
  <c r="Q106" i="15"/>
  <c r="Z106" i="15" s="1"/>
  <c r="Q100" i="15"/>
  <c r="Q98" i="15"/>
  <c r="Z98" i="15" s="1"/>
  <c r="Q93" i="15"/>
  <c r="Z93" i="15" s="1"/>
  <c r="Q86" i="15"/>
  <c r="Q84" i="15" s="1"/>
  <c r="Z84" i="15" s="1"/>
  <c r="Q78" i="15"/>
  <c r="Q75" i="15"/>
  <c r="Z75" i="15" s="1"/>
  <c r="Q67" i="15"/>
  <c r="Z67" i="15" s="1"/>
  <c r="Q62" i="15"/>
  <c r="Z62" i="15" s="1"/>
  <c r="Q60" i="15"/>
  <c r="Z60" i="15" s="1"/>
  <c r="Q59" i="15"/>
  <c r="Z59" i="15" s="1"/>
  <c r="Q58" i="15"/>
  <c r="Q57" i="15"/>
  <c r="Z57" i="15" s="1"/>
  <c r="Q56" i="15"/>
  <c r="Z56" i="15" s="1"/>
  <c r="Q53" i="15"/>
  <c r="Z53" i="15" s="1"/>
  <c r="Q51" i="15"/>
  <c r="Q41" i="15"/>
  <c r="Z41" i="15" s="1"/>
  <c r="Q33" i="15"/>
  <c r="Q25" i="15"/>
  <c r="Z25" i="15" s="1"/>
  <c r="Q24" i="15"/>
  <c r="Z24" i="15" s="1"/>
  <c r="Q20" i="15"/>
  <c r="Z20" i="15" s="1"/>
  <c r="Q15" i="15"/>
  <c r="Q10" i="15" s="1"/>
  <c r="Z10" i="15" s="1"/>
  <c r="Y308" i="15"/>
  <c r="Y307" i="15"/>
  <c r="Y243" i="15"/>
  <c r="Y242" i="15"/>
  <c r="Y241" i="15"/>
  <c r="Y239" i="15"/>
  <c r="Y238" i="15"/>
  <c r="Y237" i="15"/>
  <c r="Y236" i="15"/>
  <c r="Y235" i="15"/>
  <c r="Y234" i="15"/>
  <c r="Y232" i="15"/>
  <c r="Y231" i="15"/>
  <c r="Y230" i="15"/>
  <c r="Y229" i="15"/>
  <c r="Y228" i="15"/>
  <c r="Y226" i="15"/>
  <c r="Y225" i="15"/>
  <c r="Y224" i="15"/>
  <c r="Y223" i="15"/>
  <c r="Y222" i="15"/>
  <c r="Y221" i="15"/>
  <c r="Y220" i="15"/>
  <c r="Y219" i="15"/>
  <c r="Y218" i="15"/>
  <c r="Y217" i="15"/>
  <c r="Y216" i="15"/>
  <c r="Y215" i="15"/>
  <c r="Y214" i="15"/>
  <c r="Y213" i="15"/>
  <c r="Y212" i="15"/>
  <c r="Y209" i="15"/>
  <c r="Y208" i="15"/>
  <c r="Y207" i="15"/>
  <c r="Y206" i="15"/>
  <c r="Y205" i="15"/>
  <c r="Y204" i="15"/>
  <c r="Y203" i="15"/>
  <c r="Y202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70" i="15"/>
  <c r="Y167" i="15"/>
  <c r="Y166" i="15"/>
  <c r="Y165" i="15"/>
  <c r="Y164" i="15"/>
  <c r="Y163" i="15"/>
  <c r="Y162" i="15"/>
  <c r="Y160" i="15"/>
  <c r="Y159" i="15"/>
  <c r="Y158" i="15"/>
  <c r="Y157" i="15"/>
  <c r="Y156" i="15"/>
  <c r="Y155" i="15"/>
  <c r="Y154" i="15"/>
  <c r="Y153" i="15"/>
  <c r="Y151" i="15"/>
  <c r="Y150" i="15"/>
  <c r="Y149" i="15"/>
  <c r="Y148" i="15"/>
  <c r="Y147" i="15"/>
  <c r="Y145" i="15"/>
  <c r="Y144" i="15"/>
  <c r="Y143" i="15"/>
  <c r="Y142" i="15"/>
  <c r="Y141" i="15"/>
  <c r="Y140" i="15"/>
  <c r="Y139" i="15"/>
  <c r="Y137" i="15"/>
  <c r="Y136" i="15"/>
  <c r="Y135" i="15"/>
  <c r="Y134" i="15"/>
  <c r="Y132" i="15"/>
  <c r="Y131" i="15"/>
  <c r="Y130" i="15"/>
  <c r="Y128" i="15"/>
  <c r="Y127" i="15"/>
  <c r="Y126" i="15"/>
  <c r="Y125" i="15"/>
  <c r="Y124" i="15"/>
  <c r="Y123" i="15"/>
  <c r="Y122" i="15"/>
  <c r="Y120" i="15"/>
  <c r="Y119" i="15"/>
  <c r="Y118" i="15"/>
  <c r="Y117" i="15"/>
  <c r="Y116" i="15"/>
  <c r="Y115" i="15"/>
  <c r="Y114" i="15"/>
  <c r="Y112" i="15"/>
  <c r="Y111" i="15"/>
  <c r="Y110" i="15"/>
  <c r="Y109" i="15"/>
  <c r="Y108" i="15"/>
  <c r="Y107" i="15"/>
  <c r="Y105" i="15"/>
  <c r="Y104" i="15"/>
  <c r="Y103" i="15"/>
  <c r="Y102" i="15"/>
  <c r="Y101" i="15"/>
  <c r="Y99" i="15"/>
  <c r="Y97" i="15"/>
  <c r="Y96" i="15"/>
  <c r="Y95" i="15"/>
  <c r="Y94" i="15"/>
  <c r="Y92" i="15"/>
  <c r="Y91" i="15"/>
  <c r="Y90" i="15"/>
  <c r="Y89" i="15"/>
  <c r="Y88" i="15"/>
  <c r="Y87" i="15"/>
  <c r="Y85" i="15"/>
  <c r="Y83" i="15"/>
  <c r="Y82" i="15"/>
  <c r="Y81" i="15"/>
  <c r="Y80" i="15"/>
  <c r="Y79" i="15"/>
  <c r="Y77" i="15"/>
  <c r="Y76" i="15"/>
  <c r="Y74" i="15"/>
  <c r="Y73" i="15"/>
  <c r="Y72" i="15"/>
  <c r="Y71" i="15"/>
  <c r="Y70" i="15"/>
  <c r="Y69" i="15"/>
  <c r="Y68" i="15"/>
  <c r="Y65" i="15"/>
  <c r="Y64" i="15"/>
  <c r="Y63" i="15"/>
  <c r="Y61" i="15"/>
  <c r="Y55" i="15"/>
  <c r="Y54" i="15"/>
  <c r="Y51" i="15"/>
  <c r="Y50" i="15"/>
  <c r="Y49" i="15"/>
  <c r="Y48" i="15"/>
  <c r="Y47" i="15"/>
  <c r="Y46" i="15"/>
  <c r="Y45" i="15"/>
  <c r="Y44" i="15"/>
  <c r="Y43" i="15"/>
  <c r="Y42" i="15"/>
  <c r="Y40" i="15"/>
  <c r="Y39" i="15"/>
  <c r="Y38" i="15"/>
  <c r="Y37" i="15"/>
  <c r="Y36" i="15"/>
  <c r="Y35" i="15"/>
  <c r="Y34" i="15"/>
  <c r="Y31" i="15"/>
  <c r="Y30" i="15"/>
  <c r="Y29" i="15"/>
  <c r="Y28" i="15"/>
  <c r="Y27" i="15"/>
  <c r="Y26" i="15"/>
  <c r="Y24" i="15"/>
  <c r="Y23" i="15"/>
  <c r="Y22" i="15"/>
  <c r="Y21" i="15"/>
  <c r="Y19" i="15"/>
  <c r="Y18" i="15"/>
  <c r="Y17" i="15"/>
  <c r="Y16" i="15"/>
  <c r="Y14" i="15"/>
  <c r="Y13" i="15"/>
  <c r="Y12" i="15"/>
  <c r="Y11" i="15"/>
  <c r="X256" i="15"/>
  <c r="X255" i="15"/>
  <c r="X254" i="15"/>
  <c r="X253" i="15"/>
  <c r="X252" i="15"/>
  <c r="X251" i="15"/>
  <c r="X250" i="15"/>
  <c r="X249" i="15"/>
  <c r="X248" i="15"/>
  <c r="X247" i="15"/>
  <c r="X246" i="15"/>
  <c r="X245" i="15"/>
  <c r="X241" i="15"/>
  <c r="X232" i="15"/>
  <c r="X231" i="15"/>
  <c r="X230" i="15"/>
  <c r="X229" i="15"/>
  <c r="X228" i="15"/>
  <c r="X226" i="15"/>
  <c r="X225" i="15"/>
  <c r="X224" i="15"/>
  <c r="X223" i="15"/>
  <c r="X222" i="15"/>
  <c r="X221" i="15"/>
  <c r="X220" i="15"/>
  <c r="X219" i="15"/>
  <c r="X218" i="15"/>
  <c r="X217" i="15"/>
  <c r="X216" i="15"/>
  <c r="X215" i="15"/>
  <c r="X214" i="15"/>
  <c r="X213" i="15"/>
  <c r="X212" i="15"/>
  <c r="X209" i="15"/>
  <c r="X208" i="15"/>
  <c r="X207" i="15"/>
  <c r="X206" i="15"/>
  <c r="X205" i="15"/>
  <c r="X204" i="15"/>
  <c r="X203" i="15"/>
  <c r="X202" i="15"/>
  <c r="X200" i="15"/>
  <c r="X198" i="15"/>
  <c r="X197" i="15"/>
  <c r="X196" i="15"/>
  <c r="X195" i="15"/>
  <c r="X194" i="15"/>
  <c r="X193" i="15"/>
  <c r="X192" i="15"/>
  <c r="X191" i="15"/>
  <c r="X190" i="15"/>
  <c r="X189" i="15"/>
  <c r="X188" i="15"/>
  <c r="X187" i="15"/>
  <c r="X186" i="15"/>
  <c r="X184" i="15"/>
  <c r="X183" i="15"/>
  <c r="X182" i="15"/>
  <c r="X181" i="15"/>
  <c r="X180" i="15"/>
  <c r="X179" i="15"/>
  <c r="X178" i="15"/>
  <c r="X177" i="15"/>
  <c r="X167" i="15"/>
  <c r="X166" i="15"/>
  <c r="X165" i="15"/>
  <c r="X164" i="15"/>
  <c r="X163" i="15"/>
  <c r="X162" i="15"/>
  <c r="X160" i="15"/>
  <c r="X158" i="15"/>
  <c r="X157" i="15"/>
  <c r="X151" i="15"/>
  <c r="X150" i="15"/>
  <c r="X145" i="15"/>
  <c r="X144" i="15"/>
  <c r="X139" i="15"/>
  <c r="X137" i="15"/>
  <c r="X136" i="15"/>
  <c r="X135" i="15"/>
  <c r="X134" i="15"/>
  <c r="X132" i="15"/>
  <c r="X131" i="15"/>
  <c r="X128" i="15"/>
  <c r="X127" i="15"/>
  <c r="X126" i="15"/>
  <c r="X125" i="15"/>
  <c r="X124" i="15"/>
  <c r="X123" i="15"/>
  <c r="X122" i="15"/>
  <c r="X120" i="15"/>
  <c r="X119" i="15"/>
  <c r="X118" i="15"/>
  <c r="X117" i="15"/>
  <c r="X115" i="15"/>
  <c r="X114" i="15"/>
  <c r="X112" i="15"/>
  <c r="X111" i="15"/>
  <c r="X110" i="15"/>
  <c r="X109" i="15"/>
  <c r="X108" i="15"/>
  <c r="X107" i="15"/>
  <c r="X105" i="15"/>
  <c r="X104" i="15"/>
  <c r="X103" i="15"/>
  <c r="X102" i="15"/>
  <c r="X101" i="15"/>
  <c r="X100" i="15"/>
  <c r="X99" i="15"/>
  <c r="X98" i="15"/>
  <c r="X97" i="15"/>
  <c r="X96" i="15"/>
  <c r="X95" i="15"/>
  <c r="X94" i="15"/>
  <c r="X92" i="15"/>
  <c r="X91" i="15"/>
  <c r="X90" i="15"/>
  <c r="X89" i="15"/>
  <c r="X88" i="15"/>
  <c r="X87" i="15"/>
  <c r="X86" i="15"/>
  <c r="X85" i="15"/>
  <c r="X83" i="15"/>
  <c r="X82" i="15"/>
  <c r="X81" i="15"/>
  <c r="X79" i="15"/>
  <c r="X77" i="15"/>
  <c r="X76" i="15"/>
  <c r="X74" i="15"/>
  <c r="X73" i="15"/>
  <c r="X72" i="15"/>
  <c r="X71" i="15"/>
  <c r="X70" i="15"/>
  <c r="X65" i="15"/>
  <c r="X64" i="15"/>
  <c r="X63" i="15"/>
  <c r="X61" i="15"/>
  <c r="X60" i="15"/>
  <c r="X59" i="15"/>
  <c r="X58" i="15"/>
  <c r="X57" i="15"/>
  <c r="X56" i="15"/>
  <c r="X55" i="15"/>
  <c r="X54" i="15"/>
  <c r="X52" i="15"/>
  <c r="X50" i="15"/>
  <c r="X49" i="15"/>
  <c r="X48" i="15"/>
  <c r="X47" i="15"/>
  <c r="X46" i="15"/>
  <c r="X45" i="15"/>
  <c r="X44" i="15"/>
  <c r="X43" i="15"/>
  <c r="X42" i="15"/>
  <c r="X40" i="15"/>
  <c r="X39" i="15"/>
  <c r="X38" i="15"/>
  <c r="X37" i="15"/>
  <c r="X36" i="15"/>
  <c r="X35" i="15"/>
  <c r="X34" i="15"/>
  <c r="X31" i="15"/>
  <c r="X30" i="15"/>
  <c r="X29" i="15"/>
  <c r="X28" i="15"/>
  <c r="X27" i="15"/>
  <c r="X26" i="15"/>
  <c r="X23" i="15"/>
  <c r="X22" i="15"/>
  <c r="X21" i="15"/>
  <c r="X19" i="15"/>
  <c r="X18" i="15"/>
  <c r="X17" i="15"/>
  <c r="X16" i="15"/>
  <c r="X14" i="15"/>
  <c r="X13" i="15"/>
  <c r="AC11" i="15"/>
  <c r="AC12" i="15"/>
  <c r="W13" i="15"/>
  <c r="AC13" i="15"/>
  <c r="W14" i="15"/>
  <c r="W16" i="15"/>
  <c r="AC16" i="15"/>
  <c r="W17" i="15"/>
  <c r="AC17" i="15"/>
  <c r="W18" i="15"/>
  <c r="AC18" i="15"/>
  <c r="W19" i="15"/>
  <c r="AC19" i="15"/>
  <c r="W21" i="15"/>
  <c r="AC21" i="15"/>
  <c r="W22" i="15"/>
  <c r="AC22" i="15"/>
  <c r="W23" i="15"/>
  <c r="AC23" i="15"/>
  <c r="W24" i="15"/>
  <c r="AC24" i="15"/>
  <c r="W26" i="15"/>
  <c r="AC26" i="15"/>
  <c r="W27" i="15"/>
  <c r="AC27" i="15"/>
  <c r="W28" i="15"/>
  <c r="AC28" i="15"/>
  <c r="W29" i="15"/>
  <c r="AC29" i="15"/>
  <c r="W30" i="15"/>
  <c r="AC30" i="15"/>
  <c r="W31" i="15"/>
  <c r="AC31" i="15"/>
  <c r="W34" i="15"/>
  <c r="AC34" i="15"/>
  <c r="W35" i="15"/>
  <c r="AC35" i="15"/>
  <c r="W36" i="15"/>
  <c r="AC36" i="15"/>
  <c r="W37" i="15"/>
  <c r="AC37" i="15"/>
  <c r="W38" i="15"/>
  <c r="AC38" i="15"/>
  <c r="W39" i="15"/>
  <c r="AC39" i="15"/>
  <c r="W40" i="15"/>
  <c r="AC40" i="15"/>
  <c r="W42" i="15"/>
  <c r="AC42" i="15"/>
  <c r="W43" i="15"/>
  <c r="AC43" i="15"/>
  <c r="W44" i="15"/>
  <c r="AC44" i="15"/>
  <c r="W45" i="15"/>
  <c r="AC45" i="15"/>
  <c r="W46" i="15"/>
  <c r="AC46" i="15"/>
  <c r="W47" i="15"/>
  <c r="AC47" i="15"/>
  <c r="W48" i="15"/>
  <c r="AC48" i="15"/>
  <c r="W49" i="15"/>
  <c r="AC49" i="15"/>
  <c r="W50" i="15"/>
  <c r="AC50" i="15"/>
  <c r="W51" i="15"/>
  <c r="AC51" i="15"/>
  <c r="W54" i="15"/>
  <c r="AC54" i="15"/>
  <c r="W55" i="15"/>
  <c r="AC55" i="15"/>
  <c r="W56" i="15"/>
  <c r="W57" i="15"/>
  <c r="W58" i="15"/>
  <c r="W59" i="15"/>
  <c r="W60" i="15"/>
  <c r="W61" i="15"/>
  <c r="AC61" i="15"/>
  <c r="W63" i="15"/>
  <c r="AC63" i="15"/>
  <c r="W64" i="15"/>
  <c r="AC64" i="15"/>
  <c r="W65" i="15"/>
  <c r="AC65" i="15"/>
  <c r="AC68" i="15"/>
  <c r="AC69" i="15"/>
  <c r="W70" i="15"/>
  <c r="AC70" i="15"/>
  <c r="W71" i="15"/>
  <c r="AC71" i="15"/>
  <c r="W72" i="15"/>
  <c r="AC72" i="15"/>
  <c r="W73" i="15"/>
  <c r="AC73" i="15"/>
  <c r="W74" i="15"/>
  <c r="AC74" i="15"/>
  <c r="W76" i="15"/>
  <c r="AC76" i="15"/>
  <c r="W77" i="15"/>
  <c r="AC77" i="15"/>
  <c r="W79" i="15"/>
  <c r="AC79" i="15"/>
  <c r="AC80" i="15"/>
  <c r="W81" i="15"/>
  <c r="AC81" i="15"/>
  <c r="W82" i="15"/>
  <c r="AC82" i="15"/>
  <c r="W83" i="15"/>
  <c r="AC83" i="15"/>
  <c r="W85" i="15"/>
  <c r="AC85" i="15"/>
  <c r="W86" i="15"/>
  <c r="W87" i="15"/>
  <c r="AC87" i="15"/>
  <c r="W88" i="15"/>
  <c r="AC88" i="15"/>
  <c r="W89" i="15"/>
  <c r="AC89" i="15"/>
  <c r="W90" i="15"/>
  <c r="AC90" i="15"/>
  <c r="W91" i="15"/>
  <c r="AC91" i="15"/>
  <c r="W92" i="15"/>
  <c r="AC92" i="15"/>
  <c r="AC94" i="15"/>
  <c r="W95" i="15"/>
  <c r="AC95" i="15"/>
  <c r="W96" i="15"/>
  <c r="AC96" i="15"/>
  <c r="W97" i="15"/>
  <c r="AC97" i="15"/>
  <c r="W98" i="15"/>
  <c r="W99" i="15"/>
  <c r="AC99" i="15"/>
  <c r="W100" i="15"/>
  <c r="W101" i="15"/>
  <c r="AC101" i="15"/>
  <c r="W102" i="15"/>
  <c r="AC102" i="15"/>
  <c r="W103" i="15"/>
  <c r="AC103" i="15"/>
  <c r="W104" i="15"/>
  <c r="AC104" i="15"/>
  <c r="W105" i="15"/>
  <c r="AC105" i="15"/>
  <c r="W107" i="15"/>
  <c r="AC107" i="15"/>
  <c r="W108" i="15"/>
  <c r="AC108" i="15"/>
  <c r="W109" i="15"/>
  <c r="AC109" i="15"/>
  <c r="W110" i="15"/>
  <c r="AC110" i="15"/>
  <c r="W111" i="15"/>
  <c r="AC111" i="15"/>
  <c r="W112" i="15"/>
  <c r="AC112" i="15"/>
  <c r="W114" i="15"/>
  <c r="AC114" i="15"/>
  <c r="W115" i="15"/>
  <c r="AC115" i="15"/>
  <c r="AC116" i="15"/>
  <c r="W117" i="15"/>
  <c r="AC117" i="15"/>
  <c r="W118" i="15"/>
  <c r="AC118" i="15"/>
  <c r="W119" i="15"/>
  <c r="AC119" i="15"/>
  <c r="W120" i="15"/>
  <c r="AC120" i="15"/>
  <c r="W122" i="15"/>
  <c r="AC122" i="15"/>
  <c r="W123" i="15"/>
  <c r="AC123" i="15"/>
  <c r="W124" i="15"/>
  <c r="AC124" i="15"/>
  <c r="W125" i="15"/>
  <c r="AC125" i="15"/>
  <c r="W126" i="15"/>
  <c r="AC126" i="15"/>
  <c r="W127" i="15"/>
  <c r="AC127" i="15"/>
  <c r="W128" i="15"/>
  <c r="AC128" i="15"/>
  <c r="AC130" i="15"/>
  <c r="W131" i="15"/>
  <c r="AC131" i="15"/>
  <c r="W132" i="15"/>
  <c r="AC132" i="15"/>
  <c r="W134" i="15"/>
  <c r="AC134" i="15"/>
  <c r="W135" i="15"/>
  <c r="AC135" i="15"/>
  <c r="W136" i="15"/>
  <c r="AC136" i="15"/>
  <c r="W137" i="15"/>
  <c r="AC137" i="15"/>
  <c r="W139" i="15"/>
  <c r="AC141" i="15"/>
  <c r="AC143" i="15"/>
  <c r="W144" i="15"/>
  <c r="AC144" i="15"/>
  <c r="W145" i="15"/>
  <c r="AC145" i="15"/>
  <c r="AC147" i="15"/>
  <c r="AC148" i="15"/>
  <c r="AC149" i="15"/>
  <c r="W150" i="15"/>
  <c r="AC150" i="15"/>
  <c r="W151" i="15"/>
  <c r="AC151" i="15"/>
  <c r="AC153" i="15"/>
  <c r="AC154" i="15"/>
  <c r="AC155" i="15"/>
  <c r="AC156" i="15"/>
  <c r="W157" i="15"/>
  <c r="AC157" i="15"/>
  <c r="W158" i="15"/>
  <c r="AC158" i="15"/>
  <c r="W160" i="15"/>
  <c r="AC160" i="15"/>
  <c r="W162" i="15"/>
  <c r="AC162" i="15"/>
  <c r="W163" i="15"/>
  <c r="AC163" i="15"/>
  <c r="W164" i="15"/>
  <c r="AC164" i="15"/>
  <c r="W165" i="15"/>
  <c r="AC165" i="15"/>
  <c r="W166" i="15"/>
  <c r="AC166" i="15"/>
  <c r="W167" i="15"/>
  <c r="AC167" i="15"/>
  <c r="AC174" i="15"/>
  <c r="AC175" i="15"/>
  <c r="W177" i="15"/>
  <c r="AC177" i="15"/>
  <c r="W178" i="15"/>
  <c r="AC178" i="15"/>
  <c r="W179" i="15"/>
  <c r="AC179" i="15"/>
  <c r="W180" i="15"/>
  <c r="AC180" i="15"/>
  <c r="W181" i="15"/>
  <c r="AC181" i="15"/>
  <c r="W182" i="15"/>
  <c r="AC182" i="15"/>
  <c r="W183" i="15"/>
  <c r="AC183" i="15"/>
  <c r="W184" i="15"/>
  <c r="AC184" i="15"/>
  <c r="W186" i="15"/>
  <c r="AC186" i="15"/>
  <c r="W187" i="15"/>
  <c r="AC187" i="15"/>
  <c r="W188" i="15"/>
  <c r="AC188" i="15"/>
  <c r="W189" i="15"/>
  <c r="AC189" i="15"/>
  <c r="W190" i="15"/>
  <c r="AC190" i="15"/>
  <c r="W191" i="15"/>
  <c r="AC191" i="15"/>
  <c r="W192" i="15"/>
  <c r="AC192" i="15"/>
  <c r="W193" i="15"/>
  <c r="AC193" i="15"/>
  <c r="W194" i="15"/>
  <c r="AC194" i="15"/>
  <c r="W195" i="15"/>
  <c r="AC195" i="15"/>
  <c r="W196" i="15"/>
  <c r="AC196" i="15"/>
  <c r="W197" i="15"/>
  <c r="AC197" i="15"/>
  <c r="W198" i="15"/>
  <c r="AC198" i="15"/>
  <c r="AC199" i="15"/>
  <c r="W200" i="15"/>
  <c r="AC200" i="15"/>
  <c r="W202" i="15"/>
  <c r="AC202" i="15"/>
  <c r="W203" i="15"/>
  <c r="AC203" i="15"/>
  <c r="W204" i="15"/>
  <c r="AC204" i="15"/>
  <c r="W205" i="15"/>
  <c r="AC205" i="15"/>
  <c r="W206" i="15"/>
  <c r="AC206" i="15"/>
  <c r="W207" i="15"/>
  <c r="AC207" i="15"/>
  <c r="W208" i="15"/>
  <c r="AC208" i="15"/>
  <c r="W209" i="15"/>
  <c r="AC209" i="15"/>
  <c r="W212" i="15"/>
  <c r="AC212" i="15"/>
  <c r="W213" i="15"/>
  <c r="AC213" i="15"/>
  <c r="W214" i="15"/>
  <c r="AC214" i="15"/>
  <c r="W215" i="15"/>
  <c r="AC215" i="15"/>
  <c r="W216" i="15"/>
  <c r="AC216" i="15"/>
  <c r="W217" i="15"/>
  <c r="AC217" i="15"/>
  <c r="W218" i="15"/>
  <c r="AC218" i="15"/>
  <c r="W219" i="15"/>
  <c r="AC219" i="15"/>
  <c r="W220" i="15"/>
  <c r="AC220" i="15"/>
  <c r="W221" i="15"/>
  <c r="AC221" i="15"/>
  <c r="W222" i="15"/>
  <c r="AC222" i="15"/>
  <c r="W223" i="15"/>
  <c r="AC223" i="15"/>
  <c r="W224" i="15"/>
  <c r="AC224" i="15"/>
  <c r="W225" i="15"/>
  <c r="AC225" i="15"/>
  <c r="W226" i="15"/>
  <c r="AC226" i="15"/>
  <c r="W228" i="15"/>
  <c r="AC228" i="15"/>
  <c r="W229" i="15"/>
  <c r="AC229" i="15"/>
  <c r="W230" i="15"/>
  <c r="AC230" i="15"/>
  <c r="W231" i="15"/>
  <c r="AC231" i="15"/>
  <c r="W232" i="15"/>
  <c r="AC232" i="15"/>
  <c r="W234" i="15"/>
  <c r="AC234" i="15"/>
  <c r="W235" i="15"/>
  <c r="AC235" i="15"/>
  <c r="W236" i="15"/>
  <c r="AC236" i="15"/>
  <c r="W237" i="15"/>
  <c r="AC237" i="15"/>
  <c r="W238" i="15"/>
  <c r="AC238" i="15"/>
  <c r="W239" i="15"/>
  <c r="AC239" i="15"/>
  <c r="W241" i="15"/>
  <c r="AC241" i="15"/>
  <c r="W242" i="15"/>
  <c r="AC242" i="15"/>
  <c r="W245" i="15"/>
  <c r="W246" i="15"/>
  <c r="W247" i="15"/>
  <c r="W248" i="15"/>
  <c r="W249" i="15"/>
  <c r="W250" i="15"/>
  <c r="W251" i="15"/>
  <c r="W252" i="15"/>
  <c r="W253" i="15"/>
  <c r="W254" i="15"/>
  <c r="W255" i="15"/>
  <c r="W256" i="15"/>
  <c r="W309" i="15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W49" i="8"/>
  <c r="V49" i="8"/>
  <c r="W50" i="8"/>
  <c r="V50" i="8"/>
  <c r="W51" i="8"/>
  <c r="V51" i="8"/>
  <c r="W52" i="8"/>
  <c r="V52" i="8"/>
  <c r="W53" i="8"/>
  <c r="V53" i="8"/>
  <c r="W54" i="8"/>
  <c r="V54" i="8"/>
  <c r="W55" i="8"/>
  <c r="V55" i="8"/>
  <c r="W56" i="8"/>
  <c r="V56" i="8"/>
  <c r="W57" i="8"/>
  <c r="V57" i="8"/>
  <c r="W58" i="8"/>
  <c r="V58" i="8"/>
  <c r="W59" i="8"/>
  <c r="V59" i="8"/>
  <c r="W60" i="8"/>
  <c r="V60" i="8"/>
  <c r="W61" i="8"/>
  <c r="V61" i="8"/>
  <c r="W62" i="8"/>
  <c r="V62" i="8"/>
  <c r="W63" i="8"/>
  <c r="V63" i="8"/>
  <c r="V64" i="8"/>
  <c r="W64" i="8"/>
  <c r="W65" i="8"/>
  <c r="V65" i="8"/>
  <c r="W66" i="8"/>
  <c r="V66" i="8"/>
  <c r="W67" i="8"/>
  <c r="V67" i="8"/>
  <c r="W68" i="8"/>
  <c r="V68" i="8"/>
  <c r="W69" i="8"/>
  <c r="V69" i="8"/>
  <c r="W70" i="8"/>
  <c r="V70" i="8"/>
  <c r="W71" i="8"/>
  <c r="V71" i="8"/>
  <c r="W72" i="8"/>
  <c r="V72" i="8"/>
  <c r="V73" i="8"/>
  <c r="W73" i="8"/>
  <c r="W74" i="8"/>
  <c r="V74" i="8"/>
  <c r="W75" i="8"/>
  <c r="V75" i="8"/>
  <c r="W76" i="8"/>
  <c r="V76" i="8"/>
  <c r="V126" i="8"/>
  <c r="W126" i="8"/>
  <c r="W127" i="8"/>
  <c r="V127" i="8"/>
  <c r="W128" i="8"/>
  <c r="V128" i="8"/>
  <c r="U128" i="8"/>
  <c r="U127" i="8"/>
  <c r="U126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32" i="3"/>
  <c r="U32" i="3"/>
  <c r="U33" i="3"/>
  <c r="T33" i="3"/>
  <c r="U34" i="3"/>
  <c r="T34" i="3"/>
  <c r="T35" i="3"/>
  <c r="U35" i="3"/>
  <c r="U36" i="3"/>
  <c r="T36" i="3"/>
  <c r="T37" i="3"/>
  <c r="U37" i="3"/>
  <c r="U38" i="3"/>
  <c r="T38" i="3"/>
  <c r="T39" i="3"/>
  <c r="U39" i="3"/>
  <c r="U40" i="3"/>
  <c r="T41" i="3"/>
  <c r="U41" i="3"/>
  <c r="U42" i="3"/>
  <c r="T42" i="3"/>
  <c r="S43" i="3"/>
  <c r="T43" i="3"/>
  <c r="U43" i="3"/>
  <c r="U44" i="3"/>
  <c r="T44" i="3"/>
  <c r="S44" i="3"/>
  <c r="T45" i="3"/>
  <c r="S45" i="3"/>
  <c r="U45" i="3"/>
  <c r="U46" i="3"/>
  <c r="T46" i="3"/>
  <c r="S46" i="3"/>
  <c r="S47" i="3"/>
  <c r="T47" i="3"/>
  <c r="U47" i="3"/>
  <c r="U48" i="3"/>
  <c r="T48" i="3"/>
  <c r="S48" i="3"/>
  <c r="S49" i="3"/>
  <c r="T49" i="3"/>
  <c r="U49" i="3"/>
  <c r="U50" i="3"/>
  <c r="T50" i="3"/>
  <c r="S50" i="3"/>
  <c r="S51" i="3"/>
  <c r="T51" i="3"/>
  <c r="U51" i="3"/>
  <c r="U52" i="3"/>
  <c r="T52" i="3"/>
  <c r="S52" i="3"/>
  <c r="S53" i="3"/>
  <c r="T53" i="3"/>
  <c r="U53" i="3"/>
  <c r="U54" i="3"/>
  <c r="T54" i="3"/>
  <c r="S54" i="3"/>
  <c r="S55" i="3"/>
  <c r="T55" i="3"/>
  <c r="U55" i="3"/>
  <c r="U56" i="3"/>
  <c r="T56" i="3"/>
  <c r="S56" i="3"/>
  <c r="S57" i="3"/>
  <c r="T57" i="3"/>
  <c r="U57" i="3"/>
  <c r="U58" i="3"/>
  <c r="T58" i="3"/>
  <c r="S58" i="3"/>
  <c r="S59" i="3"/>
  <c r="T59" i="3"/>
  <c r="U59" i="3"/>
  <c r="U60" i="3"/>
  <c r="T60" i="3"/>
  <c r="S60" i="3"/>
  <c r="S61" i="3"/>
  <c r="T61" i="3"/>
  <c r="U61" i="3"/>
  <c r="U62" i="3"/>
  <c r="T62" i="3"/>
  <c r="S62" i="3"/>
  <c r="S63" i="3"/>
  <c r="T63" i="3"/>
  <c r="U63" i="3"/>
  <c r="U64" i="3"/>
  <c r="T64" i="3"/>
  <c r="S64" i="3"/>
  <c r="S65" i="3"/>
  <c r="T65" i="3"/>
  <c r="U65" i="3"/>
  <c r="U66" i="3"/>
  <c r="T66" i="3"/>
  <c r="S66" i="3"/>
  <c r="S67" i="3"/>
  <c r="T67" i="3"/>
  <c r="U67" i="3"/>
  <c r="U68" i="3"/>
  <c r="T68" i="3"/>
  <c r="S68" i="3"/>
  <c r="S69" i="3"/>
  <c r="T69" i="3"/>
  <c r="U69" i="3"/>
  <c r="U70" i="3"/>
  <c r="T70" i="3"/>
  <c r="S70" i="3"/>
  <c r="S71" i="3"/>
  <c r="T71" i="3"/>
  <c r="U71" i="3"/>
  <c r="U72" i="3"/>
  <c r="T72" i="3"/>
  <c r="S72" i="3"/>
  <c r="S73" i="3"/>
  <c r="T73" i="3"/>
  <c r="U73" i="3"/>
  <c r="U74" i="3"/>
  <c r="T74" i="3"/>
  <c r="S74" i="3"/>
  <c r="S75" i="3"/>
  <c r="T75" i="3"/>
  <c r="U75" i="3"/>
  <c r="U76" i="3"/>
  <c r="T76" i="3"/>
  <c r="S76" i="3"/>
  <c r="S77" i="3"/>
  <c r="T77" i="3"/>
  <c r="U77" i="3"/>
  <c r="U78" i="3"/>
  <c r="T78" i="3"/>
  <c r="S78" i="3"/>
  <c r="S79" i="3"/>
  <c r="T79" i="3"/>
  <c r="U79" i="3"/>
  <c r="S80" i="3"/>
  <c r="T80" i="3"/>
  <c r="U80" i="3"/>
  <c r="U81" i="3"/>
  <c r="T81" i="3"/>
  <c r="S81" i="3"/>
  <c r="S82" i="3"/>
  <c r="T82" i="3"/>
  <c r="U82" i="3"/>
  <c r="U83" i="3"/>
  <c r="T83" i="3"/>
  <c r="S83" i="3"/>
  <c r="S84" i="3"/>
  <c r="S85" i="3"/>
  <c r="T85" i="3"/>
  <c r="U85" i="3"/>
  <c r="U86" i="3"/>
  <c r="T86" i="3"/>
  <c r="S86" i="3"/>
  <c r="S87" i="3"/>
  <c r="T87" i="3"/>
  <c r="U87" i="3"/>
  <c r="U88" i="3"/>
  <c r="T88" i="3"/>
  <c r="S88" i="3"/>
  <c r="S89" i="3"/>
  <c r="T89" i="3"/>
  <c r="U89" i="3"/>
  <c r="U90" i="3"/>
  <c r="T90" i="3"/>
  <c r="S90" i="3"/>
  <c r="S91" i="3"/>
  <c r="T91" i="3"/>
  <c r="U91" i="3"/>
  <c r="U92" i="3"/>
  <c r="T92" i="3"/>
  <c r="S92" i="3"/>
  <c r="S93" i="3"/>
  <c r="T93" i="3"/>
  <c r="U93" i="3"/>
  <c r="U94" i="3"/>
  <c r="T94" i="3"/>
  <c r="S94" i="3"/>
  <c r="S95" i="3"/>
  <c r="T95" i="3"/>
  <c r="U95" i="3"/>
  <c r="U96" i="3"/>
  <c r="T96" i="3"/>
  <c r="S96" i="3"/>
  <c r="S97" i="3"/>
  <c r="T97" i="3"/>
  <c r="U97" i="3"/>
  <c r="U98" i="3"/>
  <c r="T98" i="3"/>
  <c r="S98" i="3"/>
  <c r="S99" i="3"/>
  <c r="T99" i="3"/>
  <c r="U99" i="3"/>
  <c r="U100" i="3"/>
  <c r="T100" i="3"/>
  <c r="S100" i="3"/>
  <c r="S101" i="3"/>
  <c r="T101" i="3"/>
  <c r="U101" i="3"/>
  <c r="U102" i="3"/>
  <c r="T102" i="3"/>
  <c r="S102" i="3"/>
  <c r="S103" i="3"/>
  <c r="T103" i="3"/>
  <c r="U103" i="3"/>
  <c r="U104" i="3"/>
  <c r="T104" i="3"/>
  <c r="S104" i="3"/>
  <c r="S105" i="3"/>
  <c r="T105" i="3"/>
  <c r="U105" i="3"/>
  <c r="U106" i="3"/>
  <c r="T106" i="3"/>
  <c r="S106" i="3"/>
  <c r="S107" i="3"/>
  <c r="T107" i="3"/>
  <c r="U107" i="3"/>
  <c r="U108" i="3"/>
  <c r="T108" i="3"/>
  <c r="S108" i="3"/>
  <c r="S109" i="3"/>
  <c r="T109" i="3"/>
  <c r="U109" i="3"/>
  <c r="U110" i="3"/>
  <c r="T110" i="3"/>
  <c r="S110" i="3"/>
  <c r="S111" i="3"/>
  <c r="T111" i="3"/>
  <c r="U111" i="3"/>
  <c r="T112" i="3"/>
  <c r="S112" i="3"/>
  <c r="U112" i="3"/>
  <c r="U113" i="3"/>
  <c r="T113" i="3"/>
  <c r="S113" i="3"/>
  <c r="V114" i="3"/>
  <c r="U114" i="3"/>
  <c r="T114" i="3"/>
  <c r="S114" i="3"/>
  <c r="S115" i="3"/>
  <c r="T115" i="3"/>
  <c r="U115" i="3"/>
  <c r="U116" i="3"/>
  <c r="T116" i="3"/>
  <c r="S116" i="3"/>
  <c r="S117" i="3"/>
  <c r="T117" i="3"/>
  <c r="U117" i="3"/>
  <c r="U118" i="3"/>
  <c r="T118" i="3"/>
  <c r="S118" i="3"/>
  <c r="S119" i="3"/>
  <c r="T119" i="3"/>
  <c r="U119" i="3"/>
  <c r="U120" i="3"/>
  <c r="T120" i="3"/>
  <c r="S120" i="3"/>
  <c r="S121" i="3"/>
  <c r="T121" i="3"/>
  <c r="U121" i="3"/>
  <c r="U122" i="3"/>
  <c r="T122" i="3"/>
  <c r="S122" i="3"/>
  <c r="S123" i="3"/>
  <c r="T123" i="3"/>
  <c r="U123" i="3"/>
  <c r="U124" i="3"/>
  <c r="T124" i="3"/>
  <c r="S124" i="3"/>
  <c r="S125" i="3"/>
  <c r="T125" i="3"/>
  <c r="U125" i="3"/>
  <c r="U126" i="3"/>
  <c r="T126" i="3"/>
  <c r="S126" i="3"/>
  <c r="S127" i="3"/>
  <c r="T127" i="3"/>
  <c r="U127" i="3"/>
  <c r="U128" i="3"/>
  <c r="T128" i="3"/>
  <c r="S128" i="3"/>
  <c r="U166" i="3"/>
  <c r="U129" i="3"/>
  <c r="T129" i="3"/>
  <c r="S129" i="3"/>
  <c r="S130" i="3"/>
  <c r="T130" i="3"/>
  <c r="U130" i="3"/>
  <c r="U131" i="3"/>
  <c r="T131" i="3"/>
  <c r="S131" i="3"/>
  <c r="S132" i="3"/>
  <c r="T132" i="3"/>
  <c r="U132" i="3"/>
  <c r="U133" i="3"/>
  <c r="T133" i="3"/>
  <c r="S133" i="3"/>
  <c r="S134" i="3"/>
  <c r="T134" i="3"/>
  <c r="U134" i="3"/>
  <c r="U135" i="3"/>
  <c r="T135" i="3"/>
  <c r="S135" i="3"/>
  <c r="S136" i="3"/>
  <c r="T136" i="3"/>
  <c r="U136" i="3"/>
  <c r="U137" i="3"/>
  <c r="T137" i="3"/>
  <c r="S137" i="3"/>
  <c r="S138" i="3"/>
  <c r="T138" i="3"/>
  <c r="U138" i="3"/>
  <c r="U139" i="3"/>
  <c r="T139" i="3"/>
  <c r="S139" i="3"/>
  <c r="S140" i="3"/>
  <c r="T140" i="3"/>
  <c r="U140" i="3"/>
  <c r="U141" i="3"/>
  <c r="T141" i="3"/>
  <c r="S141" i="3"/>
  <c r="S142" i="3"/>
  <c r="T142" i="3"/>
  <c r="U142" i="3"/>
  <c r="U143" i="3"/>
  <c r="T143" i="3"/>
  <c r="S143" i="3"/>
  <c r="S144" i="3"/>
  <c r="T144" i="3"/>
  <c r="U144" i="3"/>
  <c r="U145" i="3"/>
  <c r="T145" i="3"/>
  <c r="S145" i="3"/>
  <c r="S146" i="3"/>
  <c r="T146" i="3"/>
  <c r="U146" i="3"/>
  <c r="U147" i="3"/>
  <c r="T147" i="3"/>
  <c r="S147" i="3"/>
  <c r="S148" i="3"/>
  <c r="T148" i="3"/>
  <c r="U148" i="3"/>
  <c r="U149" i="3"/>
  <c r="T149" i="3"/>
  <c r="S149" i="3"/>
  <c r="S150" i="3"/>
  <c r="T150" i="3"/>
  <c r="U150" i="3"/>
  <c r="U151" i="3"/>
  <c r="T151" i="3"/>
  <c r="S151" i="3"/>
  <c r="S152" i="3"/>
  <c r="T152" i="3"/>
  <c r="U152" i="3"/>
  <c r="U153" i="3"/>
  <c r="T153" i="3"/>
  <c r="S153" i="3"/>
  <c r="S154" i="3"/>
  <c r="T154" i="3"/>
  <c r="U154" i="3"/>
  <c r="U155" i="3"/>
  <c r="T155" i="3"/>
  <c r="S155" i="3"/>
  <c r="S156" i="3"/>
  <c r="T156" i="3"/>
  <c r="U156" i="3"/>
  <c r="U157" i="3"/>
  <c r="T157" i="3"/>
  <c r="S157" i="3"/>
  <c r="S158" i="3"/>
  <c r="T158" i="3"/>
  <c r="U158" i="3"/>
  <c r="U159" i="3"/>
  <c r="T159" i="3"/>
  <c r="S159" i="3"/>
  <c r="S160" i="3"/>
  <c r="T160" i="3"/>
  <c r="U160" i="3"/>
  <c r="U161" i="3"/>
  <c r="T161" i="3"/>
  <c r="S161" i="3"/>
  <c r="S162" i="3"/>
  <c r="T162" i="3"/>
  <c r="U162" i="3"/>
  <c r="U163" i="3"/>
  <c r="T163" i="3"/>
  <c r="S163" i="3"/>
  <c r="S164" i="3"/>
  <c r="T164" i="3"/>
  <c r="U164" i="3"/>
  <c r="U165" i="3"/>
  <c r="T165" i="3"/>
  <c r="S165" i="3"/>
  <c r="S166" i="3"/>
  <c r="T166" i="3"/>
  <c r="U167" i="3"/>
  <c r="T167" i="3"/>
  <c r="S167" i="3"/>
  <c r="S168" i="3"/>
  <c r="T168" i="3"/>
  <c r="U168" i="3"/>
  <c r="U169" i="3"/>
  <c r="T169" i="3"/>
  <c r="S169" i="3"/>
  <c r="U170" i="3"/>
  <c r="T170" i="3"/>
  <c r="S170" i="3"/>
  <c r="S171" i="3"/>
  <c r="T171" i="3"/>
  <c r="U171" i="3"/>
  <c r="U172" i="3"/>
  <c r="T172" i="3"/>
  <c r="S172" i="3"/>
  <c r="S173" i="3"/>
  <c r="T173" i="3"/>
  <c r="U173" i="3"/>
  <c r="U174" i="3"/>
  <c r="T174" i="3"/>
  <c r="S174" i="3"/>
  <c r="U175" i="3"/>
  <c r="T175" i="3"/>
  <c r="S175" i="3"/>
  <c r="U176" i="3"/>
  <c r="T176" i="3"/>
  <c r="S176" i="3"/>
  <c r="S177" i="3"/>
  <c r="T177" i="3"/>
  <c r="U177" i="3"/>
  <c r="U178" i="3"/>
  <c r="T178" i="3"/>
  <c r="S178" i="3"/>
  <c r="S179" i="3"/>
  <c r="T179" i="3"/>
  <c r="U179" i="3"/>
  <c r="U180" i="3"/>
  <c r="T180" i="3"/>
  <c r="S180" i="3"/>
  <c r="S181" i="3"/>
  <c r="T181" i="3"/>
  <c r="U181" i="3"/>
  <c r="V182" i="3"/>
  <c r="U182" i="3"/>
  <c r="T182" i="3"/>
  <c r="S182" i="3"/>
  <c r="S183" i="3"/>
  <c r="T183" i="3"/>
  <c r="U183" i="3"/>
  <c r="U184" i="3"/>
  <c r="T184" i="3"/>
  <c r="S184" i="3"/>
  <c r="S210" i="3"/>
  <c r="S185" i="3"/>
  <c r="T185" i="3"/>
  <c r="U185" i="3"/>
  <c r="U186" i="3"/>
  <c r="T186" i="3"/>
  <c r="S186" i="3"/>
  <c r="S187" i="3"/>
  <c r="T187" i="3"/>
  <c r="U187" i="3"/>
  <c r="U188" i="3"/>
  <c r="T188" i="3"/>
  <c r="S188" i="3"/>
  <c r="S189" i="3"/>
  <c r="T189" i="3"/>
  <c r="U189" i="3"/>
  <c r="U190" i="3"/>
  <c r="T190" i="3"/>
  <c r="S190" i="3"/>
  <c r="S191" i="3"/>
  <c r="T191" i="3"/>
  <c r="U191" i="3"/>
  <c r="U192" i="3"/>
  <c r="T192" i="3"/>
  <c r="S192" i="3"/>
  <c r="S193" i="3"/>
  <c r="T193" i="3"/>
  <c r="U193" i="3"/>
  <c r="U194" i="3"/>
  <c r="T194" i="3"/>
  <c r="S194" i="3"/>
  <c r="S195" i="3"/>
  <c r="T195" i="3"/>
  <c r="U195" i="3"/>
  <c r="U196" i="3"/>
  <c r="T196" i="3"/>
  <c r="S196" i="3"/>
  <c r="S197" i="3"/>
  <c r="T197" i="3"/>
  <c r="U197" i="3"/>
  <c r="U198" i="3"/>
  <c r="T198" i="3"/>
  <c r="S198" i="3"/>
  <c r="S199" i="3"/>
  <c r="T199" i="3"/>
  <c r="U199" i="3"/>
  <c r="U200" i="3"/>
  <c r="T200" i="3"/>
  <c r="S200" i="3"/>
  <c r="S201" i="3"/>
  <c r="T201" i="3"/>
  <c r="U201" i="3"/>
  <c r="U202" i="3"/>
  <c r="T202" i="3"/>
  <c r="S202" i="3"/>
  <c r="S203" i="3"/>
  <c r="T203" i="3"/>
  <c r="U203" i="3"/>
  <c r="U204" i="3"/>
  <c r="T204" i="3"/>
  <c r="S204" i="3"/>
  <c r="S205" i="3"/>
  <c r="T205" i="3"/>
  <c r="U205" i="3"/>
  <c r="U206" i="3"/>
  <c r="T206" i="3"/>
  <c r="S206" i="3"/>
  <c r="S207" i="3"/>
  <c r="T207" i="3"/>
  <c r="U207" i="3"/>
  <c r="U208" i="3"/>
  <c r="T208" i="3"/>
  <c r="S208" i="3"/>
  <c r="V209" i="3"/>
  <c r="U209" i="3"/>
  <c r="T209" i="3"/>
  <c r="S209" i="3"/>
  <c r="S211" i="3"/>
  <c r="S212" i="3"/>
  <c r="S213" i="3"/>
  <c r="S214" i="3"/>
  <c r="S215" i="3"/>
  <c r="T215" i="3"/>
  <c r="T214" i="3"/>
  <c r="T213" i="3"/>
  <c r="T212" i="3"/>
  <c r="T211" i="3"/>
  <c r="T210" i="3"/>
  <c r="U210" i="3"/>
  <c r="U211" i="3"/>
  <c r="U212" i="3"/>
  <c r="U213" i="3"/>
  <c r="U214" i="3"/>
  <c r="U215" i="3"/>
  <c r="U216" i="3"/>
  <c r="S216" i="3"/>
  <c r="T216" i="3"/>
  <c r="T218" i="3"/>
  <c r="U217" i="3"/>
  <c r="U218" i="3"/>
  <c r="T217" i="3"/>
  <c r="S217" i="3"/>
  <c r="S218" i="3"/>
  <c r="S219" i="3"/>
  <c r="T219" i="3"/>
  <c r="U219" i="3"/>
  <c r="U220" i="3"/>
  <c r="T220" i="3"/>
  <c r="S220" i="3"/>
  <c r="S221" i="3"/>
  <c r="T221" i="3"/>
  <c r="U221" i="3"/>
  <c r="U222" i="3"/>
  <c r="T222" i="3"/>
  <c r="S222" i="3"/>
  <c r="S223" i="3"/>
  <c r="T223" i="3"/>
  <c r="U223" i="3"/>
  <c r="U224" i="3"/>
  <c r="T224" i="3"/>
  <c r="S224" i="3"/>
  <c r="S225" i="3"/>
  <c r="T225" i="3"/>
  <c r="U225" i="3"/>
  <c r="U226" i="3"/>
  <c r="T226" i="3"/>
  <c r="S226" i="3"/>
  <c r="S227" i="3"/>
  <c r="T227" i="3"/>
  <c r="U227" i="3"/>
  <c r="U228" i="3"/>
  <c r="T228" i="3"/>
  <c r="S228" i="3"/>
  <c r="U229" i="3"/>
  <c r="T229" i="3"/>
  <c r="S229" i="3"/>
  <c r="S230" i="3"/>
  <c r="U230" i="3"/>
  <c r="T230" i="3"/>
  <c r="U231" i="3"/>
  <c r="T231" i="3"/>
  <c r="S231" i="3"/>
  <c r="S232" i="3"/>
  <c r="T232" i="3"/>
  <c r="U232" i="3"/>
  <c r="U233" i="3"/>
  <c r="T233" i="3"/>
  <c r="S233" i="3"/>
  <c r="S234" i="3"/>
  <c r="T234" i="3"/>
  <c r="U234" i="3"/>
  <c r="U235" i="3"/>
  <c r="T235" i="3"/>
  <c r="S235" i="3"/>
  <c r="S236" i="3"/>
  <c r="T236" i="3"/>
  <c r="U236" i="3"/>
  <c r="U237" i="3"/>
  <c r="T237" i="3"/>
  <c r="S237" i="3"/>
  <c r="S238" i="3"/>
  <c r="T238" i="3"/>
  <c r="U238" i="3"/>
  <c r="U239" i="3"/>
  <c r="T239" i="3"/>
  <c r="S239" i="3"/>
  <c r="S240" i="3"/>
  <c r="T240" i="3"/>
  <c r="U240" i="3"/>
  <c r="U241" i="3"/>
  <c r="T241" i="3"/>
  <c r="S241" i="3"/>
  <c r="S242" i="3"/>
  <c r="T242" i="3"/>
  <c r="U242" i="3"/>
  <c r="U243" i="3"/>
  <c r="T243" i="3"/>
  <c r="S243" i="3"/>
  <c r="S244" i="3"/>
  <c r="T244" i="3"/>
  <c r="U244" i="3"/>
  <c r="U245" i="3"/>
  <c r="T245" i="3"/>
  <c r="S245" i="3"/>
  <c r="S246" i="3"/>
  <c r="T246" i="3"/>
  <c r="U246" i="3"/>
  <c r="U247" i="3"/>
  <c r="T247" i="3"/>
  <c r="S247" i="3"/>
  <c r="S248" i="3"/>
  <c r="T248" i="3"/>
  <c r="U248" i="3"/>
  <c r="U249" i="3"/>
  <c r="T249" i="3"/>
  <c r="S249" i="3"/>
  <c r="S250" i="3"/>
  <c r="T250" i="3"/>
  <c r="U250" i="3"/>
  <c r="U251" i="3"/>
  <c r="T251" i="3"/>
  <c r="S251" i="3"/>
  <c r="U252" i="3"/>
  <c r="T252" i="3"/>
  <c r="S252" i="3"/>
  <c r="S253" i="3"/>
  <c r="T253" i="3"/>
  <c r="U253" i="3"/>
  <c r="V254" i="3"/>
  <c r="U254" i="3"/>
  <c r="T254" i="3"/>
  <c r="S254" i="3"/>
  <c r="U255" i="3"/>
  <c r="T255" i="3"/>
  <c r="S255" i="3"/>
  <c r="U256" i="3"/>
  <c r="T256" i="3"/>
  <c r="S256" i="3"/>
  <c r="U257" i="3"/>
  <c r="T257" i="3"/>
  <c r="S257" i="3"/>
  <c r="U307" i="3"/>
  <c r="T307" i="3"/>
  <c r="S307" i="3"/>
  <c r="U308" i="3"/>
  <c r="T308" i="3"/>
  <c r="S308" i="3"/>
  <c r="V309" i="3"/>
  <c r="U309" i="3"/>
  <c r="T309" i="3"/>
  <c r="S309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I14" i="8"/>
  <c r="I15" i="8"/>
  <c r="I16" i="8"/>
  <c r="I19" i="8"/>
  <c r="I20" i="8"/>
  <c r="I21" i="8"/>
  <c r="I23" i="8"/>
  <c r="I24" i="8"/>
  <c r="I27" i="8"/>
  <c r="I28" i="8"/>
  <c r="I29" i="8"/>
  <c r="I30" i="8"/>
  <c r="I31" i="8"/>
  <c r="I32" i="8"/>
  <c r="I33" i="8"/>
  <c r="I34" i="8"/>
  <c r="I35" i="8"/>
  <c r="I36" i="8"/>
  <c r="I37" i="8"/>
  <c r="I39" i="8"/>
  <c r="I40" i="8"/>
  <c r="I41" i="8"/>
  <c r="I42" i="8"/>
  <c r="I43" i="8"/>
  <c r="I44" i="8"/>
  <c r="I46" i="8"/>
  <c r="I47" i="8"/>
  <c r="I49" i="8"/>
  <c r="I50" i="8"/>
  <c r="I52" i="8"/>
  <c r="I53" i="8"/>
  <c r="I54" i="8"/>
  <c r="I56" i="8"/>
  <c r="I57" i="8"/>
  <c r="I58" i="8"/>
  <c r="I59" i="8"/>
  <c r="I60" i="8"/>
  <c r="I61" i="8"/>
  <c r="I62" i="8"/>
  <c r="I63" i="8"/>
  <c r="I66" i="8"/>
  <c r="I67" i="8"/>
  <c r="I68" i="8"/>
  <c r="I69" i="8"/>
  <c r="I71" i="8"/>
  <c r="I72" i="8"/>
  <c r="I73" i="8"/>
  <c r="I74" i="8"/>
  <c r="I75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F14" i="8"/>
  <c r="F15" i="8"/>
  <c r="F16" i="8"/>
  <c r="F19" i="8"/>
  <c r="F20" i="8"/>
  <c r="F21" i="8"/>
  <c r="F23" i="8"/>
  <c r="F24" i="8"/>
  <c r="F27" i="8"/>
  <c r="F28" i="8"/>
  <c r="F29" i="8"/>
  <c r="F30" i="8"/>
  <c r="F31" i="8"/>
  <c r="F32" i="8"/>
  <c r="F33" i="8"/>
  <c r="F34" i="8"/>
  <c r="F35" i="8"/>
  <c r="F36" i="8"/>
  <c r="F37" i="8"/>
  <c r="F39" i="8"/>
  <c r="F40" i="8"/>
  <c r="F41" i="8"/>
  <c r="F42" i="8"/>
  <c r="F43" i="8"/>
  <c r="F44" i="8"/>
  <c r="F46" i="8"/>
  <c r="F47" i="8"/>
  <c r="F49" i="8"/>
  <c r="F50" i="8"/>
  <c r="F52" i="8"/>
  <c r="F53" i="8"/>
  <c r="F54" i="8"/>
  <c r="F56" i="8"/>
  <c r="F57" i="8"/>
  <c r="F58" i="8"/>
  <c r="F59" i="8"/>
  <c r="F60" i="8"/>
  <c r="F61" i="8"/>
  <c r="F62" i="8"/>
  <c r="F63" i="8"/>
  <c r="F66" i="8"/>
  <c r="F67" i="8"/>
  <c r="F68" i="8"/>
  <c r="F69" i="8"/>
  <c r="F71" i="8"/>
  <c r="F72" i="8"/>
  <c r="F73" i="8"/>
  <c r="F74" i="8"/>
  <c r="F75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G55" i="32" l="1"/>
  <c r="Q244" i="15"/>
  <c r="Z244" i="15" s="1"/>
  <c r="Z247" i="15"/>
  <c r="Q32" i="15"/>
  <c r="Z32" i="15" s="1"/>
  <c r="Q66" i="15"/>
  <c r="Z66" i="15" s="1"/>
  <c r="Q227" i="15"/>
  <c r="Z227" i="15" s="1"/>
  <c r="Z211" i="15"/>
  <c r="Z15" i="15"/>
  <c r="Q129" i="15"/>
  <c r="Z129" i="15" s="1"/>
  <c r="Q168" i="15"/>
  <c r="Z168" i="15" s="1"/>
  <c r="Z138" i="15"/>
  <c r="Z78" i="15"/>
  <c r="Q113" i="15"/>
  <c r="Z113" i="15" s="1"/>
  <c r="Z33" i="15"/>
  <c r="F10" i="45"/>
  <c r="B10" i="45"/>
  <c r="F9" i="45"/>
  <c r="B9" i="45"/>
  <c r="V55" i="3"/>
  <c r="V56" i="3"/>
  <c r="V57" i="3"/>
  <c r="R55" i="3"/>
  <c r="R56" i="3"/>
  <c r="P55" i="3"/>
  <c r="L55" i="3"/>
  <c r="L56" i="3"/>
  <c r="H55" i="3"/>
  <c r="V13" i="3"/>
  <c r="V16" i="3"/>
  <c r="V17" i="3"/>
  <c r="V18" i="3"/>
  <c r="V19" i="3"/>
  <c r="V21" i="3"/>
  <c r="V22" i="3"/>
  <c r="V23" i="3"/>
  <c r="V24" i="3"/>
  <c r="V26" i="3"/>
  <c r="V27" i="3"/>
  <c r="V28" i="3"/>
  <c r="V29" i="3"/>
  <c r="V30" i="3"/>
  <c r="V31" i="3"/>
  <c r="V34" i="3"/>
  <c r="V35" i="3"/>
  <c r="V36" i="3"/>
  <c r="V37" i="3"/>
  <c r="V38" i="3"/>
  <c r="V39" i="3"/>
  <c r="T40" i="3"/>
  <c r="V40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8" i="3"/>
  <c r="V59" i="3"/>
  <c r="V60" i="3"/>
  <c r="V61" i="3"/>
  <c r="V63" i="3"/>
  <c r="V64" i="3"/>
  <c r="V65" i="3"/>
  <c r="V71" i="3"/>
  <c r="V72" i="3"/>
  <c r="V73" i="3"/>
  <c r="V74" i="3"/>
  <c r="V76" i="3"/>
  <c r="V77" i="3"/>
  <c r="V79" i="3"/>
  <c r="V80" i="3"/>
  <c r="V81" i="3"/>
  <c r="V82" i="3"/>
  <c r="V83" i="3"/>
  <c r="V85" i="3"/>
  <c r="V86" i="3"/>
  <c r="V87" i="3"/>
  <c r="V88" i="3"/>
  <c r="V89" i="3"/>
  <c r="V90" i="3"/>
  <c r="V91" i="3"/>
  <c r="V92" i="3"/>
  <c r="V95" i="3"/>
  <c r="V96" i="3"/>
  <c r="V97" i="3"/>
  <c r="V98" i="3"/>
  <c r="V99" i="3"/>
  <c r="V100" i="3"/>
  <c r="V101" i="3"/>
  <c r="V102" i="3"/>
  <c r="V103" i="3"/>
  <c r="V104" i="3"/>
  <c r="V105" i="3"/>
  <c r="V107" i="3"/>
  <c r="V108" i="3"/>
  <c r="V109" i="3"/>
  <c r="V110" i="3"/>
  <c r="V111" i="3"/>
  <c r="V112" i="3"/>
  <c r="V115" i="3"/>
  <c r="V117" i="3"/>
  <c r="V118" i="3"/>
  <c r="V119" i="3"/>
  <c r="V120" i="3"/>
  <c r="V122" i="3"/>
  <c r="V123" i="3"/>
  <c r="V124" i="3"/>
  <c r="V125" i="3"/>
  <c r="V126" i="3"/>
  <c r="V127" i="3"/>
  <c r="V128" i="3"/>
  <c r="V131" i="3"/>
  <c r="V132" i="3"/>
  <c r="V134" i="3"/>
  <c r="V135" i="3"/>
  <c r="V136" i="3"/>
  <c r="V137" i="3"/>
  <c r="V139" i="3"/>
  <c r="V144" i="3"/>
  <c r="V145" i="3"/>
  <c r="V150" i="3"/>
  <c r="V151" i="3"/>
  <c r="V157" i="3"/>
  <c r="V158" i="3"/>
  <c r="V162" i="3"/>
  <c r="V163" i="3"/>
  <c r="V164" i="3"/>
  <c r="V165" i="3"/>
  <c r="V166" i="3"/>
  <c r="V167" i="3"/>
  <c r="V177" i="3"/>
  <c r="V178" i="3"/>
  <c r="V179" i="3"/>
  <c r="V180" i="3"/>
  <c r="V181" i="3"/>
  <c r="V183" i="3"/>
  <c r="V184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2" i="3"/>
  <c r="V203" i="3"/>
  <c r="V204" i="3"/>
  <c r="V205" i="3"/>
  <c r="V206" i="3"/>
  <c r="V207" i="3"/>
  <c r="V208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8" i="3"/>
  <c r="V229" i="3"/>
  <c r="V230" i="3"/>
  <c r="V231" i="3"/>
  <c r="V232" i="3"/>
  <c r="V234" i="3"/>
  <c r="V235" i="3"/>
  <c r="V236" i="3"/>
  <c r="V237" i="3"/>
  <c r="V238" i="3"/>
  <c r="V239" i="3"/>
  <c r="V241" i="3"/>
  <c r="V242" i="3"/>
  <c r="V245" i="3"/>
  <c r="V246" i="3"/>
  <c r="V247" i="3"/>
  <c r="V248" i="3"/>
  <c r="V249" i="3"/>
  <c r="V250" i="3"/>
  <c r="V251" i="3"/>
  <c r="V252" i="3"/>
  <c r="V253" i="3"/>
  <c r="V255" i="3"/>
  <c r="V256" i="3"/>
  <c r="E8" i="41"/>
  <c r="F8" i="41"/>
  <c r="D8" i="41"/>
  <c r="Q9" i="15" l="1"/>
  <c r="Z9" i="15" s="1"/>
  <c r="J133" i="28"/>
  <c r="K133" i="28"/>
  <c r="L133" i="28"/>
  <c r="M133" i="28"/>
  <c r="I133" i="28"/>
  <c r="G133" i="28"/>
  <c r="F133" i="28"/>
  <c r="E31" i="23" l="1"/>
  <c r="F31" i="23"/>
  <c r="E32" i="23"/>
  <c r="F32" i="23"/>
  <c r="E33" i="23"/>
  <c r="F33" i="23"/>
  <c r="E34" i="23"/>
  <c r="F34" i="23"/>
  <c r="E35" i="23"/>
  <c r="F35" i="23"/>
  <c r="E36" i="23"/>
  <c r="F36" i="23"/>
  <c r="E37" i="23"/>
  <c r="F37" i="23"/>
  <c r="E38" i="23"/>
  <c r="F38" i="23"/>
  <c r="E24" i="23"/>
  <c r="F24" i="23"/>
  <c r="E25" i="23"/>
  <c r="F25" i="23"/>
  <c r="E26" i="23"/>
  <c r="F26" i="23"/>
  <c r="F225" i="32" l="1"/>
  <c r="H225" i="32"/>
  <c r="I225" i="32"/>
  <c r="J225" i="32"/>
  <c r="K225" i="32"/>
  <c r="S225" i="32"/>
  <c r="U225" i="32"/>
  <c r="F14" i="32"/>
  <c r="H14" i="32"/>
  <c r="I14" i="32"/>
  <c r="J14" i="32"/>
  <c r="K14" i="32"/>
  <c r="U14" i="32"/>
  <c r="E14" i="20"/>
  <c r="F14" i="20"/>
  <c r="E14" i="32" s="1"/>
  <c r="G14" i="20"/>
  <c r="O14" i="20" s="1"/>
  <c r="I14" i="20"/>
  <c r="Q14" i="20" s="1"/>
  <c r="K14" i="20"/>
  <c r="P14" i="32" s="1"/>
  <c r="L14" i="20"/>
  <c r="M14" i="20"/>
  <c r="T14" i="32" s="1"/>
  <c r="E225" i="20"/>
  <c r="F225" i="20"/>
  <c r="E225" i="32" s="1"/>
  <c r="G225" i="20"/>
  <c r="O225" i="20" s="1"/>
  <c r="I225" i="20"/>
  <c r="Q225" i="20" s="1"/>
  <c r="J225" i="20"/>
  <c r="K225" i="20"/>
  <c r="P225" i="32" s="1"/>
  <c r="L225" i="20"/>
  <c r="M225" i="20"/>
  <c r="T225" i="32" s="1"/>
  <c r="E224" i="20"/>
  <c r="F224" i="20"/>
  <c r="G224" i="20"/>
  <c r="O224" i="20" s="1"/>
  <c r="I224" i="20"/>
  <c r="Q224" i="20" s="1"/>
  <c r="J224" i="20"/>
  <c r="K224" i="20"/>
  <c r="L224" i="20"/>
  <c r="M224" i="20"/>
  <c r="K63" i="28"/>
  <c r="I309" i="28"/>
  <c r="F309" i="28"/>
  <c r="H309" i="28" s="1"/>
  <c r="N309" i="28" s="1"/>
  <c r="N308" i="28"/>
  <c r="M308" i="28"/>
  <c r="L308" i="28"/>
  <c r="K308" i="28"/>
  <c r="J308" i="28"/>
  <c r="I308" i="28"/>
  <c r="H308" i="28"/>
  <c r="F308" i="28"/>
  <c r="M307" i="28"/>
  <c r="L307" i="28"/>
  <c r="K307" i="28"/>
  <c r="J307" i="28"/>
  <c r="I307" i="28"/>
  <c r="F307" i="28"/>
  <c r="N306" i="28"/>
  <c r="M306" i="28"/>
  <c r="J306" i="28"/>
  <c r="H306" i="28"/>
  <c r="F306" i="28"/>
  <c r="N305" i="28"/>
  <c r="M305" i="28"/>
  <c r="J305" i="28"/>
  <c r="H305" i="28"/>
  <c r="F305" i="28"/>
  <c r="N304" i="28"/>
  <c r="M304" i="28"/>
  <c r="J304" i="28"/>
  <c r="H304" i="28"/>
  <c r="F304" i="28"/>
  <c r="N303" i="28"/>
  <c r="M303" i="28"/>
  <c r="J303" i="28"/>
  <c r="H303" i="28"/>
  <c r="F303" i="28"/>
  <c r="N302" i="28"/>
  <c r="M302" i="28"/>
  <c r="J302" i="28"/>
  <c r="H302" i="28"/>
  <c r="F302" i="28"/>
  <c r="N301" i="28"/>
  <c r="M301" i="28"/>
  <c r="J301" i="28"/>
  <c r="H301" i="28"/>
  <c r="F301" i="28"/>
  <c r="N300" i="28"/>
  <c r="M300" i="28"/>
  <c r="J300" i="28"/>
  <c r="H300" i="28"/>
  <c r="F300" i="28"/>
  <c r="N299" i="28"/>
  <c r="M299" i="28"/>
  <c r="J299" i="28"/>
  <c r="H299" i="28"/>
  <c r="F299" i="28"/>
  <c r="N298" i="28"/>
  <c r="M298" i="28"/>
  <c r="J298" i="28"/>
  <c r="H298" i="28"/>
  <c r="F298" i="28"/>
  <c r="N297" i="28"/>
  <c r="M297" i="28"/>
  <c r="J297" i="28"/>
  <c r="H297" i="28"/>
  <c r="F297" i="28"/>
  <c r="N296" i="28"/>
  <c r="M296" i="28"/>
  <c r="J296" i="28"/>
  <c r="H296" i="28"/>
  <c r="F296" i="28"/>
  <c r="N295" i="28"/>
  <c r="M295" i="28"/>
  <c r="J295" i="28"/>
  <c r="H295" i="28"/>
  <c r="F295" i="28"/>
  <c r="N294" i="28"/>
  <c r="M294" i="28"/>
  <c r="J294" i="28"/>
  <c r="H294" i="28"/>
  <c r="F294" i="28"/>
  <c r="N293" i="28"/>
  <c r="M293" i="28"/>
  <c r="J293" i="28"/>
  <c r="H293" i="28"/>
  <c r="F293" i="28"/>
  <c r="N292" i="28"/>
  <c r="M292" i="28"/>
  <c r="J292" i="28"/>
  <c r="H292" i="28"/>
  <c r="F292" i="28"/>
  <c r="N291" i="28"/>
  <c r="M291" i="28"/>
  <c r="J291" i="28"/>
  <c r="H291" i="28"/>
  <c r="F291" i="28"/>
  <c r="N290" i="28"/>
  <c r="M290" i="28"/>
  <c r="J290" i="28"/>
  <c r="H290" i="28"/>
  <c r="F290" i="28"/>
  <c r="N289" i="28"/>
  <c r="M289" i="28"/>
  <c r="L289" i="28"/>
  <c r="L257" i="28" s="1"/>
  <c r="K289" i="28"/>
  <c r="K257" i="28" s="1"/>
  <c r="J289" i="28"/>
  <c r="I289" i="28"/>
  <c r="I257" i="28" s="1"/>
  <c r="H289" i="28"/>
  <c r="G289" i="28"/>
  <c r="G257" i="28" s="1"/>
  <c r="F289" i="28"/>
  <c r="N288" i="28"/>
  <c r="M288" i="28"/>
  <c r="J288" i="28"/>
  <c r="H288" i="28"/>
  <c r="F288" i="28"/>
  <c r="N287" i="28"/>
  <c r="M287" i="28"/>
  <c r="J287" i="28"/>
  <c r="H287" i="28"/>
  <c r="F287" i="28"/>
  <c r="N286" i="28"/>
  <c r="M286" i="28"/>
  <c r="J286" i="28"/>
  <c r="H286" i="28"/>
  <c r="F286" i="28"/>
  <c r="N285" i="28"/>
  <c r="M285" i="28"/>
  <c r="J285" i="28"/>
  <c r="H285" i="28"/>
  <c r="F285" i="28"/>
  <c r="N284" i="28"/>
  <c r="M284" i="28"/>
  <c r="J284" i="28"/>
  <c r="H284" i="28"/>
  <c r="F284" i="28"/>
  <c r="N283" i="28"/>
  <c r="M283" i="28"/>
  <c r="J283" i="28"/>
  <c r="H283" i="28"/>
  <c r="F283" i="28"/>
  <c r="N282" i="28"/>
  <c r="M282" i="28"/>
  <c r="J282" i="28"/>
  <c r="H282" i="28"/>
  <c r="F282" i="28"/>
  <c r="N281" i="28"/>
  <c r="M281" i="28"/>
  <c r="J281" i="28"/>
  <c r="H281" i="28"/>
  <c r="F281" i="28"/>
  <c r="N280" i="28"/>
  <c r="M280" i="28"/>
  <c r="J280" i="28"/>
  <c r="H280" i="28"/>
  <c r="F280" i="28"/>
  <c r="N279" i="28"/>
  <c r="M279" i="28"/>
  <c r="J279" i="28"/>
  <c r="H279" i="28"/>
  <c r="F279" i="28"/>
  <c r="N278" i="28"/>
  <c r="M278" i="28"/>
  <c r="J278" i="28"/>
  <c r="H278" i="28"/>
  <c r="F278" i="28"/>
  <c r="N277" i="28"/>
  <c r="M277" i="28"/>
  <c r="J277" i="28"/>
  <c r="H277" i="28"/>
  <c r="F277" i="28"/>
  <c r="N276" i="28"/>
  <c r="M276" i="28"/>
  <c r="J276" i="28"/>
  <c r="H276" i="28"/>
  <c r="F276" i="28"/>
  <c r="N275" i="28"/>
  <c r="M275" i="28"/>
  <c r="J275" i="28"/>
  <c r="H275" i="28"/>
  <c r="F275" i="28"/>
  <c r="N274" i="28"/>
  <c r="M274" i="28"/>
  <c r="J274" i="28"/>
  <c r="H274" i="28"/>
  <c r="F274" i="28"/>
  <c r="N273" i="28"/>
  <c r="M273" i="28"/>
  <c r="J273" i="28"/>
  <c r="H273" i="28"/>
  <c r="F273" i="28"/>
  <c r="N272" i="28"/>
  <c r="M272" i="28"/>
  <c r="J272" i="28"/>
  <c r="H272" i="28"/>
  <c r="F272" i="28"/>
  <c r="N271" i="28"/>
  <c r="M271" i="28"/>
  <c r="J271" i="28"/>
  <c r="H271" i="28"/>
  <c r="F271" i="28"/>
  <c r="N270" i="28"/>
  <c r="M270" i="28"/>
  <c r="J270" i="28"/>
  <c r="H270" i="28"/>
  <c r="F270" i="28"/>
  <c r="N269" i="28"/>
  <c r="M269" i="28"/>
  <c r="J269" i="28"/>
  <c r="H269" i="28"/>
  <c r="F269" i="28"/>
  <c r="N268" i="28"/>
  <c r="M268" i="28"/>
  <c r="J268" i="28"/>
  <c r="H268" i="28"/>
  <c r="F268" i="28"/>
  <c r="N267" i="28"/>
  <c r="M267" i="28"/>
  <c r="J267" i="28"/>
  <c r="H267" i="28"/>
  <c r="F267" i="28"/>
  <c r="N266" i="28"/>
  <c r="M266" i="28"/>
  <c r="J266" i="28"/>
  <c r="H266" i="28"/>
  <c r="F266" i="28"/>
  <c r="N265" i="28"/>
  <c r="M265" i="28"/>
  <c r="J265" i="28"/>
  <c r="H265" i="28"/>
  <c r="F265" i="28"/>
  <c r="N264" i="28"/>
  <c r="M264" i="28"/>
  <c r="J264" i="28"/>
  <c r="H264" i="28"/>
  <c r="F264" i="28"/>
  <c r="N263" i="28"/>
  <c r="M263" i="28"/>
  <c r="J263" i="28"/>
  <c r="H263" i="28"/>
  <c r="F263" i="28"/>
  <c r="N262" i="28"/>
  <c r="M262" i="28"/>
  <c r="J262" i="28"/>
  <c r="H262" i="28"/>
  <c r="F262" i="28"/>
  <c r="N261" i="28"/>
  <c r="M261" i="28"/>
  <c r="J261" i="28"/>
  <c r="H261" i="28"/>
  <c r="F261" i="28"/>
  <c r="N260" i="28"/>
  <c r="M260" i="28"/>
  <c r="J260" i="28"/>
  <c r="H260" i="28"/>
  <c r="F260" i="28"/>
  <c r="N259" i="28"/>
  <c r="M259" i="28"/>
  <c r="J259" i="28"/>
  <c r="H259" i="28"/>
  <c r="F259" i="28"/>
  <c r="N258" i="28"/>
  <c r="M258" i="28"/>
  <c r="J258" i="28"/>
  <c r="H258" i="28"/>
  <c r="F258" i="28"/>
  <c r="N257" i="28"/>
  <c r="M257" i="28"/>
  <c r="J257" i="28"/>
  <c r="H257" i="28"/>
  <c r="F257" i="28"/>
  <c r="M256" i="28"/>
  <c r="L256" i="28"/>
  <c r="K256" i="28"/>
  <c r="J256" i="28"/>
  <c r="H256" i="28" s="1"/>
  <c r="I256" i="28"/>
  <c r="M255" i="28"/>
  <c r="L255" i="28"/>
  <c r="K255" i="28"/>
  <c r="J255" i="28"/>
  <c r="H255" i="28" s="1"/>
  <c r="N255" i="28" s="1"/>
  <c r="I255" i="28"/>
  <c r="L254" i="28"/>
  <c r="K254" i="28"/>
  <c r="J254" i="28"/>
  <c r="H254" i="28" s="1"/>
  <c r="N254" i="28" s="1"/>
  <c r="I254" i="28"/>
  <c r="L253" i="28"/>
  <c r="K253" i="28"/>
  <c r="J253" i="28"/>
  <c r="H253" i="28" s="1"/>
  <c r="N253" i="28" s="1"/>
  <c r="I253" i="28"/>
  <c r="L252" i="28"/>
  <c r="K252" i="28"/>
  <c r="J252" i="28"/>
  <c r="H252" i="28" s="1"/>
  <c r="N252" i="28" s="1"/>
  <c r="I252" i="28"/>
  <c r="L251" i="28"/>
  <c r="K251" i="28"/>
  <c r="J251" i="28"/>
  <c r="H251" i="28" s="1"/>
  <c r="N251" i="28" s="1"/>
  <c r="I251" i="28"/>
  <c r="L250" i="28"/>
  <c r="K250" i="28"/>
  <c r="J250" i="28"/>
  <c r="H250" i="28" s="1"/>
  <c r="N250" i="28" s="1"/>
  <c r="I250" i="28"/>
  <c r="L249" i="28"/>
  <c r="K249" i="28"/>
  <c r="J249" i="28"/>
  <c r="H249" i="28" s="1"/>
  <c r="N249" i="28" s="1"/>
  <c r="I249" i="28"/>
  <c r="L248" i="28"/>
  <c r="K248" i="28"/>
  <c r="J248" i="28"/>
  <c r="H248" i="28" s="1"/>
  <c r="N248" i="28" s="1"/>
  <c r="I248" i="28"/>
  <c r="L247" i="28"/>
  <c r="K247" i="28"/>
  <c r="J247" i="28"/>
  <c r="H247" i="28" s="1"/>
  <c r="N247" i="28" s="1"/>
  <c r="I247" i="28"/>
  <c r="L246" i="28"/>
  <c r="K246" i="28"/>
  <c r="J246" i="28"/>
  <c r="H246" i="28" s="1"/>
  <c r="N246" i="28" s="1"/>
  <c r="I246" i="28"/>
  <c r="L245" i="28"/>
  <c r="K245" i="28"/>
  <c r="J245" i="28"/>
  <c r="H245" i="28" s="1"/>
  <c r="N245" i="28" s="1"/>
  <c r="I245" i="28"/>
  <c r="M244" i="28"/>
  <c r="G244" i="28"/>
  <c r="F244" i="28"/>
  <c r="E244" i="28"/>
  <c r="L243" i="28"/>
  <c r="K243" i="28"/>
  <c r="I243" i="28"/>
  <c r="H243" i="28"/>
  <c r="N243" i="28" s="1"/>
  <c r="F243" i="28"/>
  <c r="F242" i="28"/>
  <c r="H242" i="28" s="1"/>
  <c r="N242" i="28" s="1"/>
  <c r="H241" i="28"/>
  <c r="N241" i="28" s="1"/>
  <c r="H240" i="28"/>
  <c r="N240" i="28" s="1"/>
  <c r="H239" i="28"/>
  <c r="N239" i="28" s="1"/>
  <c r="H238" i="28"/>
  <c r="N238" i="28" s="1"/>
  <c r="H237" i="28"/>
  <c r="N237" i="28" s="1"/>
  <c r="H236" i="28"/>
  <c r="N236" i="28" s="1"/>
  <c r="H235" i="28"/>
  <c r="N235" i="28" s="1"/>
  <c r="H234" i="28"/>
  <c r="N234" i="28" s="1"/>
  <c r="H233" i="28"/>
  <c r="N233" i="28" s="1"/>
  <c r="H232" i="28"/>
  <c r="N232" i="28" s="1"/>
  <c r="H231" i="28"/>
  <c r="N231" i="28" s="1"/>
  <c r="H230" i="28"/>
  <c r="N230" i="28" s="1"/>
  <c r="H229" i="28"/>
  <c r="N229" i="28" s="1"/>
  <c r="H228" i="28"/>
  <c r="N228" i="28" s="1"/>
  <c r="M227" i="28"/>
  <c r="L227" i="28"/>
  <c r="K227" i="28"/>
  <c r="J227" i="28"/>
  <c r="I227" i="28"/>
  <c r="G227" i="28"/>
  <c r="F227" i="28"/>
  <c r="H227" i="28" s="1"/>
  <c r="E227" i="28"/>
  <c r="H226" i="28"/>
  <c r="N226" i="28" s="1"/>
  <c r="H225" i="28"/>
  <c r="N225" i="28" s="1"/>
  <c r="H224" i="28"/>
  <c r="N224" i="28" s="1"/>
  <c r="H223" i="28"/>
  <c r="N223" i="28" s="1"/>
  <c r="H222" i="28"/>
  <c r="N222" i="28" s="1"/>
  <c r="H221" i="28"/>
  <c r="N221" i="28" s="1"/>
  <c r="H220" i="28"/>
  <c r="N220" i="28" s="1"/>
  <c r="H219" i="28"/>
  <c r="N219" i="28" s="1"/>
  <c r="H218" i="28"/>
  <c r="N218" i="28" s="1"/>
  <c r="H217" i="28"/>
  <c r="N217" i="28" s="1"/>
  <c r="H216" i="28"/>
  <c r="N216" i="28" s="1"/>
  <c r="H215" i="28"/>
  <c r="N215" i="28" s="1"/>
  <c r="H214" i="28"/>
  <c r="N214" i="28" s="1"/>
  <c r="H213" i="28"/>
  <c r="N213" i="28" s="1"/>
  <c r="H212" i="28"/>
  <c r="N212" i="28" s="1"/>
  <c r="M211" i="28"/>
  <c r="M210" i="28" s="1"/>
  <c r="L211" i="28"/>
  <c r="L210" i="28" s="1"/>
  <c r="K211" i="28"/>
  <c r="K210" i="28" s="1"/>
  <c r="J211" i="28"/>
  <c r="J210" i="28" s="1"/>
  <c r="I211" i="28"/>
  <c r="I210" i="28" s="1"/>
  <c r="G211" i="28"/>
  <c r="G210" i="28" s="1"/>
  <c r="F211" i="28"/>
  <c r="F210" i="28" s="1"/>
  <c r="E211" i="28"/>
  <c r="E210" i="28" s="1"/>
  <c r="H209" i="28"/>
  <c r="N209" i="28" s="1"/>
  <c r="H208" i="28"/>
  <c r="N208" i="28" s="1"/>
  <c r="H207" i="28"/>
  <c r="N207" i="28" s="1"/>
  <c r="H206" i="28"/>
  <c r="N206" i="28" s="1"/>
  <c r="H205" i="28"/>
  <c r="N205" i="28" s="1"/>
  <c r="H204" i="28"/>
  <c r="N204" i="28" s="1"/>
  <c r="H203" i="28"/>
  <c r="N203" i="28" s="1"/>
  <c r="H202" i="28"/>
  <c r="N202" i="28" s="1"/>
  <c r="M201" i="28"/>
  <c r="L201" i="28"/>
  <c r="K201" i="28"/>
  <c r="J201" i="28"/>
  <c r="I201" i="28"/>
  <c r="G201" i="28"/>
  <c r="F201" i="28"/>
  <c r="E201" i="28"/>
  <c r="H200" i="28"/>
  <c r="N200" i="28" s="1"/>
  <c r="L199" i="28"/>
  <c r="K199" i="28"/>
  <c r="F199" i="28"/>
  <c r="H199" i="28" s="1"/>
  <c r="N199" i="28" s="1"/>
  <c r="H198" i="28"/>
  <c r="N198" i="28" s="1"/>
  <c r="H197" i="28"/>
  <c r="N197" i="28" s="1"/>
  <c r="H196" i="28"/>
  <c r="N196" i="28" s="1"/>
  <c r="H195" i="28"/>
  <c r="N195" i="28" s="1"/>
  <c r="H194" i="28"/>
  <c r="N194" i="28" s="1"/>
  <c r="H193" i="28"/>
  <c r="N193" i="28" s="1"/>
  <c r="H192" i="28"/>
  <c r="N192" i="28" s="1"/>
  <c r="H191" i="28"/>
  <c r="N191" i="28" s="1"/>
  <c r="N190" i="28"/>
  <c r="H190" i="28"/>
  <c r="H189" i="28"/>
  <c r="N189" i="28" s="1"/>
  <c r="H188" i="28"/>
  <c r="N188" i="28" s="1"/>
  <c r="H187" i="28"/>
  <c r="N187" i="28" s="1"/>
  <c r="H186" i="28"/>
  <c r="N186" i="28" s="1"/>
  <c r="M185" i="28"/>
  <c r="L185" i="28"/>
  <c r="K185" i="28"/>
  <c r="J185" i="28"/>
  <c r="I185" i="28"/>
  <c r="G185" i="28"/>
  <c r="F185" i="28"/>
  <c r="E185" i="28"/>
  <c r="H184" i="28"/>
  <c r="N184" i="28" s="1"/>
  <c r="H183" i="28"/>
  <c r="N183" i="28" s="1"/>
  <c r="H182" i="28"/>
  <c r="N182" i="28" s="1"/>
  <c r="H181" i="28"/>
  <c r="N181" i="28" s="1"/>
  <c r="H180" i="28"/>
  <c r="N180" i="28" s="1"/>
  <c r="H179" i="28"/>
  <c r="N179" i="28" s="1"/>
  <c r="H178" i="28"/>
  <c r="N178" i="28" s="1"/>
  <c r="H177" i="28"/>
  <c r="N177" i="28" s="1"/>
  <c r="N176" i="28"/>
  <c r="M176" i="28"/>
  <c r="L176" i="28"/>
  <c r="K176" i="28"/>
  <c r="J176" i="28"/>
  <c r="I176" i="28"/>
  <c r="H176" i="28"/>
  <c r="F176" i="28"/>
  <c r="L175" i="28"/>
  <c r="K175" i="28"/>
  <c r="F175" i="28"/>
  <c r="H175" i="28" s="1"/>
  <c r="N175" i="28" s="1"/>
  <c r="L174" i="28"/>
  <c r="K174" i="28"/>
  <c r="I174" i="28"/>
  <c r="F174" i="28"/>
  <c r="H174" i="28" s="1"/>
  <c r="N174" i="28" s="1"/>
  <c r="N173" i="28"/>
  <c r="M173" i="28"/>
  <c r="L173" i="28"/>
  <c r="K173" i="28"/>
  <c r="J173" i="28"/>
  <c r="I173" i="28"/>
  <c r="H173" i="28"/>
  <c r="F173" i="28"/>
  <c r="N171" i="28"/>
  <c r="M171" i="28"/>
  <c r="L171" i="28"/>
  <c r="K171" i="28"/>
  <c r="J171" i="28"/>
  <c r="H171" i="28"/>
  <c r="F171" i="28"/>
  <c r="N170" i="28"/>
  <c r="M170" i="28"/>
  <c r="L170" i="28"/>
  <c r="K170" i="28"/>
  <c r="J170" i="28"/>
  <c r="H170" i="28"/>
  <c r="F170" i="28"/>
  <c r="N169" i="28"/>
  <c r="M169" i="28"/>
  <c r="L169" i="28"/>
  <c r="K169" i="28"/>
  <c r="I169" i="28"/>
  <c r="H169" i="28"/>
  <c r="G169" i="28"/>
  <c r="G168" i="28" s="1"/>
  <c r="F169" i="28"/>
  <c r="E169" i="28"/>
  <c r="E168" i="28" s="1"/>
  <c r="H167" i="28"/>
  <c r="N167" i="28" s="1"/>
  <c r="H166" i="28"/>
  <c r="N166" i="28" s="1"/>
  <c r="H165" i="28"/>
  <c r="N165" i="28" s="1"/>
  <c r="H164" i="28"/>
  <c r="N164" i="28" s="1"/>
  <c r="H163" i="28"/>
  <c r="N163" i="28" s="1"/>
  <c r="N162" i="28"/>
  <c r="H162" i="28"/>
  <c r="M161" i="28"/>
  <c r="L161" i="28"/>
  <c r="K161" i="28"/>
  <c r="J161" i="28"/>
  <c r="I161" i="28"/>
  <c r="G161" i="28"/>
  <c r="F161" i="28"/>
  <c r="E161" i="28"/>
  <c r="H160" i="28"/>
  <c r="N160" i="28" s="1"/>
  <c r="N159" i="28"/>
  <c r="I159" i="28"/>
  <c r="H159" i="28"/>
  <c r="F159" i="28"/>
  <c r="H158" i="28"/>
  <c r="N158" i="28" s="1"/>
  <c r="H157" i="28"/>
  <c r="N157" i="28" s="1"/>
  <c r="L156" i="28"/>
  <c r="K156" i="28"/>
  <c r="I156" i="28"/>
  <c r="F156" i="28"/>
  <c r="H156" i="28" s="1"/>
  <c r="N156" i="28" s="1"/>
  <c r="L155" i="28"/>
  <c r="K155" i="28"/>
  <c r="I155" i="28"/>
  <c r="H155" i="28"/>
  <c r="N155" i="28" s="1"/>
  <c r="F155" i="28"/>
  <c r="L154" i="28"/>
  <c r="K154" i="28"/>
  <c r="I154" i="28"/>
  <c r="F154" i="28"/>
  <c r="H154" i="28" s="1"/>
  <c r="N154" i="28" s="1"/>
  <c r="L153" i="28"/>
  <c r="K153" i="28"/>
  <c r="I153" i="28"/>
  <c r="F153" i="28"/>
  <c r="H153" i="28" s="1"/>
  <c r="N153" i="28" s="1"/>
  <c r="M152" i="28"/>
  <c r="J152" i="28"/>
  <c r="G152" i="28"/>
  <c r="H151" i="28"/>
  <c r="N151" i="28" s="1"/>
  <c r="H150" i="28"/>
  <c r="N150" i="28" s="1"/>
  <c r="L149" i="28"/>
  <c r="K149" i="28"/>
  <c r="I149" i="28"/>
  <c r="F149" i="28"/>
  <c r="H149" i="28" s="1"/>
  <c r="N149" i="28" s="1"/>
  <c r="L148" i="28"/>
  <c r="K148" i="28"/>
  <c r="I148" i="28"/>
  <c r="F148" i="28"/>
  <c r="H148" i="28" s="1"/>
  <c r="N148" i="28" s="1"/>
  <c r="L147" i="28"/>
  <c r="K147" i="28"/>
  <c r="I147" i="28"/>
  <c r="F147" i="28"/>
  <c r="H147" i="28" s="1"/>
  <c r="N147" i="28" s="1"/>
  <c r="M146" i="28"/>
  <c r="J146" i="28"/>
  <c r="G146" i="28"/>
  <c r="E146" i="28"/>
  <c r="H145" i="28"/>
  <c r="N145" i="28" s="1"/>
  <c r="H144" i="28"/>
  <c r="N144" i="28" s="1"/>
  <c r="I143" i="28"/>
  <c r="F143" i="28"/>
  <c r="H143" i="28" s="1"/>
  <c r="N143" i="28" s="1"/>
  <c r="L142" i="28"/>
  <c r="K142" i="28"/>
  <c r="I142" i="28"/>
  <c r="J142" i="28" s="1"/>
  <c r="F142" i="28"/>
  <c r="L141" i="28"/>
  <c r="L138" i="28" s="1"/>
  <c r="K141" i="28"/>
  <c r="K138" i="28" s="1"/>
  <c r="I141" i="28"/>
  <c r="F141" i="28"/>
  <c r="H141" i="28" s="1"/>
  <c r="N141" i="28" s="1"/>
  <c r="M140" i="28"/>
  <c r="J140" i="28"/>
  <c r="H140" i="28"/>
  <c r="N140" i="28" s="1"/>
  <c r="G140" i="28"/>
  <c r="F140" i="28"/>
  <c r="J139" i="28"/>
  <c r="H139" i="28" s="1"/>
  <c r="M138" i="28"/>
  <c r="G138" i="28"/>
  <c r="E138" i="28"/>
  <c r="H137" i="28"/>
  <c r="N137" i="28" s="1"/>
  <c r="H136" i="28"/>
  <c r="N136" i="28" s="1"/>
  <c r="H135" i="28"/>
  <c r="N135" i="28" s="1"/>
  <c r="H134" i="28"/>
  <c r="N134" i="28" s="1"/>
  <c r="H133" i="28"/>
  <c r="N133" i="28" s="1"/>
  <c r="H132" i="28"/>
  <c r="N132" i="28" s="1"/>
  <c r="H131" i="28"/>
  <c r="N131" i="28" s="1"/>
  <c r="L130" i="28"/>
  <c r="K130" i="28"/>
  <c r="G130" i="28"/>
  <c r="F130" i="28"/>
  <c r="H130" i="28" s="1"/>
  <c r="N130" i="28" s="1"/>
  <c r="H128" i="28"/>
  <c r="N128" i="28" s="1"/>
  <c r="L127" i="28"/>
  <c r="K127" i="28"/>
  <c r="H127" i="28"/>
  <c r="N127" i="28" s="1"/>
  <c r="L126" i="28"/>
  <c r="K126" i="28"/>
  <c r="H126" i="28"/>
  <c r="N126" i="28" s="1"/>
  <c r="H125" i="28"/>
  <c r="N125" i="28" s="1"/>
  <c r="H124" i="28"/>
  <c r="N124" i="28" s="1"/>
  <c r="H123" i="28"/>
  <c r="N123" i="28" s="1"/>
  <c r="H122" i="28"/>
  <c r="N122" i="28" s="1"/>
  <c r="M121" i="28"/>
  <c r="M113" i="28" s="1"/>
  <c r="L121" i="28"/>
  <c r="K121" i="28"/>
  <c r="J121" i="28"/>
  <c r="J113" i="28" s="1"/>
  <c r="I121" i="28"/>
  <c r="I113" i="28" s="1"/>
  <c r="G121" i="28"/>
  <c r="G113" i="28" s="1"/>
  <c r="F121" i="28"/>
  <c r="F113" i="28" s="1"/>
  <c r="E121" i="28"/>
  <c r="E113" i="28" s="1"/>
  <c r="H120" i="28"/>
  <c r="N120" i="28" s="1"/>
  <c r="H119" i="28"/>
  <c r="N119" i="28" s="1"/>
  <c r="H118" i="28"/>
  <c r="N118" i="28" s="1"/>
  <c r="H117" i="28"/>
  <c r="N117" i="28" s="1"/>
  <c r="L116" i="28"/>
  <c r="K116" i="28"/>
  <c r="I116" i="28"/>
  <c r="F116" i="28"/>
  <c r="H116" i="28" s="1"/>
  <c r="N116" i="28" s="1"/>
  <c r="H115" i="28"/>
  <c r="N115" i="28" s="1"/>
  <c r="H114" i="28"/>
  <c r="N114" i="28" s="1"/>
  <c r="L113" i="28"/>
  <c r="K113" i="28"/>
  <c r="H112" i="28"/>
  <c r="N112" i="28" s="1"/>
  <c r="N111" i="28"/>
  <c r="L111" i="28"/>
  <c r="K111" i="28"/>
  <c r="H111" i="28"/>
  <c r="H110" i="28"/>
  <c r="N110" i="28" s="1"/>
  <c r="H109" i="28"/>
  <c r="N109" i="28" s="1"/>
  <c r="H108" i="28"/>
  <c r="N108" i="28" s="1"/>
  <c r="H107" i="28"/>
  <c r="N107" i="28" s="1"/>
  <c r="M106" i="28"/>
  <c r="L106" i="28"/>
  <c r="K106" i="28"/>
  <c r="J106" i="28"/>
  <c r="I106" i="28"/>
  <c r="G106" i="28"/>
  <c r="F106" i="28"/>
  <c r="F93" i="28" s="1"/>
  <c r="E106" i="28"/>
  <c r="E93" i="28" s="1"/>
  <c r="H105" i="28"/>
  <c r="N105" i="28" s="1"/>
  <c r="H104" i="28"/>
  <c r="N104" i="28" s="1"/>
  <c r="H103" i="28"/>
  <c r="N103" i="28" s="1"/>
  <c r="H102" i="28"/>
  <c r="N102" i="28" s="1"/>
  <c r="H101" i="28"/>
  <c r="N101" i="28" s="1"/>
  <c r="L100" i="28"/>
  <c r="K100" i="28"/>
  <c r="J100" i="28"/>
  <c r="I100" i="28"/>
  <c r="H100" i="28"/>
  <c r="N100" i="28" s="1"/>
  <c r="H99" i="28"/>
  <c r="N99" i="28" s="1"/>
  <c r="L98" i="28"/>
  <c r="K98" i="28"/>
  <c r="J98" i="28"/>
  <c r="H98" i="28" s="1"/>
  <c r="N98" i="28" s="1"/>
  <c r="I98" i="28"/>
  <c r="H97" i="28"/>
  <c r="N97" i="28" s="1"/>
  <c r="H96" i="28"/>
  <c r="N96" i="28" s="1"/>
  <c r="H95" i="28"/>
  <c r="N95" i="28" s="1"/>
  <c r="H94" i="28"/>
  <c r="N94" i="28" s="1"/>
  <c r="G94" i="28"/>
  <c r="M93" i="28"/>
  <c r="H92" i="28"/>
  <c r="N92" i="28" s="1"/>
  <c r="H91" i="28"/>
  <c r="N91" i="28" s="1"/>
  <c r="H90" i="28"/>
  <c r="N90" i="28" s="1"/>
  <c r="H89" i="28"/>
  <c r="N89" i="28" s="1"/>
  <c r="H88" i="28"/>
  <c r="N88" i="28" s="1"/>
  <c r="H87" i="28"/>
  <c r="N87" i="28" s="1"/>
  <c r="L86" i="28"/>
  <c r="L84" i="28" s="1"/>
  <c r="K86" i="28"/>
  <c r="K84" i="28" s="1"/>
  <c r="J86" i="28"/>
  <c r="I86" i="28"/>
  <c r="I84" i="28" s="1"/>
  <c r="H85" i="28"/>
  <c r="N85" i="28" s="1"/>
  <c r="M84" i="28"/>
  <c r="G84" i="28"/>
  <c r="F84" i="28"/>
  <c r="E84" i="28"/>
  <c r="H83" i="28"/>
  <c r="N83" i="28" s="1"/>
  <c r="H82" i="28"/>
  <c r="N82" i="28" s="1"/>
  <c r="H81" i="28"/>
  <c r="N81" i="28" s="1"/>
  <c r="F80" i="28"/>
  <c r="F78" i="28" s="1"/>
  <c r="H79" i="28"/>
  <c r="N79" i="28" s="1"/>
  <c r="M78" i="28"/>
  <c r="L78" i="28"/>
  <c r="K78" i="28"/>
  <c r="J78" i="28"/>
  <c r="I78" i="28"/>
  <c r="G78" i="28"/>
  <c r="E78" i="28"/>
  <c r="H77" i="28"/>
  <c r="N77" i="28" s="1"/>
  <c r="H76" i="28"/>
  <c r="N76" i="28" s="1"/>
  <c r="H75" i="28"/>
  <c r="N75" i="28" s="1"/>
  <c r="H74" i="28"/>
  <c r="N74" i="28" s="1"/>
  <c r="H73" i="28"/>
  <c r="N73" i="28" s="1"/>
  <c r="H72" i="28"/>
  <c r="N72" i="28" s="1"/>
  <c r="H71" i="28"/>
  <c r="N71" i="28" s="1"/>
  <c r="H70" i="28"/>
  <c r="N70" i="28" s="1"/>
  <c r="L69" i="28"/>
  <c r="K69" i="28"/>
  <c r="H69" i="28"/>
  <c r="N69" i="28" s="1"/>
  <c r="G69" i="28"/>
  <c r="L68" i="28"/>
  <c r="K68" i="28"/>
  <c r="H68" i="28"/>
  <c r="N68" i="28" s="1"/>
  <c r="G68" i="28"/>
  <c r="M67" i="28"/>
  <c r="M66" i="28" s="1"/>
  <c r="L67" i="28"/>
  <c r="K67" i="28"/>
  <c r="J67" i="28"/>
  <c r="H67" i="28" s="1"/>
  <c r="I67" i="28"/>
  <c r="G67" i="28" s="1"/>
  <c r="F67" i="28"/>
  <c r="E67" i="28"/>
  <c r="L65" i="28"/>
  <c r="K65" i="28"/>
  <c r="H65" i="28"/>
  <c r="N65" i="28" s="1"/>
  <c r="N64" i="28"/>
  <c r="L64" i="28"/>
  <c r="K64" i="28"/>
  <c r="H64" i="28"/>
  <c r="L63" i="28"/>
  <c r="L62" i="28" s="1"/>
  <c r="H63" i="28"/>
  <c r="N63" i="28" s="1"/>
  <c r="M62" i="28"/>
  <c r="J62" i="28"/>
  <c r="I62" i="28"/>
  <c r="G62" i="28"/>
  <c r="F62" i="28"/>
  <c r="H61" i="28"/>
  <c r="N61" i="28" s="1"/>
  <c r="L60" i="28"/>
  <c r="K60" i="28"/>
  <c r="J60" i="28"/>
  <c r="H60" i="28" s="1"/>
  <c r="N60" i="28" s="1"/>
  <c r="I60" i="28"/>
  <c r="L59" i="28"/>
  <c r="K59" i="28"/>
  <c r="J59" i="28"/>
  <c r="H59" i="28" s="1"/>
  <c r="N59" i="28" s="1"/>
  <c r="I59" i="28"/>
  <c r="L58" i="28"/>
  <c r="K58" i="28"/>
  <c r="J58" i="28"/>
  <c r="H58" i="28" s="1"/>
  <c r="N58" i="28" s="1"/>
  <c r="I58" i="28"/>
  <c r="L57" i="28"/>
  <c r="K57" i="28"/>
  <c r="J57" i="28"/>
  <c r="H57" i="28" s="1"/>
  <c r="N57" i="28" s="1"/>
  <c r="I57" i="28"/>
  <c r="L56" i="28"/>
  <c r="K56" i="28"/>
  <c r="J56" i="28"/>
  <c r="H56" i="28" s="1"/>
  <c r="N56" i="28" s="1"/>
  <c r="I56" i="28"/>
  <c r="H54" i="28"/>
  <c r="N54" i="28" s="1"/>
  <c r="N53" i="28"/>
  <c r="M53" i="28"/>
  <c r="L53" i="28"/>
  <c r="K53" i="28"/>
  <c r="J53" i="28"/>
  <c r="I53" i="28"/>
  <c r="H53" i="28"/>
  <c r="G53" i="28"/>
  <c r="F53" i="28"/>
  <c r="E53" i="28"/>
  <c r="H52" i="28"/>
  <c r="N52" i="28" s="1"/>
  <c r="H51" i="28"/>
  <c r="N51" i="28" s="1"/>
  <c r="H50" i="28"/>
  <c r="N50" i="28" s="1"/>
  <c r="H49" i="28"/>
  <c r="N49" i="28" s="1"/>
  <c r="H48" i="28"/>
  <c r="N48" i="28" s="1"/>
  <c r="H47" i="28"/>
  <c r="N47" i="28" s="1"/>
  <c r="H46" i="28"/>
  <c r="N46" i="28" s="1"/>
  <c r="H45" i="28"/>
  <c r="N45" i="28" s="1"/>
  <c r="H44" i="28"/>
  <c r="N44" i="28" s="1"/>
  <c r="H43" i="28"/>
  <c r="N43" i="28" s="1"/>
  <c r="H42" i="28"/>
  <c r="N42" i="28" s="1"/>
  <c r="M41" i="28"/>
  <c r="L41" i="28"/>
  <c r="K41" i="28"/>
  <c r="J41" i="28"/>
  <c r="I41" i="28"/>
  <c r="G41" i="28"/>
  <c r="F41" i="28"/>
  <c r="H41" i="28" s="1"/>
  <c r="N41" i="28" s="1"/>
  <c r="E41" i="28"/>
  <c r="H40" i="28"/>
  <c r="N40" i="28" s="1"/>
  <c r="H39" i="28"/>
  <c r="N39" i="28" s="1"/>
  <c r="H38" i="28"/>
  <c r="N38" i="28" s="1"/>
  <c r="H37" i="28"/>
  <c r="N37" i="28" s="1"/>
  <c r="H36" i="28"/>
  <c r="N36" i="28" s="1"/>
  <c r="H35" i="28"/>
  <c r="N35" i="28" s="1"/>
  <c r="H34" i="28"/>
  <c r="N34" i="28" s="1"/>
  <c r="M33" i="28"/>
  <c r="L33" i="28"/>
  <c r="K33" i="28"/>
  <c r="J33" i="28"/>
  <c r="I33" i="28"/>
  <c r="G33" i="28"/>
  <c r="G32" i="28" s="1"/>
  <c r="F33" i="28"/>
  <c r="F32" i="28" s="1"/>
  <c r="E33" i="28"/>
  <c r="E32" i="28" s="1"/>
  <c r="H31" i="28"/>
  <c r="N31" i="28" s="1"/>
  <c r="H30" i="28"/>
  <c r="N30" i="28" s="1"/>
  <c r="H29" i="28"/>
  <c r="N29" i="28" s="1"/>
  <c r="H28" i="28"/>
  <c r="N28" i="28" s="1"/>
  <c r="H27" i="28"/>
  <c r="N27" i="28" s="1"/>
  <c r="H26" i="28"/>
  <c r="N26" i="28" s="1"/>
  <c r="M25" i="28"/>
  <c r="L25" i="28"/>
  <c r="K25" i="28"/>
  <c r="J25" i="28"/>
  <c r="I25" i="28"/>
  <c r="G25" i="28"/>
  <c r="F25" i="28"/>
  <c r="H25" i="28" s="1"/>
  <c r="E25" i="28"/>
  <c r="H24" i="28"/>
  <c r="N24" i="28" s="1"/>
  <c r="H23" i="28"/>
  <c r="N23" i="28" s="1"/>
  <c r="H22" i="28"/>
  <c r="N22" i="28" s="1"/>
  <c r="H21" i="28"/>
  <c r="N21" i="28" s="1"/>
  <c r="M20" i="28"/>
  <c r="L20" i="28"/>
  <c r="K20" i="28"/>
  <c r="J20" i="28"/>
  <c r="I20" i="28"/>
  <c r="G20" i="28"/>
  <c r="F20" i="28"/>
  <c r="H19" i="28"/>
  <c r="N19" i="28" s="1"/>
  <c r="H18" i="28"/>
  <c r="N18" i="28" s="1"/>
  <c r="H17" i="28"/>
  <c r="N17" i="28" s="1"/>
  <c r="H16" i="28"/>
  <c r="N16" i="28" s="1"/>
  <c r="M15" i="28"/>
  <c r="L15" i="28"/>
  <c r="K15" i="28"/>
  <c r="J15" i="28"/>
  <c r="I15" i="28"/>
  <c r="G15" i="28"/>
  <c r="F15" i="28"/>
  <c r="E15" i="28"/>
  <c r="J14" i="28"/>
  <c r="H14" i="28" s="1"/>
  <c r="N14" i="28" s="1"/>
  <c r="H13" i="28"/>
  <c r="N13" i="28" s="1"/>
  <c r="L12" i="28"/>
  <c r="K12" i="28"/>
  <c r="H12" i="28"/>
  <c r="N12" i="28" s="1"/>
  <c r="G12" i="28"/>
  <c r="L11" i="28"/>
  <c r="L10" i="28" s="1"/>
  <c r="K11" i="28"/>
  <c r="K10" i="28" s="1"/>
  <c r="H11" i="28"/>
  <c r="N11" i="28" s="1"/>
  <c r="G11" i="28"/>
  <c r="M10" i="28"/>
  <c r="J10" i="28"/>
  <c r="I10" i="28"/>
  <c r="F10" i="28"/>
  <c r="E10" i="28"/>
  <c r="J86" i="24"/>
  <c r="K86" i="24"/>
  <c r="L86" i="24"/>
  <c r="M86" i="24"/>
  <c r="J98" i="24"/>
  <c r="K98" i="24"/>
  <c r="I98" i="24" s="1"/>
  <c r="O98" i="24" s="1"/>
  <c r="L98" i="24"/>
  <c r="M98" i="24"/>
  <c r="M93" i="24" s="1"/>
  <c r="J100" i="24"/>
  <c r="K100" i="24"/>
  <c r="I100" i="24" s="1"/>
  <c r="O100" i="24" s="1"/>
  <c r="L100" i="24"/>
  <c r="M100" i="24"/>
  <c r="J106" i="24"/>
  <c r="K106" i="24"/>
  <c r="L106" i="24"/>
  <c r="M106" i="24"/>
  <c r="N106" i="24"/>
  <c r="N93" i="24" s="1"/>
  <c r="L111" i="24"/>
  <c r="M111" i="24"/>
  <c r="L113" i="24"/>
  <c r="L116" i="24"/>
  <c r="M116" i="24"/>
  <c r="J121" i="24"/>
  <c r="J113" i="24" s="1"/>
  <c r="K121" i="24"/>
  <c r="K113" i="24" s="1"/>
  <c r="L121" i="24"/>
  <c r="M121" i="24"/>
  <c r="M113" i="24" s="1"/>
  <c r="N121" i="24"/>
  <c r="N113" i="24" s="1"/>
  <c r="L126" i="24"/>
  <c r="M126" i="24"/>
  <c r="L127" i="24"/>
  <c r="M127" i="24"/>
  <c r="L130" i="24"/>
  <c r="M130" i="24"/>
  <c r="J133" i="24"/>
  <c r="K133" i="24"/>
  <c r="L133" i="24"/>
  <c r="M133" i="24"/>
  <c r="N133" i="24"/>
  <c r="J138" i="24"/>
  <c r="N138" i="24"/>
  <c r="K139" i="24"/>
  <c r="K138" i="24" s="1"/>
  <c r="K140" i="24"/>
  <c r="N140" i="24"/>
  <c r="L141" i="24"/>
  <c r="L138" i="24" s="1"/>
  <c r="M141" i="24"/>
  <c r="K142" i="24"/>
  <c r="L142" i="24"/>
  <c r="M142" i="24"/>
  <c r="J146" i="24"/>
  <c r="K146" i="24"/>
  <c r="N146" i="24"/>
  <c r="L147" i="24"/>
  <c r="L146" i="24" s="1"/>
  <c r="M147" i="24"/>
  <c r="L148" i="24"/>
  <c r="M148" i="24"/>
  <c r="L149" i="24"/>
  <c r="M149" i="24"/>
  <c r="J152" i="24"/>
  <c r="L153" i="24"/>
  <c r="M153" i="24"/>
  <c r="L154" i="24"/>
  <c r="M154" i="24"/>
  <c r="L155" i="24"/>
  <c r="M155" i="24"/>
  <c r="L156" i="24"/>
  <c r="M156" i="24"/>
  <c r="K159" i="24"/>
  <c r="K152" i="24" s="1"/>
  <c r="L159" i="24"/>
  <c r="M159" i="24"/>
  <c r="N159" i="24"/>
  <c r="N152" i="24" s="1"/>
  <c r="O159" i="24"/>
  <c r="J161" i="24"/>
  <c r="K161" i="24"/>
  <c r="L161" i="24"/>
  <c r="M161" i="24"/>
  <c r="N161" i="24"/>
  <c r="J169" i="24"/>
  <c r="J168" i="24" s="1"/>
  <c r="L169" i="24"/>
  <c r="M169" i="24"/>
  <c r="N169" i="24"/>
  <c r="O169" i="24"/>
  <c r="L170" i="24"/>
  <c r="M170" i="24"/>
  <c r="N170" i="24"/>
  <c r="O170" i="24"/>
  <c r="L171" i="24"/>
  <c r="M171" i="24"/>
  <c r="N171" i="24"/>
  <c r="O171" i="24"/>
  <c r="K172" i="24"/>
  <c r="K169" i="24" s="1"/>
  <c r="K168" i="24" s="1"/>
  <c r="L172" i="24"/>
  <c r="M172" i="24"/>
  <c r="N172" i="24"/>
  <c r="O172" i="24"/>
  <c r="L173" i="24"/>
  <c r="M173" i="24"/>
  <c r="N173" i="24"/>
  <c r="O173" i="24"/>
  <c r="L174" i="24"/>
  <c r="M174" i="24"/>
  <c r="L175" i="24"/>
  <c r="M175" i="24"/>
  <c r="L176" i="24"/>
  <c r="L168" i="24" s="1"/>
  <c r="M176" i="24"/>
  <c r="N176" i="24"/>
  <c r="O176" i="24"/>
  <c r="L180" i="24"/>
  <c r="M180" i="24"/>
  <c r="L181" i="24"/>
  <c r="M181" i="24"/>
  <c r="L183" i="24"/>
  <c r="M183" i="24"/>
  <c r="J185" i="24"/>
  <c r="K185" i="24"/>
  <c r="L185" i="24"/>
  <c r="M185" i="24"/>
  <c r="N185" i="24"/>
  <c r="L199" i="24"/>
  <c r="M199" i="24"/>
  <c r="J201" i="24"/>
  <c r="K201" i="24"/>
  <c r="L201" i="24"/>
  <c r="M201" i="24"/>
  <c r="N201" i="24"/>
  <c r="O209" i="24"/>
  <c r="J211" i="24"/>
  <c r="J210" i="24" s="1"/>
  <c r="K211" i="24"/>
  <c r="K210" i="24" s="1"/>
  <c r="L211" i="24"/>
  <c r="L210" i="24" s="1"/>
  <c r="M211" i="24"/>
  <c r="M210" i="24" s="1"/>
  <c r="N211" i="24"/>
  <c r="N210" i="24" s="1"/>
  <c r="J233" i="24"/>
  <c r="K233" i="24"/>
  <c r="L233" i="24"/>
  <c r="L227" i="24" s="1"/>
  <c r="M233" i="24"/>
  <c r="N233" i="24"/>
  <c r="O233" i="24"/>
  <c r="J240" i="24"/>
  <c r="K240" i="24"/>
  <c r="L240" i="24"/>
  <c r="M240" i="24"/>
  <c r="N240" i="24"/>
  <c r="N227" i="24" s="1"/>
  <c r="O241" i="24"/>
  <c r="L243" i="24"/>
  <c r="M243" i="24"/>
  <c r="N244" i="24"/>
  <c r="J245" i="24"/>
  <c r="K245" i="24"/>
  <c r="L245" i="24"/>
  <c r="M245" i="24"/>
  <c r="J246" i="24"/>
  <c r="K246" i="24"/>
  <c r="I246" i="24" s="1"/>
  <c r="O246" i="24" s="1"/>
  <c r="L246" i="24"/>
  <c r="M246" i="24"/>
  <c r="J247" i="24"/>
  <c r="K247" i="24"/>
  <c r="I247" i="24" s="1"/>
  <c r="O247" i="24" s="1"/>
  <c r="L247" i="24"/>
  <c r="M247" i="24"/>
  <c r="J248" i="24"/>
  <c r="K248" i="24"/>
  <c r="L248" i="24"/>
  <c r="M248" i="24"/>
  <c r="J249" i="24"/>
  <c r="K249" i="24"/>
  <c r="L249" i="24"/>
  <c r="M249" i="24"/>
  <c r="J250" i="24"/>
  <c r="K250" i="24"/>
  <c r="L250" i="24"/>
  <c r="M250" i="24"/>
  <c r="J251" i="24"/>
  <c r="K251" i="24"/>
  <c r="I251" i="24" s="1"/>
  <c r="O251" i="24" s="1"/>
  <c r="L251" i="24"/>
  <c r="M251" i="24"/>
  <c r="J252" i="24"/>
  <c r="K252" i="24"/>
  <c r="I252" i="24" s="1"/>
  <c r="O252" i="24" s="1"/>
  <c r="L252" i="24"/>
  <c r="M252" i="24"/>
  <c r="J253" i="24"/>
  <c r="K253" i="24"/>
  <c r="L253" i="24"/>
  <c r="M253" i="24"/>
  <c r="J254" i="24"/>
  <c r="K254" i="24"/>
  <c r="I254" i="24" s="1"/>
  <c r="O254" i="24" s="1"/>
  <c r="L254" i="24"/>
  <c r="M254" i="24"/>
  <c r="J255" i="24"/>
  <c r="K255" i="24"/>
  <c r="I255" i="24" s="1"/>
  <c r="O255" i="24" s="1"/>
  <c r="L255" i="24"/>
  <c r="M255" i="24"/>
  <c r="J256" i="24"/>
  <c r="K256" i="24"/>
  <c r="I256" i="24" s="1"/>
  <c r="O256" i="24" s="1"/>
  <c r="L256" i="24"/>
  <c r="M256" i="24"/>
  <c r="J257" i="24"/>
  <c r="K257" i="24"/>
  <c r="N257" i="24"/>
  <c r="O257" i="24"/>
  <c r="K258" i="24"/>
  <c r="N258" i="24"/>
  <c r="O258" i="24"/>
  <c r="K259" i="24"/>
  <c r="N259" i="24"/>
  <c r="O259" i="24"/>
  <c r="K260" i="24"/>
  <c r="N260" i="24"/>
  <c r="O260" i="24"/>
  <c r="K261" i="24"/>
  <c r="N261" i="24"/>
  <c r="O261" i="24"/>
  <c r="K262" i="24"/>
  <c r="N262" i="24"/>
  <c r="O262" i="24"/>
  <c r="K263" i="24"/>
  <c r="N263" i="24"/>
  <c r="O263" i="24"/>
  <c r="K264" i="24"/>
  <c r="N264" i="24"/>
  <c r="O264" i="24"/>
  <c r="K265" i="24"/>
  <c r="N265" i="24"/>
  <c r="O265" i="24"/>
  <c r="K266" i="24"/>
  <c r="N266" i="24"/>
  <c r="O266" i="24"/>
  <c r="K267" i="24"/>
  <c r="N267" i="24"/>
  <c r="O267" i="24"/>
  <c r="K268" i="24"/>
  <c r="N268" i="24"/>
  <c r="O268" i="24"/>
  <c r="K269" i="24"/>
  <c r="N269" i="24"/>
  <c r="O269" i="24"/>
  <c r="K270" i="24"/>
  <c r="N270" i="24"/>
  <c r="O270" i="24"/>
  <c r="K271" i="24"/>
  <c r="N271" i="24"/>
  <c r="O271" i="24"/>
  <c r="K272" i="24"/>
  <c r="N272" i="24"/>
  <c r="O272" i="24"/>
  <c r="K273" i="24"/>
  <c r="N273" i="24"/>
  <c r="O273" i="24"/>
  <c r="K274" i="24"/>
  <c r="N274" i="24"/>
  <c r="O274" i="24"/>
  <c r="K275" i="24"/>
  <c r="N275" i="24"/>
  <c r="O275" i="24"/>
  <c r="K276" i="24"/>
  <c r="N276" i="24"/>
  <c r="O276" i="24"/>
  <c r="K277" i="24"/>
  <c r="N277" i="24"/>
  <c r="O277" i="24"/>
  <c r="K278" i="24"/>
  <c r="N278" i="24"/>
  <c r="O278" i="24"/>
  <c r="K279" i="24"/>
  <c r="N279" i="24"/>
  <c r="O279" i="24"/>
  <c r="K280" i="24"/>
  <c r="N280" i="24"/>
  <c r="O280" i="24"/>
  <c r="K281" i="24"/>
  <c r="N281" i="24"/>
  <c r="O281" i="24"/>
  <c r="K282" i="24"/>
  <c r="N282" i="24"/>
  <c r="O282" i="24"/>
  <c r="K283" i="24"/>
  <c r="N283" i="24"/>
  <c r="O283" i="24"/>
  <c r="K284" i="24"/>
  <c r="N284" i="24"/>
  <c r="O284" i="24"/>
  <c r="K285" i="24"/>
  <c r="N285" i="24"/>
  <c r="O285" i="24"/>
  <c r="K286" i="24"/>
  <c r="N286" i="24"/>
  <c r="O286" i="24"/>
  <c r="K287" i="24"/>
  <c r="N287" i="24"/>
  <c r="O287" i="24"/>
  <c r="K288" i="24"/>
  <c r="N288" i="24"/>
  <c r="O288" i="24"/>
  <c r="K289" i="24"/>
  <c r="L289" i="24"/>
  <c r="M289" i="24"/>
  <c r="N289" i="24"/>
  <c r="O289" i="24"/>
  <c r="K290" i="24"/>
  <c r="N290" i="24"/>
  <c r="O290" i="24"/>
  <c r="K291" i="24"/>
  <c r="N291" i="24"/>
  <c r="O291" i="24"/>
  <c r="K292" i="24"/>
  <c r="N292" i="24"/>
  <c r="O292" i="24"/>
  <c r="K293" i="24"/>
  <c r="N293" i="24"/>
  <c r="O293" i="24"/>
  <c r="K294" i="24"/>
  <c r="N294" i="24"/>
  <c r="O294" i="24"/>
  <c r="K295" i="24"/>
  <c r="N295" i="24"/>
  <c r="O295" i="24"/>
  <c r="K296" i="24"/>
  <c r="N296" i="24"/>
  <c r="O296" i="24"/>
  <c r="K297" i="24"/>
  <c r="N297" i="24"/>
  <c r="O297" i="24"/>
  <c r="K298" i="24"/>
  <c r="N298" i="24"/>
  <c r="O298" i="24"/>
  <c r="K299" i="24"/>
  <c r="N299" i="24"/>
  <c r="O299" i="24"/>
  <c r="K300" i="24"/>
  <c r="N300" i="24"/>
  <c r="O300" i="24"/>
  <c r="K301" i="24"/>
  <c r="N301" i="24"/>
  <c r="O301" i="24"/>
  <c r="K302" i="24"/>
  <c r="N302" i="24"/>
  <c r="O302" i="24"/>
  <c r="K303" i="24"/>
  <c r="N303" i="24"/>
  <c r="O303" i="24"/>
  <c r="K304" i="24"/>
  <c r="N304" i="24"/>
  <c r="O304" i="24"/>
  <c r="K305" i="24"/>
  <c r="N305" i="24"/>
  <c r="O305" i="24"/>
  <c r="K306" i="24"/>
  <c r="L306" i="24"/>
  <c r="M306" i="24"/>
  <c r="N306" i="24"/>
  <c r="O306" i="24"/>
  <c r="J307" i="24"/>
  <c r="K307" i="24"/>
  <c r="L307" i="24"/>
  <c r="M307" i="24"/>
  <c r="N307" i="24"/>
  <c r="J308" i="24"/>
  <c r="K308" i="24"/>
  <c r="L308" i="24"/>
  <c r="M308" i="24"/>
  <c r="N308" i="24"/>
  <c r="O308" i="24"/>
  <c r="J309" i="24"/>
  <c r="H286" i="24"/>
  <c r="I205" i="24"/>
  <c r="O205" i="24" s="1"/>
  <c r="H142" i="24"/>
  <c r="I118" i="24"/>
  <c r="O118" i="24" s="1"/>
  <c r="I97" i="24"/>
  <c r="O97" i="24" s="1"/>
  <c r="J84" i="24"/>
  <c r="G309" i="24"/>
  <c r="I309" i="24" s="1"/>
  <c r="O309" i="24" s="1"/>
  <c r="I308" i="24"/>
  <c r="G308" i="24"/>
  <c r="G307" i="24"/>
  <c r="I306" i="24"/>
  <c r="H306" i="24"/>
  <c r="G306" i="24"/>
  <c r="I305" i="24"/>
  <c r="H305" i="24"/>
  <c r="G305" i="24"/>
  <c r="I304" i="24"/>
  <c r="H304" i="24"/>
  <c r="G304" i="24"/>
  <c r="I303" i="24"/>
  <c r="H303" i="24"/>
  <c r="G303" i="24"/>
  <c r="I302" i="24"/>
  <c r="H302" i="24"/>
  <c r="G302" i="24"/>
  <c r="I301" i="24"/>
  <c r="H301" i="24"/>
  <c r="G301" i="24"/>
  <c r="I300" i="24"/>
  <c r="H300" i="24"/>
  <c r="G300" i="24"/>
  <c r="I299" i="24"/>
  <c r="H299" i="24"/>
  <c r="G299" i="24"/>
  <c r="I298" i="24"/>
  <c r="H298" i="24"/>
  <c r="G298" i="24"/>
  <c r="I297" i="24"/>
  <c r="H297" i="24"/>
  <c r="G297" i="24"/>
  <c r="I296" i="24"/>
  <c r="H296" i="24"/>
  <c r="G296" i="24"/>
  <c r="I295" i="24"/>
  <c r="H295" i="24"/>
  <c r="G295" i="24"/>
  <c r="I294" i="24"/>
  <c r="H294" i="24"/>
  <c r="G294" i="24"/>
  <c r="I293" i="24"/>
  <c r="H293" i="24"/>
  <c r="G293" i="24"/>
  <c r="I292" i="24"/>
  <c r="H292" i="24"/>
  <c r="G292" i="24"/>
  <c r="I291" i="24"/>
  <c r="H291" i="24"/>
  <c r="G291" i="24"/>
  <c r="I290" i="24"/>
  <c r="H290" i="24"/>
  <c r="G290" i="24"/>
  <c r="I289" i="24"/>
  <c r="H289" i="24"/>
  <c r="G289" i="24"/>
  <c r="I288" i="24"/>
  <c r="H288" i="24"/>
  <c r="G288" i="24"/>
  <c r="I287" i="24"/>
  <c r="H287" i="24"/>
  <c r="G287" i="24"/>
  <c r="I286" i="24"/>
  <c r="G286" i="24"/>
  <c r="I285" i="24"/>
  <c r="H285" i="24"/>
  <c r="G285" i="24"/>
  <c r="I284" i="24"/>
  <c r="H284" i="24"/>
  <c r="G284" i="24"/>
  <c r="I283" i="24"/>
  <c r="H283" i="24"/>
  <c r="G283" i="24"/>
  <c r="I282" i="24"/>
  <c r="H282" i="24"/>
  <c r="G282" i="24"/>
  <c r="I281" i="24"/>
  <c r="H281" i="24"/>
  <c r="G281" i="24"/>
  <c r="I280" i="24"/>
  <c r="H280" i="24"/>
  <c r="G280" i="24"/>
  <c r="I279" i="24"/>
  <c r="H279" i="24"/>
  <c r="G279" i="24"/>
  <c r="I278" i="24"/>
  <c r="H278" i="24"/>
  <c r="G278" i="24"/>
  <c r="I277" i="24"/>
  <c r="H277" i="24"/>
  <c r="G277" i="24"/>
  <c r="I276" i="24"/>
  <c r="H276" i="24"/>
  <c r="G276" i="24"/>
  <c r="I275" i="24"/>
  <c r="H275" i="24"/>
  <c r="G275" i="24"/>
  <c r="I274" i="24"/>
  <c r="H274" i="24"/>
  <c r="G274" i="24"/>
  <c r="I273" i="24"/>
  <c r="H273" i="24"/>
  <c r="G273" i="24"/>
  <c r="I272" i="24"/>
  <c r="H272" i="24"/>
  <c r="G272" i="24"/>
  <c r="I271" i="24"/>
  <c r="H271" i="24"/>
  <c r="G271" i="24"/>
  <c r="I270" i="24"/>
  <c r="H270" i="24"/>
  <c r="G270" i="24"/>
  <c r="I269" i="24"/>
  <c r="H269" i="24"/>
  <c r="G269" i="24"/>
  <c r="I268" i="24"/>
  <c r="H268" i="24"/>
  <c r="G268" i="24"/>
  <c r="I267" i="24"/>
  <c r="H267" i="24"/>
  <c r="G267" i="24"/>
  <c r="I266" i="24"/>
  <c r="H266" i="24"/>
  <c r="G266" i="24"/>
  <c r="I265" i="24"/>
  <c r="H265" i="24"/>
  <c r="G265" i="24"/>
  <c r="I264" i="24"/>
  <c r="H264" i="24"/>
  <c r="G264" i="24"/>
  <c r="I263" i="24"/>
  <c r="H263" i="24"/>
  <c r="G263" i="24"/>
  <c r="I262" i="24"/>
  <c r="H262" i="24"/>
  <c r="G262" i="24"/>
  <c r="I261" i="24"/>
  <c r="H261" i="24"/>
  <c r="G261" i="24"/>
  <c r="I260" i="24"/>
  <c r="H260" i="24"/>
  <c r="G260" i="24"/>
  <c r="I259" i="24"/>
  <c r="H259" i="24"/>
  <c r="G259" i="24"/>
  <c r="I258" i="24"/>
  <c r="H258" i="24"/>
  <c r="G258" i="24"/>
  <c r="I257" i="24"/>
  <c r="G257" i="24"/>
  <c r="I253" i="24"/>
  <c r="O253" i="24" s="1"/>
  <c r="I250" i="24"/>
  <c r="O250" i="24" s="1"/>
  <c r="I249" i="24"/>
  <c r="O249" i="24" s="1"/>
  <c r="I248" i="24"/>
  <c r="O248" i="24" s="1"/>
  <c r="I245" i="24"/>
  <c r="O245" i="24" s="1"/>
  <c r="H244" i="24"/>
  <c r="G244" i="24"/>
  <c r="F244" i="24"/>
  <c r="E244" i="24"/>
  <c r="H243" i="24"/>
  <c r="G243" i="24"/>
  <c r="I243" i="24" s="1"/>
  <c r="O243" i="24" s="1"/>
  <c r="G242" i="24"/>
  <c r="I242" i="24" s="1"/>
  <c r="O242" i="24" s="1"/>
  <c r="I241" i="24"/>
  <c r="I240" i="24"/>
  <c r="H240" i="24"/>
  <c r="G240" i="24"/>
  <c r="I239" i="24"/>
  <c r="O239" i="24" s="1"/>
  <c r="I238" i="24"/>
  <c r="O238" i="24" s="1"/>
  <c r="I237" i="24"/>
  <c r="O237" i="24" s="1"/>
  <c r="I236" i="24"/>
  <c r="O236" i="24" s="1"/>
  <c r="I235" i="24"/>
  <c r="O235" i="24" s="1"/>
  <c r="I234" i="24"/>
  <c r="O234" i="24" s="1"/>
  <c r="I233" i="24"/>
  <c r="H233" i="24"/>
  <c r="G233" i="24"/>
  <c r="I232" i="24"/>
  <c r="O232" i="24" s="1"/>
  <c r="I231" i="24"/>
  <c r="O231" i="24" s="1"/>
  <c r="I230" i="24"/>
  <c r="O230" i="24" s="1"/>
  <c r="I229" i="24"/>
  <c r="O229" i="24" s="1"/>
  <c r="I228" i="24"/>
  <c r="O228" i="24" s="1"/>
  <c r="F227" i="24"/>
  <c r="E227" i="24"/>
  <c r="I226" i="24"/>
  <c r="O226" i="24" s="1"/>
  <c r="I225" i="24"/>
  <c r="O225" i="24" s="1"/>
  <c r="I224" i="24"/>
  <c r="I223" i="24"/>
  <c r="O223" i="24" s="1"/>
  <c r="I222" i="24"/>
  <c r="O222" i="24" s="1"/>
  <c r="I221" i="24"/>
  <c r="O221" i="24" s="1"/>
  <c r="I220" i="24"/>
  <c r="O220" i="24" s="1"/>
  <c r="I219" i="24"/>
  <c r="O219" i="24" s="1"/>
  <c r="I218" i="24"/>
  <c r="O218" i="24" s="1"/>
  <c r="I217" i="24"/>
  <c r="O217" i="24" s="1"/>
  <c r="I216" i="24"/>
  <c r="O216" i="24" s="1"/>
  <c r="I215" i="24"/>
  <c r="O215" i="24" s="1"/>
  <c r="I214" i="24"/>
  <c r="O214" i="24" s="1"/>
  <c r="I213" i="24"/>
  <c r="O213" i="24" s="1"/>
  <c r="I212" i="24"/>
  <c r="O212" i="24" s="1"/>
  <c r="H211" i="24"/>
  <c r="H210" i="24" s="1"/>
  <c r="G211" i="24"/>
  <c r="F211" i="24"/>
  <c r="F210" i="24" s="1"/>
  <c r="E211" i="24"/>
  <c r="E210" i="24" s="1"/>
  <c r="I209" i="24"/>
  <c r="I208" i="24"/>
  <c r="O208" i="24" s="1"/>
  <c r="I207" i="24"/>
  <c r="O207" i="24" s="1"/>
  <c r="I206" i="24"/>
  <c r="O206" i="24" s="1"/>
  <c r="I204" i="24"/>
  <c r="O204" i="24" s="1"/>
  <c r="I203" i="24"/>
  <c r="O203" i="24" s="1"/>
  <c r="I202" i="24"/>
  <c r="O202" i="24" s="1"/>
  <c r="H201" i="24"/>
  <c r="G201" i="24"/>
  <c r="F201" i="24"/>
  <c r="E201" i="24"/>
  <c r="I200" i="24"/>
  <c r="O200" i="24" s="1"/>
  <c r="H199" i="24"/>
  <c r="G199" i="24"/>
  <c r="I199" i="24" s="1"/>
  <c r="O199" i="24" s="1"/>
  <c r="I198" i="24"/>
  <c r="O198" i="24" s="1"/>
  <c r="I197" i="24"/>
  <c r="O197" i="24" s="1"/>
  <c r="I196" i="24"/>
  <c r="O196" i="24" s="1"/>
  <c r="I195" i="24"/>
  <c r="O195" i="24" s="1"/>
  <c r="I194" i="24"/>
  <c r="O194" i="24" s="1"/>
  <c r="I193" i="24"/>
  <c r="O193" i="24" s="1"/>
  <c r="I192" i="24"/>
  <c r="O192" i="24" s="1"/>
  <c r="I191" i="24"/>
  <c r="O191" i="24" s="1"/>
  <c r="I190" i="24"/>
  <c r="O190" i="24" s="1"/>
  <c r="I189" i="24"/>
  <c r="O189" i="24" s="1"/>
  <c r="I188" i="24"/>
  <c r="O188" i="24" s="1"/>
  <c r="I187" i="24"/>
  <c r="O187" i="24" s="1"/>
  <c r="I186" i="24"/>
  <c r="O186" i="24" s="1"/>
  <c r="I185" i="24"/>
  <c r="O185" i="24" s="1"/>
  <c r="H185" i="24"/>
  <c r="G185" i="24"/>
  <c r="F185" i="24"/>
  <c r="E185" i="24"/>
  <c r="I184" i="24"/>
  <c r="O184" i="24" s="1"/>
  <c r="I183" i="24"/>
  <c r="O183" i="24" s="1"/>
  <c r="I181" i="24"/>
  <c r="O181" i="24" s="1"/>
  <c r="I180" i="24"/>
  <c r="O180" i="24" s="1"/>
  <c r="I179" i="24"/>
  <c r="O179" i="24" s="1"/>
  <c r="I178" i="24"/>
  <c r="O178" i="24" s="1"/>
  <c r="I177" i="24"/>
  <c r="O177" i="24" s="1"/>
  <c r="I176" i="24"/>
  <c r="H176" i="24"/>
  <c r="G176" i="24"/>
  <c r="H175" i="24"/>
  <c r="G175" i="24"/>
  <c r="I175" i="24" s="1"/>
  <c r="O175" i="24" s="1"/>
  <c r="H174" i="24"/>
  <c r="G174" i="24"/>
  <c r="I174" i="24" s="1"/>
  <c r="O174" i="24" s="1"/>
  <c r="I173" i="24"/>
  <c r="H173" i="24"/>
  <c r="G173" i="24"/>
  <c r="I172" i="24"/>
  <c r="H172" i="24"/>
  <c r="G172" i="24"/>
  <c r="I171" i="24"/>
  <c r="H171" i="24"/>
  <c r="G171" i="24"/>
  <c r="I170" i="24"/>
  <c r="H170" i="24"/>
  <c r="G170" i="24"/>
  <c r="I169" i="24"/>
  <c r="G169" i="24"/>
  <c r="G168" i="24" s="1"/>
  <c r="F169" i="24"/>
  <c r="F168" i="24" s="1"/>
  <c r="E169" i="24"/>
  <c r="E168" i="24"/>
  <c r="I167" i="24"/>
  <c r="O167" i="24" s="1"/>
  <c r="I166" i="24"/>
  <c r="O166" i="24" s="1"/>
  <c r="I165" i="24"/>
  <c r="O165" i="24" s="1"/>
  <c r="I164" i="24"/>
  <c r="O164" i="24" s="1"/>
  <c r="I163" i="24"/>
  <c r="O163" i="24" s="1"/>
  <c r="I162" i="24"/>
  <c r="O162" i="24" s="1"/>
  <c r="H161" i="24"/>
  <c r="G161" i="24"/>
  <c r="I161" i="24" s="1"/>
  <c r="O161" i="24" s="1"/>
  <c r="F161" i="24"/>
  <c r="E161" i="24"/>
  <c r="I160" i="24"/>
  <c r="O160" i="24" s="1"/>
  <c r="I159" i="24"/>
  <c r="H159" i="24"/>
  <c r="G159" i="24"/>
  <c r="I158" i="24"/>
  <c r="O158" i="24" s="1"/>
  <c r="I157" i="24"/>
  <c r="O157" i="24" s="1"/>
  <c r="H156" i="24"/>
  <c r="G156" i="24"/>
  <c r="I156" i="24" s="1"/>
  <c r="O156" i="24" s="1"/>
  <c r="H155" i="24"/>
  <c r="G155" i="24"/>
  <c r="I155" i="24" s="1"/>
  <c r="O155" i="24" s="1"/>
  <c r="H154" i="24"/>
  <c r="G154" i="24"/>
  <c r="I154" i="24" s="1"/>
  <c r="O154" i="24" s="1"/>
  <c r="H153" i="24"/>
  <c r="G153" i="24"/>
  <c r="F152" i="24"/>
  <c r="E152" i="24"/>
  <c r="I151" i="24"/>
  <c r="O151" i="24" s="1"/>
  <c r="I150" i="24"/>
  <c r="O150" i="24" s="1"/>
  <c r="H149" i="24"/>
  <c r="G149" i="24"/>
  <c r="I149" i="24" s="1"/>
  <c r="O149" i="24" s="1"/>
  <c r="H148" i="24"/>
  <c r="G148" i="24"/>
  <c r="I148" i="24" s="1"/>
  <c r="O148" i="24" s="1"/>
  <c r="H147" i="24"/>
  <c r="G147" i="24"/>
  <c r="F146" i="24"/>
  <c r="E146" i="24"/>
  <c r="I145" i="24"/>
  <c r="O145" i="24" s="1"/>
  <c r="I144" i="24"/>
  <c r="O144" i="24" s="1"/>
  <c r="H143" i="24"/>
  <c r="G143" i="24"/>
  <c r="I143" i="24" s="1"/>
  <c r="O143" i="24" s="1"/>
  <c r="G142" i="24"/>
  <c r="H141" i="24"/>
  <c r="G141" i="24"/>
  <c r="I141" i="24" s="1"/>
  <c r="O141" i="24" s="1"/>
  <c r="I140" i="24"/>
  <c r="O140" i="24" s="1"/>
  <c r="H140" i="24"/>
  <c r="G140" i="24"/>
  <c r="F138" i="24"/>
  <c r="E138" i="24"/>
  <c r="I137" i="24"/>
  <c r="O137" i="24" s="1"/>
  <c r="I136" i="24"/>
  <c r="O136" i="24" s="1"/>
  <c r="I135" i="24"/>
  <c r="O135" i="24" s="1"/>
  <c r="I134" i="24"/>
  <c r="O134" i="24" s="1"/>
  <c r="H133" i="24"/>
  <c r="G133" i="24"/>
  <c r="I132" i="24"/>
  <c r="O132" i="24" s="1"/>
  <c r="I131" i="24"/>
  <c r="O131" i="24" s="1"/>
  <c r="I130" i="24"/>
  <c r="O130" i="24" s="1"/>
  <c r="H130" i="24"/>
  <c r="G130" i="24"/>
  <c r="E129" i="24"/>
  <c r="I128" i="24"/>
  <c r="O128" i="24" s="1"/>
  <c r="I127" i="24"/>
  <c r="O127" i="24" s="1"/>
  <c r="I126" i="24"/>
  <c r="O126" i="24" s="1"/>
  <c r="I125" i="24"/>
  <c r="O125" i="24" s="1"/>
  <c r="I124" i="24"/>
  <c r="O124" i="24" s="1"/>
  <c r="I123" i="24"/>
  <c r="O123" i="24" s="1"/>
  <c r="I122" i="24"/>
  <c r="O122" i="24" s="1"/>
  <c r="H121" i="24"/>
  <c r="H113" i="24" s="1"/>
  <c r="G121" i="24"/>
  <c r="G113" i="24" s="1"/>
  <c r="I120" i="24"/>
  <c r="O120" i="24" s="1"/>
  <c r="I119" i="24"/>
  <c r="O119" i="24" s="1"/>
  <c r="I117" i="24"/>
  <c r="O117" i="24" s="1"/>
  <c r="H116" i="24"/>
  <c r="G116" i="24"/>
  <c r="I116" i="24" s="1"/>
  <c r="O116" i="24" s="1"/>
  <c r="I115" i="24"/>
  <c r="O115" i="24" s="1"/>
  <c r="I114" i="24"/>
  <c r="O114" i="24" s="1"/>
  <c r="F113" i="24"/>
  <c r="E113" i="24"/>
  <c r="I112" i="24"/>
  <c r="O112" i="24" s="1"/>
  <c r="I111" i="24"/>
  <c r="O111" i="24" s="1"/>
  <c r="I108" i="24"/>
  <c r="O108" i="24" s="1"/>
  <c r="I107" i="24"/>
  <c r="O107" i="24" s="1"/>
  <c r="H106" i="24"/>
  <c r="G106" i="24"/>
  <c r="G93" i="24" s="1"/>
  <c r="F106" i="24"/>
  <c r="F93" i="24" s="1"/>
  <c r="E106" i="24"/>
  <c r="E93" i="24" s="1"/>
  <c r="I105" i="24"/>
  <c r="O105" i="24" s="1"/>
  <c r="I104" i="24"/>
  <c r="O104" i="24" s="1"/>
  <c r="I103" i="24"/>
  <c r="O103" i="24" s="1"/>
  <c r="I102" i="24"/>
  <c r="O102" i="24" s="1"/>
  <c r="I101" i="24"/>
  <c r="O101" i="24" s="1"/>
  <c r="I99" i="24"/>
  <c r="O99" i="24" s="1"/>
  <c r="I96" i="24"/>
  <c r="O96" i="24" s="1"/>
  <c r="I95" i="24"/>
  <c r="O95" i="24" s="1"/>
  <c r="I94" i="24"/>
  <c r="O94" i="24" s="1"/>
  <c r="H94" i="24"/>
  <c r="I92" i="24"/>
  <c r="O92" i="24" s="1"/>
  <c r="I91" i="24"/>
  <c r="O91" i="24" s="1"/>
  <c r="I90" i="24"/>
  <c r="O90" i="24" s="1"/>
  <c r="I89" i="24"/>
  <c r="O89" i="24" s="1"/>
  <c r="I88" i="24"/>
  <c r="O88" i="24" s="1"/>
  <c r="I87" i="24"/>
  <c r="O87" i="24" s="1"/>
  <c r="I85" i="24"/>
  <c r="O85" i="24" s="1"/>
  <c r="H84" i="24"/>
  <c r="G84" i="24"/>
  <c r="F84" i="24"/>
  <c r="E84" i="24"/>
  <c r="I83" i="24"/>
  <c r="O83" i="24" s="1"/>
  <c r="I82" i="24"/>
  <c r="O82" i="24" s="1"/>
  <c r="I81" i="24"/>
  <c r="O81" i="24" s="1"/>
  <c r="H80" i="24"/>
  <c r="H78" i="24" s="1"/>
  <c r="G80" i="24"/>
  <c r="I79" i="24"/>
  <c r="O79" i="24" s="1"/>
  <c r="N78" i="24"/>
  <c r="M78" i="24"/>
  <c r="L78" i="24"/>
  <c r="K78" i="24"/>
  <c r="J78" i="24"/>
  <c r="F78" i="24"/>
  <c r="E78" i="24"/>
  <c r="I77" i="24"/>
  <c r="O77" i="24" s="1"/>
  <c r="I76" i="24"/>
  <c r="O76" i="24" s="1"/>
  <c r="I75" i="24"/>
  <c r="O75" i="24" s="1"/>
  <c r="I74" i="24"/>
  <c r="O74" i="24" s="1"/>
  <c r="I73" i="24"/>
  <c r="O73" i="24" s="1"/>
  <c r="I72" i="24"/>
  <c r="O72" i="24" s="1"/>
  <c r="I71" i="24"/>
  <c r="O71" i="24" s="1"/>
  <c r="I70" i="24"/>
  <c r="O70" i="24" s="1"/>
  <c r="M69" i="24"/>
  <c r="L69" i="24"/>
  <c r="I69" i="24"/>
  <c r="O69" i="24" s="1"/>
  <c r="H69" i="24"/>
  <c r="M68" i="24"/>
  <c r="L68" i="24"/>
  <c r="I68" i="24"/>
  <c r="O68" i="24" s="1"/>
  <c r="H68" i="24"/>
  <c r="N67" i="24"/>
  <c r="M67" i="24"/>
  <c r="L67" i="24"/>
  <c r="K67" i="24"/>
  <c r="I67" i="24" s="1"/>
  <c r="J67" i="24"/>
  <c r="H67" i="24" s="1"/>
  <c r="G67" i="24"/>
  <c r="F67" i="24"/>
  <c r="E67" i="24"/>
  <c r="E66" i="24" s="1"/>
  <c r="M65" i="24"/>
  <c r="L65" i="24"/>
  <c r="I65" i="24"/>
  <c r="O65" i="24" s="1"/>
  <c r="O64" i="24"/>
  <c r="M64" i="24"/>
  <c r="L64" i="24"/>
  <c r="I64" i="24"/>
  <c r="M63" i="24"/>
  <c r="M62" i="24" s="1"/>
  <c r="L63" i="24"/>
  <c r="I63" i="24"/>
  <c r="O63" i="24" s="1"/>
  <c r="N62" i="24"/>
  <c r="K62" i="24"/>
  <c r="J62" i="24"/>
  <c r="H62" i="24"/>
  <c r="G62" i="24"/>
  <c r="F62" i="24"/>
  <c r="E62" i="24"/>
  <c r="I61" i="24"/>
  <c r="O61" i="24" s="1"/>
  <c r="M60" i="24"/>
  <c r="L60" i="24"/>
  <c r="K60" i="24"/>
  <c r="I60" i="24" s="1"/>
  <c r="O60" i="24" s="1"/>
  <c r="J60" i="24"/>
  <c r="M59" i="24"/>
  <c r="L59" i="24"/>
  <c r="K59" i="24"/>
  <c r="J59" i="24"/>
  <c r="M58" i="24"/>
  <c r="L58" i="24"/>
  <c r="K58" i="24"/>
  <c r="J58" i="24"/>
  <c r="I58" i="24"/>
  <c r="O58" i="24" s="1"/>
  <c r="M57" i="24"/>
  <c r="L57" i="24"/>
  <c r="K56" i="20" s="1"/>
  <c r="K57" i="24"/>
  <c r="J57" i="24"/>
  <c r="I56" i="20" s="1"/>
  <c r="Q56" i="20" s="1"/>
  <c r="M56" i="24"/>
  <c r="L56" i="24"/>
  <c r="K55" i="20" s="1"/>
  <c r="P55" i="32" s="1"/>
  <c r="K56" i="24"/>
  <c r="J56" i="24"/>
  <c r="I55" i="20" s="1"/>
  <c r="Q55" i="20" s="1"/>
  <c r="I54" i="24"/>
  <c r="O54" i="24" s="1"/>
  <c r="O53" i="24"/>
  <c r="N53" i="24"/>
  <c r="M53" i="24"/>
  <c r="L53" i="24"/>
  <c r="K53" i="24"/>
  <c r="J53" i="24"/>
  <c r="I53" i="24"/>
  <c r="H53" i="24"/>
  <c r="G53" i="24"/>
  <c r="F53" i="24"/>
  <c r="E53" i="24"/>
  <c r="I52" i="24"/>
  <c r="O52" i="24" s="1"/>
  <c r="I51" i="24"/>
  <c r="O51" i="24" s="1"/>
  <c r="I50" i="24"/>
  <c r="O50" i="24" s="1"/>
  <c r="I49" i="24"/>
  <c r="O49" i="24" s="1"/>
  <c r="O48" i="24"/>
  <c r="I48" i="24"/>
  <c r="I47" i="24"/>
  <c r="O47" i="24" s="1"/>
  <c r="I46" i="24"/>
  <c r="O46" i="24" s="1"/>
  <c r="I45" i="24"/>
  <c r="O45" i="24" s="1"/>
  <c r="I44" i="24"/>
  <c r="O44" i="24" s="1"/>
  <c r="I43" i="24"/>
  <c r="O43" i="24" s="1"/>
  <c r="I42" i="24"/>
  <c r="O42" i="24" s="1"/>
  <c r="N41" i="24"/>
  <c r="M41" i="24"/>
  <c r="L41" i="24"/>
  <c r="K41" i="24"/>
  <c r="J41" i="24"/>
  <c r="H41" i="24"/>
  <c r="G41" i="24"/>
  <c r="F41" i="24"/>
  <c r="E41" i="24"/>
  <c r="I40" i="24"/>
  <c r="O40" i="24" s="1"/>
  <c r="I39" i="24"/>
  <c r="O39" i="24" s="1"/>
  <c r="I38" i="24"/>
  <c r="O38" i="24" s="1"/>
  <c r="I37" i="24"/>
  <c r="O37" i="24" s="1"/>
  <c r="I36" i="24"/>
  <c r="O36" i="24" s="1"/>
  <c r="I35" i="24"/>
  <c r="O35" i="24" s="1"/>
  <c r="I34" i="24"/>
  <c r="O34" i="24" s="1"/>
  <c r="N33" i="24"/>
  <c r="N32" i="24" s="1"/>
  <c r="M33" i="24"/>
  <c r="L33" i="24"/>
  <c r="K33" i="24"/>
  <c r="J33" i="24"/>
  <c r="H33" i="24"/>
  <c r="G33" i="24"/>
  <c r="F33" i="24"/>
  <c r="F32" i="24" s="1"/>
  <c r="E33" i="24"/>
  <c r="I31" i="24"/>
  <c r="O31" i="24" s="1"/>
  <c r="I30" i="24"/>
  <c r="O30" i="24" s="1"/>
  <c r="I29" i="24"/>
  <c r="O29" i="24" s="1"/>
  <c r="I28" i="24"/>
  <c r="O28" i="24" s="1"/>
  <c r="I27" i="24"/>
  <c r="O27" i="24" s="1"/>
  <c r="I26" i="24"/>
  <c r="O26" i="24" s="1"/>
  <c r="N25" i="24"/>
  <c r="M25" i="24"/>
  <c r="L25" i="24"/>
  <c r="K25" i="24"/>
  <c r="I25" i="24" s="1"/>
  <c r="J25" i="24"/>
  <c r="H25" i="24"/>
  <c r="G25" i="24"/>
  <c r="F25" i="24"/>
  <c r="E25" i="24"/>
  <c r="I24" i="24"/>
  <c r="O24" i="24" s="1"/>
  <c r="I23" i="24"/>
  <c r="O23" i="24" s="1"/>
  <c r="I22" i="24"/>
  <c r="O22" i="24" s="1"/>
  <c r="I21" i="24"/>
  <c r="O21" i="24" s="1"/>
  <c r="N20" i="24"/>
  <c r="M20" i="24"/>
  <c r="L20" i="24"/>
  <c r="K20" i="24"/>
  <c r="J20" i="24"/>
  <c r="H20" i="24"/>
  <c r="G20" i="24"/>
  <c r="F20" i="24"/>
  <c r="E20" i="24"/>
  <c r="I19" i="24"/>
  <c r="O19" i="24" s="1"/>
  <c r="I18" i="24"/>
  <c r="O18" i="24" s="1"/>
  <c r="I17" i="24"/>
  <c r="O17" i="24" s="1"/>
  <c r="I16" i="24"/>
  <c r="O16" i="24" s="1"/>
  <c r="N15" i="24"/>
  <c r="N10" i="24" s="1"/>
  <c r="M15" i="24"/>
  <c r="L15" i="24"/>
  <c r="K15" i="24"/>
  <c r="K10" i="24" s="1"/>
  <c r="J15" i="24"/>
  <c r="J10" i="24" s="1"/>
  <c r="H15" i="24"/>
  <c r="G15" i="24"/>
  <c r="F15" i="24"/>
  <c r="E15" i="24"/>
  <c r="E10" i="24" s="1"/>
  <c r="K14" i="24"/>
  <c r="J14" i="20" s="1"/>
  <c r="R14" i="20" s="1"/>
  <c r="I13" i="24"/>
  <c r="O13" i="24" s="1"/>
  <c r="M12" i="24"/>
  <c r="L12" i="24"/>
  <c r="I12" i="24"/>
  <c r="O12" i="24" s="1"/>
  <c r="H12" i="24"/>
  <c r="G12" i="24"/>
  <c r="M11" i="24"/>
  <c r="M10" i="24" s="1"/>
  <c r="L11" i="24"/>
  <c r="I11" i="24"/>
  <c r="O11" i="24" s="1"/>
  <c r="H11" i="24"/>
  <c r="G11" i="24"/>
  <c r="F10" i="24"/>
  <c r="E214" i="20"/>
  <c r="E225" i="19"/>
  <c r="F225" i="19"/>
  <c r="H225" i="19"/>
  <c r="I225" i="19"/>
  <c r="J225" i="19"/>
  <c r="K225" i="19"/>
  <c r="N225" i="19"/>
  <c r="O225" i="19"/>
  <c r="P225" i="19"/>
  <c r="S225" i="19"/>
  <c r="T225" i="19"/>
  <c r="U225" i="19"/>
  <c r="E14" i="19"/>
  <c r="F14" i="19"/>
  <c r="H14" i="19"/>
  <c r="I14" i="19"/>
  <c r="J14" i="19"/>
  <c r="K14" i="19"/>
  <c r="N14" i="19"/>
  <c r="P14" i="19"/>
  <c r="T14" i="19"/>
  <c r="U14" i="19"/>
  <c r="P65" i="15"/>
  <c r="O65" i="15"/>
  <c r="P64" i="15"/>
  <c r="P62" i="15" s="1"/>
  <c r="O64" i="15"/>
  <c r="P63" i="15"/>
  <c r="O63" i="15"/>
  <c r="O62" i="15" s="1"/>
  <c r="M309" i="15"/>
  <c r="X309" i="15"/>
  <c r="H309" i="15"/>
  <c r="G309" i="15"/>
  <c r="K309" i="15" s="1"/>
  <c r="U309" i="15" s="1"/>
  <c r="T308" i="15"/>
  <c r="S308" i="15"/>
  <c r="R308" i="15"/>
  <c r="P308" i="15"/>
  <c r="O308" i="15"/>
  <c r="N308" i="15"/>
  <c r="AC308" i="15" s="1"/>
  <c r="X308" i="15"/>
  <c r="I308" i="15"/>
  <c r="W308" i="15" s="1"/>
  <c r="H308" i="15"/>
  <c r="G308" i="15"/>
  <c r="K308" i="15" s="1"/>
  <c r="U308" i="15" s="1"/>
  <c r="T307" i="15"/>
  <c r="S307" i="15"/>
  <c r="R307" i="15"/>
  <c r="P307" i="15"/>
  <c r="O307" i="15"/>
  <c r="N307" i="15"/>
  <c r="AC307" i="15" s="1"/>
  <c r="X307" i="15"/>
  <c r="I307" i="15"/>
  <c r="W307" i="15" s="1"/>
  <c r="H307" i="15"/>
  <c r="G307" i="15"/>
  <c r="K307" i="15" s="1"/>
  <c r="T306" i="15"/>
  <c r="S306" i="15"/>
  <c r="R306" i="15"/>
  <c r="N306" i="15"/>
  <c r="I306" i="15"/>
  <c r="H306" i="15"/>
  <c r="G306" i="15"/>
  <c r="T305" i="15"/>
  <c r="S305" i="15"/>
  <c r="R305" i="15"/>
  <c r="N305" i="15"/>
  <c r="I305" i="15"/>
  <c r="H305" i="15"/>
  <c r="G305" i="15"/>
  <c r="T304" i="15"/>
  <c r="S304" i="15"/>
  <c r="R304" i="15"/>
  <c r="N304" i="15"/>
  <c r="I304" i="15"/>
  <c r="H304" i="15"/>
  <c r="L304" i="15" s="1"/>
  <c r="V304" i="15" s="1"/>
  <c r="G304" i="15"/>
  <c r="T303" i="15"/>
  <c r="S303" i="15"/>
  <c r="R303" i="15"/>
  <c r="N303" i="15"/>
  <c r="I303" i="15"/>
  <c r="H303" i="15"/>
  <c r="L303" i="15" s="1"/>
  <c r="V303" i="15" s="1"/>
  <c r="G303" i="15"/>
  <c r="K303" i="15" s="1"/>
  <c r="T302" i="15"/>
  <c r="S302" i="15"/>
  <c r="R302" i="15"/>
  <c r="N302" i="15"/>
  <c r="I302" i="15"/>
  <c r="H302" i="15"/>
  <c r="G302" i="15"/>
  <c r="K302" i="15" s="1"/>
  <c r="T301" i="15"/>
  <c r="S301" i="15"/>
  <c r="R301" i="15"/>
  <c r="N301" i="15"/>
  <c r="I301" i="15"/>
  <c r="H301" i="15"/>
  <c r="L301" i="15" s="1"/>
  <c r="G301" i="15"/>
  <c r="K301" i="15" s="1"/>
  <c r="T300" i="15"/>
  <c r="S300" i="15"/>
  <c r="R300" i="15"/>
  <c r="N300" i="15"/>
  <c r="I300" i="15"/>
  <c r="H300" i="15"/>
  <c r="G300" i="15"/>
  <c r="T299" i="15"/>
  <c r="S299" i="15"/>
  <c r="R299" i="15"/>
  <c r="N299" i="15"/>
  <c r="I299" i="15"/>
  <c r="H299" i="15"/>
  <c r="G299" i="15"/>
  <c r="T298" i="15"/>
  <c r="S298" i="15"/>
  <c r="R298" i="15"/>
  <c r="N298" i="15"/>
  <c r="I298" i="15"/>
  <c r="H298" i="15"/>
  <c r="G298" i="15"/>
  <c r="T297" i="15"/>
  <c r="S297" i="15"/>
  <c r="R297" i="15"/>
  <c r="N297" i="15"/>
  <c r="I297" i="15"/>
  <c r="H297" i="15"/>
  <c r="L297" i="15" s="1"/>
  <c r="G297" i="15"/>
  <c r="K297" i="15" s="1"/>
  <c r="T296" i="15"/>
  <c r="S296" i="15"/>
  <c r="R296" i="15"/>
  <c r="N296" i="15"/>
  <c r="I296" i="15"/>
  <c r="H296" i="15"/>
  <c r="L296" i="15" s="1"/>
  <c r="G296" i="15"/>
  <c r="K296" i="15" s="1"/>
  <c r="T295" i="15"/>
  <c r="S295" i="15"/>
  <c r="R295" i="15"/>
  <c r="N295" i="15"/>
  <c r="I295" i="15"/>
  <c r="H295" i="15"/>
  <c r="G295" i="15"/>
  <c r="T294" i="15"/>
  <c r="S294" i="15"/>
  <c r="R294" i="15"/>
  <c r="N294" i="15"/>
  <c r="I294" i="15"/>
  <c r="H294" i="15"/>
  <c r="G294" i="15"/>
  <c r="K294" i="15" s="1"/>
  <c r="T293" i="15"/>
  <c r="S293" i="15"/>
  <c r="R293" i="15"/>
  <c r="N293" i="15"/>
  <c r="I293" i="15"/>
  <c r="H293" i="15"/>
  <c r="L293" i="15" s="1"/>
  <c r="G293" i="15"/>
  <c r="T292" i="15"/>
  <c r="S292" i="15"/>
  <c r="R292" i="15"/>
  <c r="N292" i="15"/>
  <c r="I292" i="15"/>
  <c r="H292" i="15"/>
  <c r="L292" i="15" s="1"/>
  <c r="G292" i="15"/>
  <c r="T291" i="15"/>
  <c r="S291" i="15"/>
  <c r="R291" i="15"/>
  <c r="N291" i="15"/>
  <c r="I291" i="15"/>
  <c r="H291" i="15"/>
  <c r="L291" i="15" s="1"/>
  <c r="G291" i="15"/>
  <c r="K291" i="15" s="1"/>
  <c r="T290" i="15"/>
  <c r="S290" i="15"/>
  <c r="R290" i="15"/>
  <c r="N290" i="15"/>
  <c r="I290" i="15"/>
  <c r="H290" i="15"/>
  <c r="L290" i="15" s="1"/>
  <c r="G290" i="15"/>
  <c r="T289" i="15"/>
  <c r="S289" i="15"/>
  <c r="R289" i="15"/>
  <c r="P289" i="15"/>
  <c r="P257" i="15" s="1"/>
  <c r="O289" i="15"/>
  <c r="N289" i="15"/>
  <c r="M289" i="15"/>
  <c r="M257" i="15" s="1"/>
  <c r="Y257" i="15" s="1"/>
  <c r="I289" i="15"/>
  <c r="H289" i="15"/>
  <c r="G289" i="15"/>
  <c r="T288" i="15"/>
  <c r="S288" i="15"/>
  <c r="R288" i="15"/>
  <c r="N288" i="15"/>
  <c r="I288" i="15"/>
  <c r="H288" i="15"/>
  <c r="G288" i="15"/>
  <c r="T287" i="15"/>
  <c r="S287" i="15"/>
  <c r="R287" i="15"/>
  <c r="N287" i="15"/>
  <c r="I287" i="15"/>
  <c r="H287" i="15"/>
  <c r="L287" i="15" s="1"/>
  <c r="G287" i="15"/>
  <c r="T286" i="15"/>
  <c r="S286" i="15"/>
  <c r="R286" i="15"/>
  <c r="N286" i="15"/>
  <c r="I286" i="15"/>
  <c r="H286" i="15"/>
  <c r="L286" i="15" s="1"/>
  <c r="G286" i="15"/>
  <c r="K286" i="15" s="1"/>
  <c r="T285" i="15"/>
  <c r="S285" i="15"/>
  <c r="R285" i="15"/>
  <c r="N285" i="15"/>
  <c r="I285" i="15"/>
  <c r="H285" i="15"/>
  <c r="G285" i="15"/>
  <c r="K285" i="15" s="1"/>
  <c r="T284" i="15"/>
  <c r="S284" i="15"/>
  <c r="R284" i="15"/>
  <c r="N284" i="15"/>
  <c r="I284" i="15"/>
  <c r="H284" i="15"/>
  <c r="G284" i="15"/>
  <c r="T283" i="15"/>
  <c r="S283" i="15"/>
  <c r="R283" i="15"/>
  <c r="N283" i="15"/>
  <c r="I283" i="15"/>
  <c r="H283" i="15"/>
  <c r="L283" i="15" s="1"/>
  <c r="G283" i="15"/>
  <c r="K283" i="15" s="1"/>
  <c r="T282" i="15"/>
  <c r="S282" i="15"/>
  <c r="R282" i="15"/>
  <c r="N282" i="15"/>
  <c r="I282" i="15"/>
  <c r="H282" i="15"/>
  <c r="L282" i="15" s="1"/>
  <c r="G282" i="15"/>
  <c r="T281" i="15"/>
  <c r="S281" i="15"/>
  <c r="R281" i="15"/>
  <c r="N281" i="15"/>
  <c r="I281" i="15"/>
  <c r="H281" i="15"/>
  <c r="G281" i="15"/>
  <c r="T280" i="15"/>
  <c r="S280" i="15"/>
  <c r="R280" i="15"/>
  <c r="N280" i="15"/>
  <c r="I280" i="15"/>
  <c r="H280" i="15"/>
  <c r="L280" i="15" s="1"/>
  <c r="G280" i="15"/>
  <c r="K280" i="15" s="1"/>
  <c r="T279" i="15"/>
  <c r="S279" i="15"/>
  <c r="R279" i="15"/>
  <c r="N279" i="15"/>
  <c r="I279" i="15"/>
  <c r="H279" i="15"/>
  <c r="L279" i="15" s="1"/>
  <c r="G279" i="15"/>
  <c r="T278" i="15"/>
  <c r="S278" i="15"/>
  <c r="R278" i="15"/>
  <c r="N278" i="15"/>
  <c r="I278" i="15"/>
  <c r="H278" i="15"/>
  <c r="G278" i="15"/>
  <c r="T277" i="15"/>
  <c r="S277" i="15"/>
  <c r="R277" i="15"/>
  <c r="N277" i="15"/>
  <c r="I277" i="15"/>
  <c r="H277" i="15"/>
  <c r="G277" i="15"/>
  <c r="T276" i="15"/>
  <c r="S276" i="15"/>
  <c r="R276" i="15"/>
  <c r="N276" i="15"/>
  <c r="I276" i="15"/>
  <c r="H276" i="15"/>
  <c r="L276" i="15" s="1"/>
  <c r="G276" i="15"/>
  <c r="T275" i="15"/>
  <c r="S275" i="15"/>
  <c r="R275" i="15"/>
  <c r="N275" i="15"/>
  <c r="I275" i="15"/>
  <c r="H275" i="15"/>
  <c r="L275" i="15" s="1"/>
  <c r="G275" i="15"/>
  <c r="T274" i="15"/>
  <c r="S274" i="15"/>
  <c r="R274" i="15"/>
  <c r="N274" i="15"/>
  <c r="I274" i="15"/>
  <c r="H274" i="15"/>
  <c r="L274" i="15" s="1"/>
  <c r="G274" i="15"/>
  <c r="K274" i="15" s="1"/>
  <c r="T273" i="15"/>
  <c r="S273" i="15"/>
  <c r="R273" i="15"/>
  <c r="N273" i="15"/>
  <c r="I273" i="15"/>
  <c r="H273" i="15"/>
  <c r="L273" i="15" s="1"/>
  <c r="G273" i="15"/>
  <c r="K273" i="15" s="1"/>
  <c r="T272" i="15"/>
  <c r="S272" i="15"/>
  <c r="R272" i="15"/>
  <c r="N272" i="15"/>
  <c r="I272" i="15"/>
  <c r="H272" i="15"/>
  <c r="G272" i="15"/>
  <c r="T271" i="15"/>
  <c r="S271" i="15"/>
  <c r="R271" i="15"/>
  <c r="N271" i="15"/>
  <c r="I271" i="15"/>
  <c r="H271" i="15"/>
  <c r="L271" i="15" s="1"/>
  <c r="G271" i="15"/>
  <c r="T270" i="15"/>
  <c r="S270" i="15"/>
  <c r="R270" i="15"/>
  <c r="N270" i="15"/>
  <c r="I270" i="15"/>
  <c r="H270" i="15"/>
  <c r="G270" i="15"/>
  <c r="K270" i="15" s="1"/>
  <c r="T269" i="15"/>
  <c r="S269" i="15"/>
  <c r="R269" i="15"/>
  <c r="N269" i="15"/>
  <c r="I269" i="15"/>
  <c r="H269" i="15"/>
  <c r="L269" i="15" s="1"/>
  <c r="G269" i="15"/>
  <c r="K269" i="15" s="1"/>
  <c r="T268" i="15"/>
  <c r="S268" i="15"/>
  <c r="R268" i="15"/>
  <c r="N268" i="15"/>
  <c r="I268" i="15"/>
  <c r="H268" i="15"/>
  <c r="G268" i="15"/>
  <c r="T267" i="15"/>
  <c r="S267" i="15"/>
  <c r="R267" i="15"/>
  <c r="N267" i="15"/>
  <c r="I267" i="15"/>
  <c r="H267" i="15"/>
  <c r="L267" i="15" s="1"/>
  <c r="G267" i="15"/>
  <c r="K267" i="15" s="1"/>
  <c r="T266" i="15"/>
  <c r="S266" i="15"/>
  <c r="R266" i="15"/>
  <c r="N266" i="15"/>
  <c r="I266" i="15"/>
  <c r="H266" i="15"/>
  <c r="L266" i="15" s="1"/>
  <c r="G266" i="15"/>
  <c r="T265" i="15"/>
  <c r="S265" i="15"/>
  <c r="R265" i="15"/>
  <c r="N265" i="15"/>
  <c r="I265" i="15"/>
  <c r="H265" i="15"/>
  <c r="L265" i="15" s="1"/>
  <c r="G265" i="15"/>
  <c r="T264" i="15"/>
  <c r="S264" i="15"/>
  <c r="R264" i="15"/>
  <c r="N264" i="15"/>
  <c r="I264" i="15"/>
  <c r="H264" i="15"/>
  <c r="L264" i="15" s="1"/>
  <c r="G264" i="15"/>
  <c r="K264" i="15" s="1"/>
  <c r="T263" i="15"/>
  <c r="S263" i="15"/>
  <c r="R263" i="15"/>
  <c r="N263" i="15"/>
  <c r="I263" i="15"/>
  <c r="H263" i="15"/>
  <c r="L263" i="15" s="1"/>
  <c r="G263" i="15"/>
  <c r="K263" i="15" s="1"/>
  <c r="T262" i="15"/>
  <c r="S262" i="15"/>
  <c r="R262" i="15"/>
  <c r="N262" i="15"/>
  <c r="I262" i="15"/>
  <c r="H262" i="15"/>
  <c r="G262" i="15"/>
  <c r="T261" i="15"/>
  <c r="S261" i="15"/>
  <c r="R261" i="15"/>
  <c r="N261" i="15"/>
  <c r="I261" i="15"/>
  <c r="H261" i="15"/>
  <c r="L261" i="15" s="1"/>
  <c r="G261" i="15"/>
  <c r="K261" i="15" s="1"/>
  <c r="T260" i="15"/>
  <c r="S260" i="15"/>
  <c r="R260" i="15"/>
  <c r="N260" i="15"/>
  <c r="I260" i="15"/>
  <c r="H260" i="15"/>
  <c r="L260" i="15" s="1"/>
  <c r="G260" i="15"/>
  <c r="T259" i="15"/>
  <c r="S259" i="15"/>
  <c r="R259" i="15"/>
  <c r="N259" i="15"/>
  <c r="I259" i="15"/>
  <c r="H259" i="15"/>
  <c r="G259" i="15"/>
  <c r="K259" i="15" s="1"/>
  <c r="T258" i="15"/>
  <c r="S258" i="15"/>
  <c r="R258" i="15"/>
  <c r="N258" i="15"/>
  <c r="I258" i="15"/>
  <c r="H258" i="15"/>
  <c r="G258" i="15"/>
  <c r="K258" i="15" s="1"/>
  <c r="T257" i="15"/>
  <c r="S257" i="15"/>
  <c r="R257" i="15"/>
  <c r="O257" i="15"/>
  <c r="N257" i="15"/>
  <c r="H257" i="15"/>
  <c r="G257" i="15"/>
  <c r="R256" i="15"/>
  <c r="P256" i="15"/>
  <c r="O256" i="15"/>
  <c r="N256" i="15"/>
  <c r="M256" i="15"/>
  <c r="Y256" i="15" s="1"/>
  <c r="R255" i="15"/>
  <c r="P255" i="15"/>
  <c r="O255" i="15"/>
  <c r="N255" i="15"/>
  <c r="M255" i="15"/>
  <c r="Y255" i="15" s="1"/>
  <c r="R254" i="15"/>
  <c r="P254" i="15"/>
  <c r="O254" i="15"/>
  <c r="N254" i="15"/>
  <c r="M254" i="15"/>
  <c r="Y254" i="15" s="1"/>
  <c r="R253" i="15"/>
  <c r="P253" i="15"/>
  <c r="O253" i="15"/>
  <c r="N253" i="15"/>
  <c r="M253" i="15"/>
  <c r="Y253" i="15" s="1"/>
  <c r="R252" i="15"/>
  <c r="P252" i="15"/>
  <c r="O252" i="15"/>
  <c r="N252" i="15"/>
  <c r="M252" i="15"/>
  <c r="Y252" i="15" s="1"/>
  <c r="R251" i="15"/>
  <c r="P251" i="15"/>
  <c r="O251" i="15"/>
  <c r="N251" i="15"/>
  <c r="M251" i="15"/>
  <c r="Y251" i="15" s="1"/>
  <c r="R250" i="15"/>
  <c r="P250" i="15"/>
  <c r="O250" i="15"/>
  <c r="N250" i="15"/>
  <c r="M250" i="15"/>
  <c r="Y250" i="15" s="1"/>
  <c r="R249" i="15"/>
  <c r="P249" i="15"/>
  <c r="O249" i="15"/>
  <c r="N249" i="15"/>
  <c r="M249" i="15"/>
  <c r="Y249" i="15" s="1"/>
  <c r="R248" i="15"/>
  <c r="P248" i="15"/>
  <c r="O248" i="15"/>
  <c r="N248" i="15"/>
  <c r="M248" i="15"/>
  <c r="Y248" i="15" s="1"/>
  <c r="R247" i="15"/>
  <c r="P247" i="15"/>
  <c r="O247" i="15"/>
  <c r="N247" i="15"/>
  <c r="M247" i="15"/>
  <c r="Y247" i="15" s="1"/>
  <c r="R246" i="15"/>
  <c r="P246" i="15"/>
  <c r="O246" i="15"/>
  <c r="N246" i="15"/>
  <c r="M246" i="15"/>
  <c r="Y246" i="15" s="1"/>
  <c r="R245" i="15"/>
  <c r="P245" i="15"/>
  <c r="O245" i="15"/>
  <c r="N245" i="15"/>
  <c r="M245" i="15"/>
  <c r="Y245" i="15" s="1"/>
  <c r="T244" i="15"/>
  <c r="S244" i="15"/>
  <c r="J244" i="15"/>
  <c r="X244" i="15" s="1"/>
  <c r="I244" i="15"/>
  <c r="W244" i="15" s="1"/>
  <c r="H244" i="15"/>
  <c r="G244" i="15"/>
  <c r="F244" i="15"/>
  <c r="E244" i="15"/>
  <c r="T243" i="15"/>
  <c r="S243" i="15"/>
  <c r="R243" i="15"/>
  <c r="P243" i="15"/>
  <c r="O243" i="15"/>
  <c r="N243" i="15"/>
  <c r="J243" i="15"/>
  <c r="X243" i="15" s="1"/>
  <c r="I243" i="15"/>
  <c r="W243" i="15" s="1"/>
  <c r="H243" i="15"/>
  <c r="T242" i="15"/>
  <c r="R242" i="15"/>
  <c r="K242" i="15"/>
  <c r="U242" i="15" s="1"/>
  <c r="J242" i="15"/>
  <c r="X242" i="15" s="1"/>
  <c r="H242" i="15"/>
  <c r="L241" i="15"/>
  <c r="K241" i="15"/>
  <c r="U241" i="15" s="1"/>
  <c r="T240" i="15"/>
  <c r="S240" i="15"/>
  <c r="R240" i="15"/>
  <c r="P240" i="15"/>
  <c r="O240" i="15"/>
  <c r="N240" i="15"/>
  <c r="M240" i="15"/>
  <c r="Y240" i="15" s="1"/>
  <c r="J240" i="15"/>
  <c r="X240" i="15" s="1"/>
  <c r="I240" i="15"/>
  <c r="W240" i="15" s="1"/>
  <c r="H240" i="15"/>
  <c r="T239" i="15"/>
  <c r="R239" i="15"/>
  <c r="K239" i="15"/>
  <c r="U239" i="15" s="1"/>
  <c r="J239" i="15"/>
  <c r="X239" i="15" s="1"/>
  <c r="H239" i="15"/>
  <c r="T238" i="15"/>
  <c r="R238" i="15"/>
  <c r="K238" i="15"/>
  <c r="U238" i="15" s="1"/>
  <c r="J238" i="15"/>
  <c r="X238" i="15" s="1"/>
  <c r="H238" i="15"/>
  <c r="T237" i="15"/>
  <c r="R237" i="15"/>
  <c r="K237" i="15"/>
  <c r="U237" i="15" s="1"/>
  <c r="J237" i="15"/>
  <c r="X237" i="15" s="1"/>
  <c r="H237" i="15"/>
  <c r="L237" i="15" s="1"/>
  <c r="T236" i="15"/>
  <c r="R236" i="15"/>
  <c r="K236" i="15"/>
  <c r="U236" i="15" s="1"/>
  <c r="J236" i="15"/>
  <c r="X236" i="15" s="1"/>
  <c r="H236" i="15"/>
  <c r="T235" i="15"/>
  <c r="R235" i="15"/>
  <c r="K235" i="15"/>
  <c r="U235" i="15" s="1"/>
  <c r="J235" i="15"/>
  <c r="X235" i="15" s="1"/>
  <c r="H235" i="15"/>
  <c r="T234" i="15"/>
  <c r="R234" i="15"/>
  <c r="K234" i="15"/>
  <c r="U234" i="15" s="1"/>
  <c r="J234" i="15"/>
  <c r="X234" i="15" s="1"/>
  <c r="H234" i="15"/>
  <c r="T233" i="15"/>
  <c r="S233" i="15"/>
  <c r="R233" i="15"/>
  <c r="P233" i="15"/>
  <c r="O233" i="15"/>
  <c r="N233" i="15"/>
  <c r="M233" i="15"/>
  <c r="Y233" i="15" s="1"/>
  <c r="J233" i="15"/>
  <c r="X233" i="15" s="1"/>
  <c r="I233" i="15"/>
  <c r="W233" i="15" s="1"/>
  <c r="H233" i="15"/>
  <c r="G233" i="15"/>
  <c r="G227" i="15" s="1"/>
  <c r="L232" i="15"/>
  <c r="K232" i="15"/>
  <c r="U232" i="15" s="1"/>
  <c r="L231" i="15"/>
  <c r="K231" i="15"/>
  <c r="U231" i="15" s="1"/>
  <c r="L230" i="15"/>
  <c r="K230" i="15"/>
  <c r="U230" i="15" s="1"/>
  <c r="L229" i="15"/>
  <c r="K229" i="15"/>
  <c r="U229" i="15" s="1"/>
  <c r="L228" i="15"/>
  <c r="K228" i="15"/>
  <c r="U228" i="15" s="1"/>
  <c r="F227" i="15"/>
  <c r="E227" i="15"/>
  <c r="L226" i="15"/>
  <c r="K226" i="15"/>
  <c r="U226" i="15" s="1"/>
  <c r="L225" i="15"/>
  <c r="K225" i="15"/>
  <c r="U225" i="15" s="1"/>
  <c r="L224" i="15"/>
  <c r="K224" i="15"/>
  <c r="U224" i="15" s="1"/>
  <c r="L223" i="15"/>
  <c r="K223" i="15"/>
  <c r="U223" i="15" s="1"/>
  <c r="L222" i="15"/>
  <c r="K222" i="15"/>
  <c r="U222" i="15" s="1"/>
  <c r="L221" i="15"/>
  <c r="K221" i="15"/>
  <c r="U221" i="15" s="1"/>
  <c r="L220" i="15"/>
  <c r="K220" i="15"/>
  <c r="U220" i="15" s="1"/>
  <c r="L219" i="15"/>
  <c r="K219" i="15"/>
  <c r="U219" i="15" s="1"/>
  <c r="L218" i="15"/>
  <c r="K218" i="15"/>
  <c r="U218" i="15" s="1"/>
  <c r="L217" i="15"/>
  <c r="K217" i="15"/>
  <c r="U217" i="15" s="1"/>
  <c r="L216" i="15"/>
  <c r="K216" i="15"/>
  <c r="U216" i="15" s="1"/>
  <c r="L215" i="15"/>
  <c r="K215" i="15"/>
  <c r="U215" i="15" s="1"/>
  <c r="L214" i="15"/>
  <c r="K214" i="15"/>
  <c r="U214" i="15" s="1"/>
  <c r="L213" i="15"/>
  <c r="K213" i="15"/>
  <c r="U213" i="15" s="1"/>
  <c r="L212" i="15"/>
  <c r="K212" i="15"/>
  <c r="U212" i="15" s="1"/>
  <c r="T211" i="15"/>
  <c r="T210" i="15" s="1"/>
  <c r="S211" i="15"/>
  <c r="S210" i="15" s="1"/>
  <c r="R211" i="15"/>
  <c r="P211" i="15"/>
  <c r="P210" i="15" s="1"/>
  <c r="O211" i="15"/>
  <c r="O210" i="15" s="1"/>
  <c r="N211" i="15"/>
  <c r="M211" i="15"/>
  <c r="Y211" i="15" s="1"/>
  <c r="J211" i="15"/>
  <c r="I211" i="15"/>
  <c r="H211" i="15"/>
  <c r="H210" i="15" s="1"/>
  <c r="G211" i="15"/>
  <c r="G210" i="15" s="1"/>
  <c r="F211" i="15"/>
  <c r="F210" i="15" s="1"/>
  <c r="E211" i="15"/>
  <c r="E210" i="15" s="1"/>
  <c r="L209" i="15"/>
  <c r="K209" i="15"/>
  <c r="U209" i="15" s="1"/>
  <c r="L208" i="15"/>
  <c r="K208" i="15"/>
  <c r="U208" i="15" s="1"/>
  <c r="L207" i="15"/>
  <c r="K207" i="15"/>
  <c r="U207" i="15" s="1"/>
  <c r="L206" i="15"/>
  <c r="K206" i="15"/>
  <c r="U206" i="15" s="1"/>
  <c r="L205" i="15"/>
  <c r="K205" i="15"/>
  <c r="U205" i="15" s="1"/>
  <c r="L204" i="15"/>
  <c r="K204" i="15"/>
  <c r="U204" i="15" s="1"/>
  <c r="L203" i="15"/>
  <c r="K203" i="15"/>
  <c r="U203" i="15" s="1"/>
  <c r="L202" i="15"/>
  <c r="K202" i="15"/>
  <c r="U202" i="15" s="1"/>
  <c r="T201" i="15"/>
  <c r="S201" i="15"/>
  <c r="R201" i="15"/>
  <c r="P201" i="15"/>
  <c r="O201" i="15"/>
  <c r="N201" i="15"/>
  <c r="M201" i="15"/>
  <c r="Y201" i="15" s="1"/>
  <c r="J201" i="15"/>
  <c r="X201" i="15" s="1"/>
  <c r="I201" i="15"/>
  <c r="W201" i="15" s="1"/>
  <c r="H201" i="15"/>
  <c r="G201" i="15"/>
  <c r="F201" i="15"/>
  <c r="E201" i="15"/>
  <c r="L200" i="15"/>
  <c r="K200" i="15"/>
  <c r="U200" i="15" s="1"/>
  <c r="P199" i="15"/>
  <c r="O199" i="15"/>
  <c r="X199" i="15"/>
  <c r="I199" i="15"/>
  <c r="W199" i="15" s="1"/>
  <c r="H199" i="15"/>
  <c r="L199" i="15" s="1"/>
  <c r="G199" i="15"/>
  <c r="K199" i="15" s="1"/>
  <c r="U199" i="15" s="1"/>
  <c r="L198" i="15"/>
  <c r="K198" i="15"/>
  <c r="U198" i="15" s="1"/>
  <c r="L197" i="15"/>
  <c r="K197" i="15"/>
  <c r="U197" i="15" s="1"/>
  <c r="L196" i="15"/>
  <c r="K196" i="15"/>
  <c r="U196" i="15" s="1"/>
  <c r="L195" i="15"/>
  <c r="K195" i="15"/>
  <c r="U195" i="15" s="1"/>
  <c r="L194" i="15"/>
  <c r="K194" i="15"/>
  <c r="U194" i="15" s="1"/>
  <c r="L193" i="15"/>
  <c r="K193" i="15"/>
  <c r="U193" i="15" s="1"/>
  <c r="L192" i="15"/>
  <c r="K192" i="15"/>
  <c r="U192" i="15" s="1"/>
  <c r="L191" i="15"/>
  <c r="K191" i="15"/>
  <c r="U191" i="15" s="1"/>
  <c r="L190" i="15"/>
  <c r="K190" i="15"/>
  <c r="U190" i="15" s="1"/>
  <c r="L189" i="15"/>
  <c r="K189" i="15"/>
  <c r="U189" i="15" s="1"/>
  <c r="L188" i="15"/>
  <c r="K188" i="15"/>
  <c r="U188" i="15" s="1"/>
  <c r="L187" i="15"/>
  <c r="K187" i="15"/>
  <c r="U187" i="15" s="1"/>
  <c r="L186" i="15"/>
  <c r="K186" i="15"/>
  <c r="U186" i="15" s="1"/>
  <c r="T185" i="15"/>
  <c r="S185" i="15"/>
  <c r="R185" i="15"/>
  <c r="P185" i="15"/>
  <c r="O185" i="15"/>
  <c r="N185" i="15"/>
  <c r="M185" i="15"/>
  <c r="Y185" i="15" s="1"/>
  <c r="J185" i="15"/>
  <c r="X185" i="15" s="1"/>
  <c r="I185" i="15"/>
  <c r="W185" i="15" s="1"/>
  <c r="H185" i="15"/>
  <c r="G185" i="15"/>
  <c r="F185" i="15"/>
  <c r="E185" i="15"/>
  <c r="L184" i="15"/>
  <c r="K184" i="15"/>
  <c r="U184" i="15" s="1"/>
  <c r="P183" i="15"/>
  <c r="O183" i="15"/>
  <c r="L183" i="15"/>
  <c r="K183" i="15"/>
  <c r="U183" i="15" s="1"/>
  <c r="L182" i="15"/>
  <c r="K182" i="15"/>
  <c r="U182" i="15" s="1"/>
  <c r="P181" i="15"/>
  <c r="O181" i="15"/>
  <c r="L181" i="15"/>
  <c r="K181" i="15"/>
  <c r="U181" i="15" s="1"/>
  <c r="P180" i="15"/>
  <c r="O180" i="15"/>
  <c r="L180" i="15"/>
  <c r="K180" i="15"/>
  <c r="U180" i="15" s="1"/>
  <c r="L179" i="15"/>
  <c r="K179" i="15"/>
  <c r="U179" i="15" s="1"/>
  <c r="L178" i="15"/>
  <c r="K178" i="15"/>
  <c r="U178" i="15" s="1"/>
  <c r="L177" i="15"/>
  <c r="K177" i="15"/>
  <c r="U177" i="15" s="1"/>
  <c r="T176" i="15"/>
  <c r="S176" i="15"/>
  <c r="R176" i="15"/>
  <c r="P176" i="15"/>
  <c r="O176" i="15"/>
  <c r="N176" i="15"/>
  <c r="AC176" i="15" s="1"/>
  <c r="L176" i="15"/>
  <c r="X176" i="15"/>
  <c r="I176" i="15"/>
  <c r="W176" i="15" s="1"/>
  <c r="H176" i="15"/>
  <c r="G176" i="15"/>
  <c r="P175" i="15"/>
  <c r="O175" i="15"/>
  <c r="X175" i="15"/>
  <c r="I175" i="15"/>
  <c r="W175" i="15" s="1"/>
  <c r="H175" i="15"/>
  <c r="L175" i="15" s="1"/>
  <c r="G175" i="15"/>
  <c r="K175" i="15" s="1"/>
  <c r="U175" i="15" s="1"/>
  <c r="P174" i="15"/>
  <c r="O174" i="15"/>
  <c r="X174" i="15"/>
  <c r="I174" i="15"/>
  <c r="W174" i="15" s="1"/>
  <c r="H174" i="15"/>
  <c r="L174" i="15" s="1"/>
  <c r="G174" i="15"/>
  <c r="K174" i="15" s="1"/>
  <c r="U174" i="15" s="1"/>
  <c r="T173" i="15"/>
  <c r="S173" i="15"/>
  <c r="R173" i="15"/>
  <c r="P173" i="15"/>
  <c r="O173" i="15"/>
  <c r="N173" i="15"/>
  <c r="AC173" i="15" s="1"/>
  <c r="X173" i="15"/>
  <c r="I173" i="15"/>
  <c r="W173" i="15" s="1"/>
  <c r="H173" i="15"/>
  <c r="G173" i="15"/>
  <c r="T172" i="15"/>
  <c r="S172" i="15"/>
  <c r="R172" i="15"/>
  <c r="N172" i="15"/>
  <c r="X172" i="15"/>
  <c r="I172" i="15"/>
  <c r="W172" i="15" s="1"/>
  <c r="T171" i="15"/>
  <c r="S171" i="15"/>
  <c r="R171" i="15"/>
  <c r="P171" i="15"/>
  <c r="O171" i="15"/>
  <c r="N171" i="15"/>
  <c r="AC171" i="15" s="1"/>
  <c r="X171" i="15"/>
  <c r="I171" i="15"/>
  <c r="W171" i="15" s="1"/>
  <c r="H171" i="15"/>
  <c r="G171" i="15"/>
  <c r="T170" i="15"/>
  <c r="S170" i="15"/>
  <c r="R170" i="15"/>
  <c r="P170" i="15"/>
  <c r="O170" i="15"/>
  <c r="N170" i="15"/>
  <c r="AC170" i="15" s="1"/>
  <c r="X170" i="15"/>
  <c r="I170" i="15"/>
  <c r="W170" i="15" s="1"/>
  <c r="H170" i="15"/>
  <c r="G170" i="15"/>
  <c r="K170" i="15" s="1"/>
  <c r="U170" i="15" s="1"/>
  <c r="T169" i="15"/>
  <c r="S169" i="15"/>
  <c r="R169" i="15"/>
  <c r="P169" i="15"/>
  <c r="O169" i="15"/>
  <c r="M169" i="15"/>
  <c r="Y169" i="15" s="1"/>
  <c r="H169" i="15"/>
  <c r="G169" i="15"/>
  <c r="F168" i="15"/>
  <c r="E168" i="15"/>
  <c r="L167" i="15"/>
  <c r="K167" i="15"/>
  <c r="U167" i="15" s="1"/>
  <c r="L166" i="15"/>
  <c r="K166" i="15"/>
  <c r="U166" i="15" s="1"/>
  <c r="L165" i="15"/>
  <c r="K165" i="15"/>
  <c r="U165" i="15" s="1"/>
  <c r="L164" i="15"/>
  <c r="K164" i="15"/>
  <c r="U164" i="15" s="1"/>
  <c r="L163" i="15"/>
  <c r="K163" i="15"/>
  <c r="U163" i="15" s="1"/>
  <c r="L162" i="15"/>
  <c r="K162" i="15"/>
  <c r="U162" i="15" s="1"/>
  <c r="T161" i="15"/>
  <c r="S161" i="15"/>
  <c r="R161" i="15"/>
  <c r="P161" i="15"/>
  <c r="O161" i="15"/>
  <c r="N161" i="15"/>
  <c r="M161" i="15"/>
  <c r="Y161" i="15" s="1"/>
  <c r="J161" i="15"/>
  <c r="X161" i="15" s="1"/>
  <c r="I161" i="15"/>
  <c r="W161" i="15" s="1"/>
  <c r="H161" i="15"/>
  <c r="G161" i="15"/>
  <c r="F161" i="15"/>
  <c r="E161" i="15"/>
  <c r="L160" i="15"/>
  <c r="K160" i="15"/>
  <c r="U160" i="15" s="1"/>
  <c r="T159" i="15"/>
  <c r="T152" i="15" s="1"/>
  <c r="S159" i="15"/>
  <c r="S152" i="15" s="1"/>
  <c r="R159" i="15"/>
  <c r="P159" i="15"/>
  <c r="O159" i="15"/>
  <c r="N159" i="15"/>
  <c r="X159" i="15"/>
  <c r="I159" i="15"/>
  <c r="W159" i="15" s="1"/>
  <c r="H159" i="15"/>
  <c r="G159" i="15"/>
  <c r="L158" i="15"/>
  <c r="K158" i="15"/>
  <c r="U158" i="15" s="1"/>
  <c r="L157" i="15"/>
  <c r="K157" i="15"/>
  <c r="U157" i="15" s="1"/>
  <c r="P156" i="15"/>
  <c r="O156" i="15"/>
  <c r="X156" i="15"/>
  <c r="I156" i="15"/>
  <c r="W156" i="15" s="1"/>
  <c r="H156" i="15"/>
  <c r="L156" i="15" s="1"/>
  <c r="G156" i="15"/>
  <c r="P155" i="15"/>
  <c r="O155" i="15"/>
  <c r="X155" i="15"/>
  <c r="I155" i="15"/>
  <c r="W155" i="15" s="1"/>
  <c r="H155" i="15"/>
  <c r="L155" i="15" s="1"/>
  <c r="G155" i="15"/>
  <c r="K155" i="15" s="1"/>
  <c r="U155" i="15" s="1"/>
  <c r="P154" i="15"/>
  <c r="O154" i="15"/>
  <c r="X154" i="15"/>
  <c r="I154" i="15"/>
  <c r="W154" i="15" s="1"/>
  <c r="H154" i="15"/>
  <c r="G154" i="15"/>
  <c r="K154" i="15" s="1"/>
  <c r="U154" i="15" s="1"/>
  <c r="P153" i="15"/>
  <c r="O153" i="15"/>
  <c r="X153" i="15"/>
  <c r="I153" i="15"/>
  <c r="W153" i="15" s="1"/>
  <c r="H153" i="15"/>
  <c r="L153" i="15" s="1"/>
  <c r="G153" i="15"/>
  <c r="K153" i="15" s="1"/>
  <c r="U153" i="15" s="1"/>
  <c r="M152" i="15"/>
  <c r="Y152" i="15" s="1"/>
  <c r="F152" i="15"/>
  <c r="E152" i="15"/>
  <c r="L151" i="15"/>
  <c r="K151" i="15"/>
  <c r="U151" i="15" s="1"/>
  <c r="L150" i="15"/>
  <c r="K150" i="15"/>
  <c r="U150" i="15" s="1"/>
  <c r="P149" i="15"/>
  <c r="O149" i="15"/>
  <c r="X149" i="15"/>
  <c r="I149" i="15"/>
  <c r="W149" i="15" s="1"/>
  <c r="H149" i="15"/>
  <c r="L149" i="15" s="1"/>
  <c r="G149" i="15"/>
  <c r="K149" i="15" s="1"/>
  <c r="U149" i="15" s="1"/>
  <c r="P148" i="15"/>
  <c r="O148" i="15"/>
  <c r="X148" i="15"/>
  <c r="I148" i="15"/>
  <c r="W148" i="15" s="1"/>
  <c r="H148" i="15"/>
  <c r="L148" i="15" s="1"/>
  <c r="G148" i="15"/>
  <c r="K148" i="15" s="1"/>
  <c r="U148" i="15" s="1"/>
  <c r="P147" i="15"/>
  <c r="O147" i="15"/>
  <c r="X147" i="15"/>
  <c r="I147" i="15"/>
  <c r="W147" i="15" s="1"/>
  <c r="H147" i="15"/>
  <c r="G147" i="15"/>
  <c r="T146" i="15"/>
  <c r="S146" i="15"/>
  <c r="R146" i="15"/>
  <c r="N146" i="15"/>
  <c r="M146" i="15"/>
  <c r="Y146" i="15" s="1"/>
  <c r="F146" i="15"/>
  <c r="E146" i="15"/>
  <c r="L145" i="15"/>
  <c r="K145" i="15"/>
  <c r="U145" i="15" s="1"/>
  <c r="L144" i="15"/>
  <c r="K144" i="15"/>
  <c r="U144" i="15" s="1"/>
  <c r="X143" i="15"/>
  <c r="I143" i="15"/>
  <c r="W143" i="15" s="1"/>
  <c r="H143" i="15"/>
  <c r="L143" i="15" s="1"/>
  <c r="G143" i="15"/>
  <c r="K143" i="15" s="1"/>
  <c r="U143" i="15" s="1"/>
  <c r="P142" i="15"/>
  <c r="O142" i="15"/>
  <c r="N142" i="15"/>
  <c r="AC142" i="15" s="1"/>
  <c r="X142" i="15"/>
  <c r="I142" i="15"/>
  <c r="W142" i="15" s="1"/>
  <c r="H142" i="15"/>
  <c r="L142" i="15" s="1"/>
  <c r="G142" i="15"/>
  <c r="K142" i="15" s="1"/>
  <c r="U142" i="15" s="1"/>
  <c r="P141" i="15"/>
  <c r="O141" i="15"/>
  <c r="X141" i="15"/>
  <c r="I141" i="15"/>
  <c r="W141" i="15" s="1"/>
  <c r="H141" i="15"/>
  <c r="L141" i="15" s="1"/>
  <c r="G141" i="15"/>
  <c r="K141" i="15" s="1"/>
  <c r="U141" i="15" s="1"/>
  <c r="T140" i="15"/>
  <c r="S140" i="15"/>
  <c r="R140" i="15"/>
  <c r="N140" i="15"/>
  <c r="AC140" i="15" s="1"/>
  <c r="L140" i="15"/>
  <c r="K140" i="15"/>
  <c r="X140" i="15"/>
  <c r="I140" i="15"/>
  <c r="W140" i="15" s="1"/>
  <c r="H140" i="15"/>
  <c r="G140" i="15"/>
  <c r="N139" i="15"/>
  <c r="AC139" i="15" s="1"/>
  <c r="T138" i="15"/>
  <c r="S138" i="15"/>
  <c r="M138" i="15"/>
  <c r="Y138" i="15" s="1"/>
  <c r="L137" i="15"/>
  <c r="K137" i="15"/>
  <c r="U137" i="15" s="1"/>
  <c r="L136" i="15"/>
  <c r="K136" i="15"/>
  <c r="U136" i="15" s="1"/>
  <c r="L135" i="15"/>
  <c r="K135" i="15"/>
  <c r="U135" i="15" s="1"/>
  <c r="L134" i="15"/>
  <c r="K134" i="15"/>
  <c r="U134" i="15" s="1"/>
  <c r="T133" i="15"/>
  <c r="S133" i="15"/>
  <c r="R133" i="15"/>
  <c r="P133" i="15"/>
  <c r="O133" i="15"/>
  <c r="N133" i="15"/>
  <c r="M133" i="15"/>
  <c r="Y133" i="15" s="1"/>
  <c r="J133" i="15"/>
  <c r="X133" i="15" s="1"/>
  <c r="I133" i="15"/>
  <c r="W133" i="15" s="1"/>
  <c r="H133" i="15"/>
  <c r="G133" i="15"/>
  <c r="L132" i="15"/>
  <c r="K132" i="15"/>
  <c r="U132" i="15" s="1"/>
  <c r="L131" i="15"/>
  <c r="K131" i="15"/>
  <c r="U131" i="15" s="1"/>
  <c r="P130" i="15"/>
  <c r="O130" i="15"/>
  <c r="X130" i="15"/>
  <c r="I130" i="15"/>
  <c r="W130" i="15" s="1"/>
  <c r="H130" i="15"/>
  <c r="L130" i="15" s="1"/>
  <c r="G130" i="15"/>
  <c r="K130" i="15" s="1"/>
  <c r="U130" i="15" s="1"/>
  <c r="L128" i="15"/>
  <c r="K128" i="15"/>
  <c r="U128" i="15" s="1"/>
  <c r="P127" i="15"/>
  <c r="O127" i="15"/>
  <c r="L127" i="15"/>
  <c r="K127" i="15"/>
  <c r="U127" i="15" s="1"/>
  <c r="P126" i="15"/>
  <c r="O126" i="15"/>
  <c r="L126" i="15"/>
  <c r="K126" i="15"/>
  <c r="U126" i="15" s="1"/>
  <c r="L125" i="15"/>
  <c r="K125" i="15"/>
  <c r="U125" i="15" s="1"/>
  <c r="L124" i="15"/>
  <c r="K124" i="15"/>
  <c r="U124" i="15" s="1"/>
  <c r="L123" i="15"/>
  <c r="K123" i="15"/>
  <c r="U123" i="15" s="1"/>
  <c r="L122" i="15"/>
  <c r="K122" i="15"/>
  <c r="U122" i="15" s="1"/>
  <c r="T121" i="15"/>
  <c r="T113" i="15" s="1"/>
  <c r="S121" i="15"/>
  <c r="S113" i="15" s="1"/>
  <c r="R121" i="15"/>
  <c r="P121" i="15"/>
  <c r="P113" i="15" s="1"/>
  <c r="O121" i="15"/>
  <c r="O113" i="15" s="1"/>
  <c r="N121" i="15"/>
  <c r="M121" i="15"/>
  <c r="Y121" i="15" s="1"/>
  <c r="J121" i="15"/>
  <c r="I121" i="15"/>
  <c r="H121" i="15"/>
  <c r="G121" i="15"/>
  <c r="F121" i="15"/>
  <c r="F113" i="15" s="1"/>
  <c r="E121" i="15"/>
  <c r="E113" i="15" s="1"/>
  <c r="L120" i="15"/>
  <c r="K120" i="15"/>
  <c r="U120" i="15" s="1"/>
  <c r="L119" i="15"/>
  <c r="K119" i="15"/>
  <c r="U119" i="15" s="1"/>
  <c r="L118" i="15"/>
  <c r="K118" i="15"/>
  <c r="U118" i="15" s="1"/>
  <c r="L117" i="15"/>
  <c r="K117" i="15"/>
  <c r="U117" i="15" s="1"/>
  <c r="P116" i="15"/>
  <c r="O116" i="15"/>
  <c r="X116" i="15"/>
  <c r="I116" i="15"/>
  <c r="W116" i="15" s="1"/>
  <c r="H116" i="15"/>
  <c r="L116" i="15" s="1"/>
  <c r="G116" i="15"/>
  <c r="K116" i="15" s="1"/>
  <c r="U116" i="15" s="1"/>
  <c r="L115" i="15"/>
  <c r="K115" i="15"/>
  <c r="U115" i="15" s="1"/>
  <c r="L114" i="15"/>
  <c r="K114" i="15"/>
  <c r="U114" i="15" s="1"/>
  <c r="L112" i="15"/>
  <c r="K112" i="15"/>
  <c r="U112" i="15" s="1"/>
  <c r="P111" i="15"/>
  <c r="O111" i="15"/>
  <c r="L111" i="15"/>
  <c r="K111" i="15"/>
  <c r="U111" i="15" s="1"/>
  <c r="L110" i="15"/>
  <c r="K110" i="15"/>
  <c r="U110" i="15" s="1"/>
  <c r="L109" i="15"/>
  <c r="K109" i="15"/>
  <c r="U109" i="15" s="1"/>
  <c r="L108" i="15"/>
  <c r="K108" i="15"/>
  <c r="U108" i="15" s="1"/>
  <c r="L107" i="15"/>
  <c r="K107" i="15"/>
  <c r="U107" i="15" s="1"/>
  <c r="T106" i="15"/>
  <c r="T93" i="15" s="1"/>
  <c r="S106" i="15"/>
  <c r="S93" i="15" s="1"/>
  <c r="R106" i="15"/>
  <c r="P106" i="15"/>
  <c r="O106" i="15"/>
  <c r="N106" i="15"/>
  <c r="M106" i="15"/>
  <c r="Y106" i="15" s="1"/>
  <c r="J106" i="15"/>
  <c r="I106" i="15"/>
  <c r="W106" i="15" s="1"/>
  <c r="H106" i="15"/>
  <c r="G106" i="15"/>
  <c r="F106" i="15"/>
  <c r="F93" i="15" s="1"/>
  <c r="E106" i="15"/>
  <c r="E93" i="15" s="1"/>
  <c r="L105" i="15"/>
  <c r="K105" i="15"/>
  <c r="U105" i="15" s="1"/>
  <c r="L104" i="15"/>
  <c r="K104" i="15"/>
  <c r="U104" i="15" s="1"/>
  <c r="L103" i="15"/>
  <c r="K103" i="15"/>
  <c r="U103" i="15" s="1"/>
  <c r="L102" i="15"/>
  <c r="K102" i="15"/>
  <c r="U102" i="15" s="1"/>
  <c r="L101" i="15"/>
  <c r="K101" i="15"/>
  <c r="U101" i="15" s="1"/>
  <c r="R100" i="15"/>
  <c r="P100" i="15"/>
  <c r="O100" i="15"/>
  <c r="N100" i="15"/>
  <c r="M100" i="15"/>
  <c r="Y100" i="15" s="1"/>
  <c r="L99" i="15"/>
  <c r="K99" i="15"/>
  <c r="U99" i="15" s="1"/>
  <c r="R98" i="15"/>
  <c r="P98" i="15"/>
  <c r="O98" i="15"/>
  <c r="N98" i="15"/>
  <c r="M98" i="15"/>
  <c r="Y98" i="15" s="1"/>
  <c r="L97" i="15"/>
  <c r="K97" i="15"/>
  <c r="U97" i="15" s="1"/>
  <c r="L96" i="15"/>
  <c r="K96" i="15"/>
  <c r="U96" i="15" s="1"/>
  <c r="L95" i="15"/>
  <c r="K95" i="15"/>
  <c r="U95" i="15" s="1"/>
  <c r="L94" i="15"/>
  <c r="K94" i="15"/>
  <c r="U94" i="15" s="1"/>
  <c r="I94" i="15"/>
  <c r="W94" i="15" s="1"/>
  <c r="L92" i="15"/>
  <c r="K92" i="15"/>
  <c r="U92" i="15" s="1"/>
  <c r="L91" i="15"/>
  <c r="K91" i="15"/>
  <c r="U91" i="15" s="1"/>
  <c r="L90" i="15"/>
  <c r="K90" i="15"/>
  <c r="U90" i="15" s="1"/>
  <c r="L89" i="15"/>
  <c r="K89" i="15"/>
  <c r="U89" i="15" s="1"/>
  <c r="L88" i="15"/>
  <c r="K88" i="15"/>
  <c r="U88" i="15" s="1"/>
  <c r="L87" i="15"/>
  <c r="K87" i="15"/>
  <c r="U87" i="15" s="1"/>
  <c r="R86" i="15"/>
  <c r="P86" i="15"/>
  <c r="P84" i="15" s="1"/>
  <c r="O86" i="15"/>
  <c r="O84" i="15" s="1"/>
  <c r="N86" i="15"/>
  <c r="M86" i="15"/>
  <c r="Y86" i="15" s="1"/>
  <c r="L85" i="15"/>
  <c r="K85" i="15"/>
  <c r="U85" i="15" s="1"/>
  <c r="T84" i="15"/>
  <c r="S84" i="15"/>
  <c r="J84" i="15"/>
  <c r="X84" i="15" s="1"/>
  <c r="I84" i="15"/>
  <c r="W84" i="15" s="1"/>
  <c r="H84" i="15"/>
  <c r="G84" i="15"/>
  <c r="F84" i="15"/>
  <c r="E84" i="15"/>
  <c r="L83" i="15"/>
  <c r="K83" i="15"/>
  <c r="U83" i="15" s="1"/>
  <c r="L82" i="15"/>
  <c r="K82" i="15"/>
  <c r="U82" i="15" s="1"/>
  <c r="L81" i="15"/>
  <c r="K81" i="15"/>
  <c r="U81" i="15" s="1"/>
  <c r="I80" i="15"/>
  <c r="W80" i="15" s="1"/>
  <c r="H80" i="15"/>
  <c r="L80" i="15" s="1"/>
  <c r="G80" i="15"/>
  <c r="G78" i="15" s="1"/>
  <c r="L79" i="15"/>
  <c r="K79" i="15"/>
  <c r="U79" i="15" s="1"/>
  <c r="T78" i="15"/>
  <c r="S78" i="15"/>
  <c r="R78" i="15"/>
  <c r="P78" i="15"/>
  <c r="O78" i="15"/>
  <c r="N78" i="15"/>
  <c r="M78" i="15"/>
  <c r="Y78" i="15" s="1"/>
  <c r="F78" i="15"/>
  <c r="E78" i="15"/>
  <c r="L77" i="15"/>
  <c r="K77" i="15"/>
  <c r="U77" i="15" s="1"/>
  <c r="L76" i="15"/>
  <c r="K76" i="15"/>
  <c r="U76" i="15" s="1"/>
  <c r="V75" i="15"/>
  <c r="U75" i="15"/>
  <c r="T75" i="15"/>
  <c r="S75" i="15"/>
  <c r="R75" i="15"/>
  <c r="P75" i="15"/>
  <c r="O75" i="15"/>
  <c r="N75" i="15"/>
  <c r="M75" i="15"/>
  <c r="Y75" i="15" s="1"/>
  <c r="L75" i="15"/>
  <c r="K75" i="15"/>
  <c r="J75" i="15"/>
  <c r="X75" i="15" s="1"/>
  <c r="I75" i="15"/>
  <c r="W75" i="15" s="1"/>
  <c r="H75" i="15"/>
  <c r="G75" i="15"/>
  <c r="F75" i="15"/>
  <c r="E75" i="15"/>
  <c r="L74" i="15"/>
  <c r="K74" i="15"/>
  <c r="U74" i="15" s="1"/>
  <c r="L73" i="15"/>
  <c r="K73" i="15"/>
  <c r="U73" i="15" s="1"/>
  <c r="L72" i="15"/>
  <c r="K72" i="15"/>
  <c r="U72" i="15" s="1"/>
  <c r="L71" i="15"/>
  <c r="K71" i="15"/>
  <c r="U71" i="15" s="1"/>
  <c r="L70" i="15"/>
  <c r="K70" i="15"/>
  <c r="U70" i="15" s="1"/>
  <c r="L69" i="15"/>
  <c r="K69" i="15"/>
  <c r="U69" i="15" s="1"/>
  <c r="X69" i="15"/>
  <c r="I69" i="15"/>
  <c r="W69" i="15" s="1"/>
  <c r="L68" i="15"/>
  <c r="K68" i="15"/>
  <c r="U68" i="15" s="1"/>
  <c r="X68" i="15"/>
  <c r="I68" i="15"/>
  <c r="W68" i="15" s="1"/>
  <c r="T67" i="15"/>
  <c r="S67" i="15"/>
  <c r="R67" i="15"/>
  <c r="P67" i="15"/>
  <c r="O67" i="15"/>
  <c r="N67" i="15"/>
  <c r="M67" i="15"/>
  <c r="Y67" i="15" s="1"/>
  <c r="H67" i="15"/>
  <c r="G67" i="15"/>
  <c r="F67" i="15"/>
  <c r="E67" i="15"/>
  <c r="L65" i="15"/>
  <c r="K65" i="15"/>
  <c r="U65" i="15" s="1"/>
  <c r="L64" i="15"/>
  <c r="K64" i="15"/>
  <c r="U64" i="15" s="1"/>
  <c r="L63" i="15"/>
  <c r="K63" i="15"/>
  <c r="U63" i="15" s="1"/>
  <c r="T62" i="15"/>
  <c r="S62" i="15"/>
  <c r="R62" i="15"/>
  <c r="N62" i="15"/>
  <c r="M62" i="15"/>
  <c r="Y62" i="15" s="1"/>
  <c r="J62" i="15"/>
  <c r="X62" i="15" s="1"/>
  <c r="I62" i="15"/>
  <c r="W62" i="15" s="1"/>
  <c r="H62" i="15"/>
  <c r="G62" i="15"/>
  <c r="F62" i="15"/>
  <c r="E62" i="15"/>
  <c r="L61" i="15"/>
  <c r="K61" i="15"/>
  <c r="U61" i="15" s="1"/>
  <c r="R60" i="15"/>
  <c r="P60" i="15"/>
  <c r="O60" i="15"/>
  <c r="N60" i="15"/>
  <c r="M60" i="15"/>
  <c r="Y60" i="15" s="1"/>
  <c r="R59" i="15"/>
  <c r="P59" i="15"/>
  <c r="O59" i="15"/>
  <c r="N59" i="15"/>
  <c r="M59" i="15"/>
  <c r="Y59" i="15" s="1"/>
  <c r="R58" i="15"/>
  <c r="P58" i="15"/>
  <c r="O58" i="15"/>
  <c r="N58" i="15"/>
  <c r="M58" i="15"/>
  <c r="Y58" i="15" s="1"/>
  <c r="R57" i="15"/>
  <c r="P57" i="15"/>
  <c r="O57" i="15"/>
  <c r="N57" i="15"/>
  <c r="M57" i="15"/>
  <c r="Y57" i="15" s="1"/>
  <c r="R56" i="15"/>
  <c r="P56" i="15"/>
  <c r="O56" i="15"/>
  <c r="N56" i="15"/>
  <c r="M56" i="15"/>
  <c r="Y56" i="15" s="1"/>
  <c r="L54" i="15"/>
  <c r="K54" i="15"/>
  <c r="U54" i="15" s="1"/>
  <c r="T53" i="15"/>
  <c r="S53" i="15"/>
  <c r="R53" i="15"/>
  <c r="P53" i="15"/>
  <c r="O53" i="15"/>
  <c r="N53" i="15"/>
  <c r="M53" i="15"/>
  <c r="Y53" i="15" s="1"/>
  <c r="L53" i="15"/>
  <c r="K53" i="15"/>
  <c r="J53" i="15"/>
  <c r="X53" i="15" s="1"/>
  <c r="I53" i="15"/>
  <c r="W53" i="15" s="1"/>
  <c r="H53" i="15"/>
  <c r="G53" i="15"/>
  <c r="F53" i="15"/>
  <c r="E53" i="15"/>
  <c r="S52" i="15"/>
  <c r="N52" i="15"/>
  <c r="Y52" i="15"/>
  <c r="L52" i="15"/>
  <c r="I52" i="15"/>
  <c r="W52" i="15" s="1"/>
  <c r="G52" i="15"/>
  <c r="T51" i="15"/>
  <c r="R51" i="15"/>
  <c r="K51" i="15"/>
  <c r="U51" i="15" s="1"/>
  <c r="J51" i="15"/>
  <c r="X51" i="15" s="1"/>
  <c r="L50" i="15"/>
  <c r="K50" i="15"/>
  <c r="U50" i="15" s="1"/>
  <c r="L49" i="15"/>
  <c r="K49" i="15"/>
  <c r="U49" i="15" s="1"/>
  <c r="L48" i="15"/>
  <c r="K48" i="15"/>
  <c r="U48" i="15" s="1"/>
  <c r="L47" i="15"/>
  <c r="K47" i="15"/>
  <c r="U47" i="15" s="1"/>
  <c r="L46" i="15"/>
  <c r="K46" i="15"/>
  <c r="U46" i="15" s="1"/>
  <c r="L45" i="15"/>
  <c r="K45" i="15"/>
  <c r="U45" i="15" s="1"/>
  <c r="L44" i="15"/>
  <c r="K44" i="15"/>
  <c r="U44" i="15" s="1"/>
  <c r="L43" i="15"/>
  <c r="K43" i="15"/>
  <c r="U43" i="15" s="1"/>
  <c r="L42" i="15"/>
  <c r="K42" i="15"/>
  <c r="U42" i="15" s="1"/>
  <c r="T41" i="15"/>
  <c r="S41" i="15"/>
  <c r="R41" i="15"/>
  <c r="P41" i="15"/>
  <c r="O41" i="15"/>
  <c r="N41" i="15"/>
  <c r="AC41" i="15" s="1"/>
  <c r="M41" i="15"/>
  <c r="Y41" i="15" s="1"/>
  <c r="J41" i="15"/>
  <c r="X41" i="15" s="1"/>
  <c r="I41" i="15"/>
  <c r="W41" i="15" s="1"/>
  <c r="H41" i="15"/>
  <c r="G41" i="15"/>
  <c r="F41" i="15"/>
  <c r="E41" i="15"/>
  <c r="L40" i="15"/>
  <c r="K40" i="15"/>
  <c r="U40" i="15" s="1"/>
  <c r="L39" i="15"/>
  <c r="K39" i="15"/>
  <c r="U39" i="15" s="1"/>
  <c r="L38" i="15"/>
  <c r="K38" i="15"/>
  <c r="U38" i="15" s="1"/>
  <c r="L37" i="15"/>
  <c r="K37" i="15"/>
  <c r="U37" i="15" s="1"/>
  <c r="L36" i="15"/>
  <c r="K36" i="15"/>
  <c r="U36" i="15" s="1"/>
  <c r="L35" i="15"/>
  <c r="K35" i="15"/>
  <c r="U35" i="15" s="1"/>
  <c r="L34" i="15"/>
  <c r="K34" i="15"/>
  <c r="U34" i="15" s="1"/>
  <c r="T33" i="15"/>
  <c r="S33" i="15"/>
  <c r="R33" i="15"/>
  <c r="P33" i="15"/>
  <c r="O33" i="15"/>
  <c r="N33" i="15"/>
  <c r="M33" i="15"/>
  <c r="Y33" i="15" s="1"/>
  <c r="J33" i="15"/>
  <c r="X33" i="15" s="1"/>
  <c r="I33" i="15"/>
  <c r="W33" i="15" s="1"/>
  <c r="H33" i="15"/>
  <c r="G33" i="15"/>
  <c r="F33" i="15"/>
  <c r="E33" i="15"/>
  <c r="L31" i="15"/>
  <c r="K31" i="15"/>
  <c r="U31" i="15" s="1"/>
  <c r="L30" i="15"/>
  <c r="K30" i="15"/>
  <c r="U30" i="15" s="1"/>
  <c r="L29" i="15"/>
  <c r="K29" i="15"/>
  <c r="U29" i="15" s="1"/>
  <c r="L28" i="15"/>
  <c r="K28" i="15"/>
  <c r="U28" i="15" s="1"/>
  <c r="L27" i="15"/>
  <c r="K27" i="15"/>
  <c r="U27" i="15" s="1"/>
  <c r="L26" i="15"/>
  <c r="K26" i="15"/>
  <c r="U26" i="15" s="1"/>
  <c r="T25" i="15"/>
  <c r="S25" i="15"/>
  <c r="R25" i="15"/>
  <c r="P25" i="15"/>
  <c r="O25" i="15"/>
  <c r="N25" i="15"/>
  <c r="M25" i="15"/>
  <c r="Y25" i="15" s="1"/>
  <c r="J25" i="15"/>
  <c r="X25" i="15" s="1"/>
  <c r="I25" i="15"/>
  <c r="W25" i="15" s="1"/>
  <c r="H25" i="15"/>
  <c r="G25" i="15"/>
  <c r="F25" i="15"/>
  <c r="E25" i="15"/>
  <c r="T24" i="15"/>
  <c r="R24" i="15"/>
  <c r="K24" i="15"/>
  <c r="U24" i="15" s="1"/>
  <c r="J24" i="15"/>
  <c r="X24" i="15" s="1"/>
  <c r="H24" i="15"/>
  <c r="L23" i="15"/>
  <c r="K23" i="15"/>
  <c r="U23" i="15" s="1"/>
  <c r="L22" i="15"/>
  <c r="K22" i="15"/>
  <c r="U22" i="15" s="1"/>
  <c r="L21" i="15"/>
  <c r="K21" i="15"/>
  <c r="U21" i="15" s="1"/>
  <c r="T20" i="15"/>
  <c r="S20" i="15"/>
  <c r="R20" i="15"/>
  <c r="P20" i="15"/>
  <c r="O20" i="15"/>
  <c r="N20" i="15"/>
  <c r="M20" i="15"/>
  <c r="Y20" i="15" s="1"/>
  <c r="J20" i="15"/>
  <c r="X20" i="15" s="1"/>
  <c r="I20" i="15"/>
  <c r="W20" i="15" s="1"/>
  <c r="H20" i="15"/>
  <c r="G20" i="15"/>
  <c r="F20" i="15"/>
  <c r="E20" i="15"/>
  <c r="L19" i="15"/>
  <c r="K19" i="15"/>
  <c r="U19" i="15" s="1"/>
  <c r="L18" i="15"/>
  <c r="K18" i="15"/>
  <c r="U18" i="15" s="1"/>
  <c r="L17" i="15"/>
  <c r="K17" i="15"/>
  <c r="U17" i="15" s="1"/>
  <c r="L16" i="15"/>
  <c r="K16" i="15"/>
  <c r="U16" i="15" s="1"/>
  <c r="T15" i="15"/>
  <c r="T10" i="15" s="1"/>
  <c r="S15" i="15"/>
  <c r="S10" i="15" s="1"/>
  <c r="R15" i="15"/>
  <c r="P15" i="15"/>
  <c r="O15" i="15"/>
  <c r="N15" i="15"/>
  <c r="M15" i="15"/>
  <c r="Y15" i="15" s="1"/>
  <c r="J15" i="15"/>
  <c r="X15" i="15" s="1"/>
  <c r="I15" i="15"/>
  <c r="W15" i="15" s="1"/>
  <c r="H15" i="15"/>
  <c r="G15" i="15"/>
  <c r="F15" i="15"/>
  <c r="F10" i="15" s="1"/>
  <c r="E15" i="15"/>
  <c r="E10" i="15" s="1"/>
  <c r="N14" i="15"/>
  <c r="L13" i="15"/>
  <c r="K13" i="15"/>
  <c r="U13" i="15" s="1"/>
  <c r="P12" i="15"/>
  <c r="O12" i="15"/>
  <c r="X12" i="15"/>
  <c r="I12" i="15"/>
  <c r="W12" i="15" s="1"/>
  <c r="H12" i="15"/>
  <c r="L12" i="15" s="1"/>
  <c r="G12" i="15"/>
  <c r="P11" i="15"/>
  <c r="O11" i="15"/>
  <c r="X11" i="15"/>
  <c r="I11" i="15"/>
  <c r="W11" i="15" s="1"/>
  <c r="H11" i="15"/>
  <c r="L11" i="15" s="1"/>
  <c r="G11" i="15"/>
  <c r="K11" i="15" s="1"/>
  <c r="U11" i="15" s="1"/>
  <c r="N10" i="15"/>
  <c r="F39" i="7"/>
  <c r="E39" i="7"/>
  <c r="F22" i="7"/>
  <c r="E22" i="7"/>
  <c r="F16" i="7"/>
  <c r="E16" i="7"/>
  <c r="F11" i="7"/>
  <c r="E11" i="7"/>
  <c r="P225" i="3"/>
  <c r="Q225" i="19" s="1"/>
  <c r="J45" i="3"/>
  <c r="I45" i="3"/>
  <c r="P14" i="3"/>
  <c r="P309" i="3"/>
  <c r="H309" i="3"/>
  <c r="G309" i="3"/>
  <c r="L309" i="3" s="1"/>
  <c r="R309" i="3" s="1"/>
  <c r="E309" i="3"/>
  <c r="P308" i="3"/>
  <c r="O308" i="3"/>
  <c r="N308" i="3"/>
  <c r="H308" i="3"/>
  <c r="G308" i="3"/>
  <c r="L308" i="3" s="1"/>
  <c r="P307" i="3"/>
  <c r="O307" i="3"/>
  <c r="N307" i="3"/>
  <c r="H307" i="3"/>
  <c r="G307" i="3"/>
  <c r="R306" i="3"/>
  <c r="Q306" i="3"/>
  <c r="P306" i="3"/>
  <c r="N306" i="3"/>
  <c r="L306" i="3"/>
  <c r="H306" i="3"/>
  <c r="G306" i="3"/>
  <c r="R305" i="3"/>
  <c r="Q305" i="3"/>
  <c r="P305" i="3"/>
  <c r="N305" i="3"/>
  <c r="L305" i="3"/>
  <c r="H305" i="3"/>
  <c r="G305" i="3"/>
  <c r="R304" i="3"/>
  <c r="Q304" i="3"/>
  <c r="P304" i="3"/>
  <c r="N304" i="3"/>
  <c r="L304" i="3"/>
  <c r="H304" i="3"/>
  <c r="G304" i="3"/>
  <c r="R303" i="3"/>
  <c r="Q303" i="3"/>
  <c r="P303" i="3"/>
  <c r="N303" i="3"/>
  <c r="L303" i="3"/>
  <c r="H303" i="3"/>
  <c r="G303" i="3"/>
  <c r="R302" i="3"/>
  <c r="Q302" i="3"/>
  <c r="P302" i="3"/>
  <c r="N302" i="3"/>
  <c r="L302" i="3"/>
  <c r="H302" i="3"/>
  <c r="G302" i="3"/>
  <c r="R301" i="3"/>
  <c r="Q301" i="3"/>
  <c r="P301" i="3"/>
  <c r="N301" i="3"/>
  <c r="L301" i="3"/>
  <c r="H301" i="3"/>
  <c r="G301" i="3"/>
  <c r="R300" i="3"/>
  <c r="Q300" i="3"/>
  <c r="P300" i="3"/>
  <c r="N300" i="3"/>
  <c r="L300" i="3"/>
  <c r="H300" i="3"/>
  <c r="G300" i="3"/>
  <c r="R299" i="3"/>
  <c r="Q299" i="3"/>
  <c r="P299" i="3"/>
  <c r="N299" i="3"/>
  <c r="L299" i="3"/>
  <c r="H299" i="3"/>
  <c r="G299" i="3"/>
  <c r="R298" i="3"/>
  <c r="Q298" i="3"/>
  <c r="P298" i="3"/>
  <c r="N298" i="3"/>
  <c r="L298" i="3"/>
  <c r="H298" i="3"/>
  <c r="G298" i="3"/>
  <c r="R297" i="3"/>
  <c r="Q297" i="3"/>
  <c r="P297" i="3"/>
  <c r="N297" i="3"/>
  <c r="L297" i="3"/>
  <c r="H297" i="3"/>
  <c r="G297" i="3"/>
  <c r="R296" i="3"/>
  <c r="Q296" i="3"/>
  <c r="P296" i="3"/>
  <c r="N296" i="3"/>
  <c r="L296" i="3"/>
  <c r="H296" i="3"/>
  <c r="G296" i="3"/>
  <c r="R295" i="3"/>
  <c r="Q295" i="3"/>
  <c r="P295" i="3"/>
  <c r="N295" i="3"/>
  <c r="L295" i="3"/>
  <c r="H295" i="3"/>
  <c r="G295" i="3"/>
  <c r="R294" i="3"/>
  <c r="Q294" i="3"/>
  <c r="P294" i="3"/>
  <c r="N294" i="3"/>
  <c r="L294" i="3"/>
  <c r="H294" i="3"/>
  <c r="G294" i="3"/>
  <c r="R293" i="3"/>
  <c r="Q293" i="3"/>
  <c r="P293" i="3"/>
  <c r="N293" i="3"/>
  <c r="L293" i="3"/>
  <c r="H293" i="3"/>
  <c r="G293" i="3"/>
  <c r="R292" i="3"/>
  <c r="Q292" i="3"/>
  <c r="P292" i="3"/>
  <c r="N292" i="3"/>
  <c r="L292" i="3"/>
  <c r="H292" i="3"/>
  <c r="G292" i="3"/>
  <c r="R291" i="3"/>
  <c r="Q291" i="3"/>
  <c r="P291" i="3"/>
  <c r="N291" i="3"/>
  <c r="L291" i="3"/>
  <c r="H291" i="3"/>
  <c r="G291" i="3"/>
  <c r="R290" i="3"/>
  <c r="Q290" i="3"/>
  <c r="P290" i="3"/>
  <c r="N290" i="3"/>
  <c r="L290" i="3"/>
  <c r="H290" i="3"/>
  <c r="G290" i="3"/>
  <c r="R289" i="3"/>
  <c r="Q289" i="3"/>
  <c r="P289" i="3"/>
  <c r="O289" i="3"/>
  <c r="O257" i="3" s="1"/>
  <c r="N289" i="3"/>
  <c r="M289" i="3"/>
  <c r="L289" i="3"/>
  <c r="K289" i="3"/>
  <c r="K257" i="3" s="1"/>
  <c r="J289" i="3"/>
  <c r="J257" i="3" s="1"/>
  <c r="I289" i="3"/>
  <c r="H289" i="3"/>
  <c r="G289" i="3"/>
  <c r="R288" i="3"/>
  <c r="Q288" i="3"/>
  <c r="P288" i="3"/>
  <c r="N288" i="3"/>
  <c r="L288" i="3"/>
  <c r="H288" i="3"/>
  <c r="G288" i="3"/>
  <c r="R287" i="3"/>
  <c r="Q287" i="3"/>
  <c r="P287" i="3"/>
  <c r="N287" i="3"/>
  <c r="L287" i="3"/>
  <c r="H287" i="3"/>
  <c r="G287" i="3"/>
  <c r="R286" i="3"/>
  <c r="Q286" i="3"/>
  <c r="P286" i="3"/>
  <c r="N286" i="3"/>
  <c r="L286" i="3"/>
  <c r="H286" i="3"/>
  <c r="G286" i="3"/>
  <c r="R285" i="3"/>
  <c r="Q285" i="3"/>
  <c r="P285" i="3"/>
  <c r="N285" i="3"/>
  <c r="L285" i="3"/>
  <c r="H285" i="3"/>
  <c r="G285" i="3"/>
  <c r="R284" i="3"/>
  <c r="Q284" i="3"/>
  <c r="P284" i="3"/>
  <c r="N284" i="3"/>
  <c r="L284" i="3"/>
  <c r="H284" i="3"/>
  <c r="G284" i="3"/>
  <c r="R283" i="3"/>
  <c r="Q283" i="3"/>
  <c r="P283" i="3"/>
  <c r="N283" i="3"/>
  <c r="L283" i="3"/>
  <c r="H283" i="3"/>
  <c r="G283" i="3"/>
  <c r="R282" i="3"/>
  <c r="Q282" i="3"/>
  <c r="P282" i="3"/>
  <c r="N282" i="3"/>
  <c r="L282" i="3"/>
  <c r="H282" i="3"/>
  <c r="G282" i="3"/>
  <c r="R281" i="3"/>
  <c r="Q281" i="3"/>
  <c r="P281" i="3"/>
  <c r="N281" i="3"/>
  <c r="L281" i="3"/>
  <c r="H281" i="3"/>
  <c r="G281" i="3"/>
  <c r="R280" i="3"/>
  <c r="Q280" i="3"/>
  <c r="P280" i="3"/>
  <c r="N280" i="3"/>
  <c r="L280" i="3"/>
  <c r="H280" i="3"/>
  <c r="G280" i="3"/>
  <c r="R279" i="3"/>
  <c r="Q279" i="3"/>
  <c r="P279" i="3"/>
  <c r="N279" i="3"/>
  <c r="L279" i="3"/>
  <c r="H279" i="3"/>
  <c r="G279" i="3"/>
  <c r="R278" i="3"/>
  <c r="Q278" i="3"/>
  <c r="P278" i="3"/>
  <c r="N278" i="3"/>
  <c r="L278" i="3"/>
  <c r="H278" i="3"/>
  <c r="G278" i="3"/>
  <c r="R277" i="3"/>
  <c r="Q277" i="3"/>
  <c r="P277" i="3"/>
  <c r="N277" i="3"/>
  <c r="L277" i="3"/>
  <c r="H277" i="3"/>
  <c r="G277" i="3"/>
  <c r="R276" i="3"/>
  <c r="Q276" i="3"/>
  <c r="P276" i="3"/>
  <c r="N276" i="3"/>
  <c r="L276" i="3"/>
  <c r="H276" i="3"/>
  <c r="G276" i="3"/>
  <c r="R275" i="3"/>
  <c r="Q275" i="3"/>
  <c r="P275" i="3"/>
  <c r="N275" i="3"/>
  <c r="L275" i="3"/>
  <c r="H275" i="3"/>
  <c r="G275" i="3"/>
  <c r="R274" i="3"/>
  <c r="Q274" i="3"/>
  <c r="P274" i="3"/>
  <c r="N274" i="3"/>
  <c r="L274" i="3"/>
  <c r="H274" i="3"/>
  <c r="G274" i="3"/>
  <c r="R273" i="3"/>
  <c r="Q273" i="3"/>
  <c r="P273" i="3"/>
  <c r="N273" i="3"/>
  <c r="L273" i="3"/>
  <c r="H273" i="3"/>
  <c r="G273" i="3"/>
  <c r="R272" i="3"/>
  <c r="Q272" i="3"/>
  <c r="P272" i="3"/>
  <c r="N272" i="3"/>
  <c r="L272" i="3"/>
  <c r="H272" i="3"/>
  <c r="G272" i="3"/>
  <c r="R271" i="3"/>
  <c r="Q271" i="3"/>
  <c r="P271" i="3"/>
  <c r="N271" i="3"/>
  <c r="L271" i="3"/>
  <c r="H271" i="3"/>
  <c r="G271" i="3"/>
  <c r="R270" i="3"/>
  <c r="Q270" i="3"/>
  <c r="P270" i="3"/>
  <c r="N270" i="3"/>
  <c r="L270" i="3"/>
  <c r="H270" i="3"/>
  <c r="G270" i="3"/>
  <c r="R269" i="3"/>
  <c r="Q269" i="3"/>
  <c r="P269" i="3"/>
  <c r="N269" i="3"/>
  <c r="L269" i="3"/>
  <c r="H269" i="3"/>
  <c r="G269" i="3"/>
  <c r="R268" i="3"/>
  <c r="Q268" i="3"/>
  <c r="P268" i="3"/>
  <c r="N268" i="3"/>
  <c r="L268" i="3"/>
  <c r="H268" i="3"/>
  <c r="G268" i="3"/>
  <c r="R267" i="3"/>
  <c r="Q267" i="3"/>
  <c r="P267" i="3"/>
  <c r="N267" i="3"/>
  <c r="L267" i="3"/>
  <c r="H267" i="3"/>
  <c r="G267" i="3"/>
  <c r="R266" i="3"/>
  <c r="Q266" i="3"/>
  <c r="P266" i="3"/>
  <c r="N266" i="3"/>
  <c r="L266" i="3"/>
  <c r="H266" i="3"/>
  <c r="G266" i="3"/>
  <c r="R265" i="3"/>
  <c r="Q265" i="3"/>
  <c r="P265" i="3"/>
  <c r="N265" i="3"/>
  <c r="L265" i="3"/>
  <c r="H265" i="3"/>
  <c r="G265" i="3"/>
  <c r="R264" i="3"/>
  <c r="Q264" i="3"/>
  <c r="P264" i="3"/>
  <c r="N264" i="3"/>
  <c r="L264" i="3"/>
  <c r="H264" i="3"/>
  <c r="G264" i="3"/>
  <c r="R263" i="3"/>
  <c r="Q263" i="3"/>
  <c r="P263" i="3"/>
  <c r="N263" i="3"/>
  <c r="L263" i="3"/>
  <c r="H263" i="3"/>
  <c r="G263" i="3"/>
  <c r="R262" i="3"/>
  <c r="Q262" i="3"/>
  <c r="P262" i="3"/>
  <c r="N262" i="3"/>
  <c r="L262" i="3"/>
  <c r="H262" i="3"/>
  <c r="G262" i="3"/>
  <c r="R261" i="3"/>
  <c r="Q261" i="3"/>
  <c r="P261" i="3"/>
  <c r="N261" i="3"/>
  <c r="L261" i="3"/>
  <c r="H261" i="3"/>
  <c r="G261" i="3"/>
  <c r="R260" i="3"/>
  <c r="Q260" i="3"/>
  <c r="P260" i="3"/>
  <c r="N260" i="3"/>
  <c r="L260" i="3"/>
  <c r="H260" i="3"/>
  <c r="G260" i="3"/>
  <c r="R259" i="3"/>
  <c r="Q259" i="3"/>
  <c r="P259" i="3"/>
  <c r="N259" i="3"/>
  <c r="L259" i="3"/>
  <c r="H259" i="3"/>
  <c r="G259" i="3"/>
  <c r="R258" i="3"/>
  <c r="Q258" i="3"/>
  <c r="P258" i="3"/>
  <c r="N258" i="3"/>
  <c r="L258" i="3"/>
  <c r="H258" i="3"/>
  <c r="G258" i="3"/>
  <c r="R257" i="3"/>
  <c r="Q257" i="3"/>
  <c r="P257" i="3"/>
  <c r="N257" i="3"/>
  <c r="L257" i="3"/>
  <c r="I257" i="3"/>
  <c r="G257" i="3"/>
  <c r="F257" i="3"/>
  <c r="E257" i="3"/>
  <c r="P256" i="3"/>
  <c r="L256" i="3"/>
  <c r="R256" i="3" s="1"/>
  <c r="H256" i="3"/>
  <c r="P255" i="3"/>
  <c r="L255" i="3"/>
  <c r="R255" i="3" s="1"/>
  <c r="H255" i="3"/>
  <c r="P254" i="3"/>
  <c r="L254" i="3"/>
  <c r="R254" i="3" s="1"/>
  <c r="H254" i="3"/>
  <c r="P253" i="3"/>
  <c r="L253" i="3"/>
  <c r="R253" i="3" s="1"/>
  <c r="H253" i="3"/>
  <c r="P252" i="3"/>
  <c r="L252" i="3"/>
  <c r="R252" i="3" s="1"/>
  <c r="H252" i="3"/>
  <c r="P251" i="3"/>
  <c r="L251" i="3"/>
  <c r="R251" i="3" s="1"/>
  <c r="H251" i="3"/>
  <c r="P250" i="3"/>
  <c r="L250" i="3"/>
  <c r="R250" i="3" s="1"/>
  <c r="H250" i="3"/>
  <c r="P249" i="3"/>
  <c r="L249" i="3"/>
  <c r="R249" i="3" s="1"/>
  <c r="H249" i="3"/>
  <c r="P248" i="3"/>
  <c r="L248" i="3"/>
  <c r="R248" i="3" s="1"/>
  <c r="H248" i="3"/>
  <c r="P247" i="3"/>
  <c r="L247" i="3"/>
  <c r="R247" i="3" s="1"/>
  <c r="H247" i="3"/>
  <c r="P246" i="3"/>
  <c r="L246" i="3"/>
  <c r="R246" i="3" s="1"/>
  <c r="H246" i="3"/>
  <c r="P245" i="3"/>
  <c r="L245" i="3"/>
  <c r="H245" i="3"/>
  <c r="Q244" i="3"/>
  <c r="P244" i="3"/>
  <c r="O244" i="3"/>
  <c r="N244" i="3"/>
  <c r="M244" i="3"/>
  <c r="K244" i="3"/>
  <c r="J244" i="3"/>
  <c r="I244" i="3"/>
  <c r="G244" i="3"/>
  <c r="F244" i="3"/>
  <c r="E244" i="3"/>
  <c r="P243" i="3"/>
  <c r="O243" i="3"/>
  <c r="K243" i="3"/>
  <c r="H243" i="3" s="1"/>
  <c r="J243" i="3"/>
  <c r="G243" i="3"/>
  <c r="L243" i="3" s="1"/>
  <c r="R243" i="3" s="1"/>
  <c r="P242" i="3"/>
  <c r="J242" i="3"/>
  <c r="I242" i="3"/>
  <c r="G242" i="3"/>
  <c r="L242" i="3" s="1"/>
  <c r="R242" i="3" s="1"/>
  <c r="P241" i="3"/>
  <c r="L241" i="3"/>
  <c r="R241" i="3" s="1"/>
  <c r="H241" i="3"/>
  <c r="Q240" i="3"/>
  <c r="P240" i="3"/>
  <c r="O240" i="3"/>
  <c r="N240" i="3"/>
  <c r="V240" i="3" s="1"/>
  <c r="M240" i="3"/>
  <c r="L240" i="3"/>
  <c r="K240" i="3"/>
  <c r="J240" i="3"/>
  <c r="I240" i="3"/>
  <c r="H240" i="3"/>
  <c r="G240" i="3"/>
  <c r="P239" i="3"/>
  <c r="L239" i="3"/>
  <c r="R239" i="3" s="1"/>
  <c r="I239" i="3"/>
  <c r="H239" i="3" s="1"/>
  <c r="P238" i="3"/>
  <c r="L238" i="3"/>
  <c r="R238" i="3" s="1"/>
  <c r="H238" i="3"/>
  <c r="P237" i="3"/>
  <c r="L237" i="3"/>
  <c r="R237" i="3" s="1"/>
  <c r="H237" i="3"/>
  <c r="P236" i="3"/>
  <c r="L236" i="3"/>
  <c r="R236" i="3" s="1"/>
  <c r="H236" i="3"/>
  <c r="P235" i="3"/>
  <c r="L235" i="3"/>
  <c r="R235" i="3" s="1"/>
  <c r="H235" i="3"/>
  <c r="P234" i="3"/>
  <c r="L234" i="3"/>
  <c r="R234" i="3" s="1"/>
  <c r="H234" i="3"/>
  <c r="Q233" i="3"/>
  <c r="P233" i="3"/>
  <c r="O233" i="3"/>
  <c r="N233" i="3"/>
  <c r="M233" i="3"/>
  <c r="L233" i="3"/>
  <c r="K233" i="3"/>
  <c r="J233" i="3"/>
  <c r="I233" i="3"/>
  <c r="H233" i="3"/>
  <c r="G233" i="3"/>
  <c r="P232" i="3"/>
  <c r="L232" i="3"/>
  <c r="R232" i="3" s="1"/>
  <c r="H232" i="3"/>
  <c r="P231" i="3"/>
  <c r="L231" i="3"/>
  <c r="R231" i="3" s="1"/>
  <c r="H231" i="3"/>
  <c r="P230" i="3"/>
  <c r="L230" i="3"/>
  <c r="R230" i="3" s="1"/>
  <c r="H230" i="3"/>
  <c r="P229" i="3"/>
  <c r="L229" i="3"/>
  <c r="R229" i="3" s="1"/>
  <c r="H229" i="3"/>
  <c r="P228" i="3"/>
  <c r="L228" i="3"/>
  <c r="R228" i="3" s="1"/>
  <c r="H228" i="3"/>
  <c r="P227" i="3"/>
  <c r="F227" i="3"/>
  <c r="E227" i="3"/>
  <c r="P226" i="3"/>
  <c r="L226" i="3"/>
  <c r="R226" i="3" s="1"/>
  <c r="H226" i="3"/>
  <c r="L225" i="3"/>
  <c r="H225" i="3"/>
  <c r="P224" i="3"/>
  <c r="O224" i="3"/>
  <c r="L224" i="3"/>
  <c r="R224" i="3" s="1"/>
  <c r="H224" i="3"/>
  <c r="P223" i="3"/>
  <c r="L223" i="3"/>
  <c r="R223" i="3" s="1"/>
  <c r="H223" i="3"/>
  <c r="R222" i="3"/>
  <c r="P222" i="3"/>
  <c r="L222" i="3"/>
  <c r="H222" i="3"/>
  <c r="P221" i="3"/>
  <c r="L221" i="3"/>
  <c r="R221" i="3" s="1"/>
  <c r="H221" i="3"/>
  <c r="P220" i="3"/>
  <c r="L220" i="3"/>
  <c r="R220" i="3" s="1"/>
  <c r="H220" i="3"/>
  <c r="P219" i="3"/>
  <c r="L219" i="3"/>
  <c r="R219" i="3" s="1"/>
  <c r="H219" i="3"/>
  <c r="P218" i="3"/>
  <c r="L218" i="3"/>
  <c r="R218" i="3" s="1"/>
  <c r="H218" i="3"/>
  <c r="P217" i="3"/>
  <c r="L217" i="3"/>
  <c r="R217" i="3" s="1"/>
  <c r="H217" i="3"/>
  <c r="R216" i="3"/>
  <c r="P216" i="3"/>
  <c r="L216" i="3"/>
  <c r="H216" i="3"/>
  <c r="P215" i="3"/>
  <c r="L215" i="3"/>
  <c r="R215" i="3" s="1"/>
  <c r="H215" i="3"/>
  <c r="P214" i="3"/>
  <c r="L214" i="3"/>
  <c r="R214" i="3" s="1"/>
  <c r="H214" i="3"/>
  <c r="P213" i="3"/>
  <c r="L213" i="3"/>
  <c r="H213" i="3"/>
  <c r="P212" i="3"/>
  <c r="L212" i="3"/>
  <c r="R212" i="3" s="1"/>
  <c r="H212" i="3"/>
  <c r="Q211" i="3"/>
  <c r="Q210" i="3" s="1"/>
  <c r="P211" i="3"/>
  <c r="O211" i="3"/>
  <c r="O210" i="3" s="1"/>
  <c r="N211" i="3"/>
  <c r="M211" i="3"/>
  <c r="K211" i="3"/>
  <c r="K210" i="3" s="1"/>
  <c r="J211" i="3"/>
  <c r="J210" i="3" s="1"/>
  <c r="I211" i="3"/>
  <c r="I210" i="3" s="1"/>
  <c r="G211" i="3"/>
  <c r="G210" i="3" s="1"/>
  <c r="F211" i="3"/>
  <c r="F210" i="3" s="1"/>
  <c r="E211" i="3"/>
  <c r="P210" i="3"/>
  <c r="E210" i="3"/>
  <c r="P209" i="3"/>
  <c r="L209" i="3"/>
  <c r="R209" i="3" s="1"/>
  <c r="H209" i="3"/>
  <c r="P208" i="3"/>
  <c r="L208" i="3"/>
  <c r="R208" i="3" s="1"/>
  <c r="H208" i="3"/>
  <c r="P207" i="3"/>
  <c r="L207" i="3"/>
  <c r="R207" i="3" s="1"/>
  <c r="H207" i="3"/>
  <c r="P206" i="3"/>
  <c r="L206" i="3"/>
  <c r="R206" i="3" s="1"/>
  <c r="H206" i="3"/>
  <c r="P205" i="3"/>
  <c r="L205" i="3"/>
  <c r="R205" i="3" s="1"/>
  <c r="H205" i="3"/>
  <c r="P204" i="3"/>
  <c r="L204" i="3"/>
  <c r="R204" i="3" s="1"/>
  <c r="H204" i="3"/>
  <c r="P203" i="3"/>
  <c r="L203" i="3"/>
  <c r="R203" i="3" s="1"/>
  <c r="H203" i="3"/>
  <c r="P202" i="3"/>
  <c r="L202" i="3"/>
  <c r="R202" i="3" s="1"/>
  <c r="H202" i="3"/>
  <c r="Q201" i="3"/>
  <c r="P201" i="3"/>
  <c r="O201" i="3"/>
  <c r="N201" i="3"/>
  <c r="V201" i="3" s="1"/>
  <c r="M201" i="3"/>
  <c r="K201" i="3"/>
  <c r="J201" i="3"/>
  <c r="I201" i="3"/>
  <c r="G201" i="3"/>
  <c r="F201" i="3"/>
  <c r="E201" i="3"/>
  <c r="P200" i="3"/>
  <c r="L200" i="3"/>
  <c r="R200" i="3" s="1"/>
  <c r="H200" i="3"/>
  <c r="P199" i="3"/>
  <c r="O199" i="3"/>
  <c r="H199" i="3"/>
  <c r="G199" i="3"/>
  <c r="L199" i="3" s="1"/>
  <c r="R199" i="3" s="1"/>
  <c r="R198" i="3"/>
  <c r="P198" i="3"/>
  <c r="L198" i="3"/>
  <c r="H198" i="3"/>
  <c r="P197" i="3"/>
  <c r="L197" i="3"/>
  <c r="R197" i="3" s="1"/>
  <c r="H197" i="3"/>
  <c r="P196" i="3"/>
  <c r="L196" i="3"/>
  <c r="R196" i="3" s="1"/>
  <c r="H196" i="3"/>
  <c r="P195" i="3"/>
  <c r="L195" i="3"/>
  <c r="R195" i="3" s="1"/>
  <c r="H195" i="3"/>
  <c r="P194" i="3"/>
  <c r="L194" i="3"/>
  <c r="R194" i="3" s="1"/>
  <c r="H194" i="3"/>
  <c r="P193" i="3"/>
  <c r="L193" i="3"/>
  <c r="R193" i="3" s="1"/>
  <c r="H193" i="3"/>
  <c r="P192" i="3"/>
  <c r="L192" i="3"/>
  <c r="R192" i="3" s="1"/>
  <c r="H192" i="3"/>
  <c r="P191" i="3"/>
  <c r="L191" i="3"/>
  <c r="R191" i="3" s="1"/>
  <c r="H191" i="3"/>
  <c r="P190" i="3"/>
  <c r="L190" i="3"/>
  <c r="R190" i="3" s="1"/>
  <c r="H190" i="3"/>
  <c r="P189" i="3"/>
  <c r="L189" i="3"/>
  <c r="R189" i="3" s="1"/>
  <c r="H189" i="3"/>
  <c r="P188" i="3"/>
  <c r="L188" i="3"/>
  <c r="R188" i="3" s="1"/>
  <c r="H188" i="3"/>
  <c r="P187" i="3"/>
  <c r="L187" i="3"/>
  <c r="H187" i="3"/>
  <c r="P186" i="3"/>
  <c r="O186" i="3"/>
  <c r="O185" i="3" s="1"/>
  <c r="L186" i="3"/>
  <c r="R186" i="3" s="1"/>
  <c r="H186" i="3"/>
  <c r="Q185" i="3"/>
  <c r="P185" i="3"/>
  <c r="N185" i="3"/>
  <c r="M185" i="3"/>
  <c r="K185" i="3"/>
  <c r="J185" i="3"/>
  <c r="I185" i="3"/>
  <c r="G185" i="3"/>
  <c r="F185" i="3"/>
  <c r="E185" i="3"/>
  <c r="P184" i="3"/>
  <c r="L184" i="3"/>
  <c r="R184" i="3" s="1"/>
  <c r="H184" i="3"/>
  <c r="P183" i="3"/>
  <c r="O183" i="3"/>
  <c r="L183" i="3"/>
  <c r="R183" i="3" s="1"/>
  <c r="H183" i="3"/>
  <c r="P182" i="3"/>
  <c r="L182" i="3"/>
  <c r="R182" i="3" s="1"/>
  <c r="H182" i="3"/>
  <c r="P181" i="3"/>
  <c r="O181" i="3"/>
  <c r="L181" i="3"/>
  <c r="R181" i="3" s="1"/>
  <c r="H181" i="3"/>
  <c r="P180" i="3"/>
  <c r="O180" i="3"/>
  <c r="L180" i="3"/>
  <c r="R180" i="3" s="1"/>
  <c r="H180" i="3"/>
  <c r="P179" i="3"/>
  <c r="L179" i="3"/>
  <c r="R179" i="3" s="1"/>
  <c r="H179" i="3"/>
  <c r="P178" i="3"/>
  <c r="L178" i="3"/>
  <c r="R178" i="3" s="1"/>
  <c r="H178" i="3"/>
  <c r="P177" i="3"/>
  <c r="L177" i="3"/>
  <c r="R177" i="3" s="1"/>
  <c r="H177" i="3"/>
  <c r="Q176" i="3"/>
  <c r="P176" i="3"/>
  <c r="O176" i="3"/>
  <c r="N176" i="3"/>
  <c r="L176" i="3"/>
  <c r="H176" i="3"/>
  <c r="G176" i="3"/>
  <c r="P175" i="3"/>
  <c r="O175" i="3"/>
  <c r="H175" i="3"/>
  <c r="G175" i="3"/>
  <c r="L175" i="3" s="1"/>
  <c r="R175" i="3" s="1"/>
  <c r="P174" i="3"/>
  <c r="O174" i="3"/>
  <c r="H174" i="3"/>
  <c r="G174" i="3"/>
  <c r="L174" i="3" s="1"/>
  <c r="R174" i="3" s="1"/>
  <c r="Q173" i="3"/>
  <c r="P173" i="3"/>
  <c r="O173" i="3"/>
  <c r="N173" i="3"/>
  <c r="L173" i="3"/>
  <c r="R173" i="3" s="1"/>
  <c r="H173" i="3"/>
  <c r="G173" i="3"/>
  <c r="Q172" i="3"/>
  <c r="P172" i="3"/>
  <c r="O172" i="3"/>
  <c r="N172" i="3"/>
  <c r="L172" i="3"/>
  <c r="H172" i="3"/>
  <c r="G172" i="3"/>
  <c r="R171" i="3"/>
  <c r="Q171" i="3"/>
  <c r="P171" i="3"/>
  <c r="O171" i="3"/>
  <c r="N171" i="3"/>
  <c r="L171" i="3"/>
  <c r="H171" i="3"/>
  <c r="G171" i="3"/>
  <c r="R170" i="3"/>
  <c r="Q170" i="3"/>
  <c r="Q169" i="3" s="1"/>
  <c r="P170" i="3"/>
  <c r="O170" i="3"/>
  <c r="N170" i="3"/>
  <c r="L170" i="3"/>
  <c r="L169" i="3" s="1"/>
  <c r="R169" i="3" s="1"/>
  <c r="H170" i="3"/>
  <c r="G170" i="3"/>
  <c r="G169" i="3" s="1"/>
  <c r="P169" i="3"/>
  <c r="K169" i="3"/>
  <c r="K168" i="3" s="1"/>
  <c r="J169" i="3"/>
  <c r="J168" i="3" s="1"/>
  <c r="I169" i="3"/>
  <c r="I168" i="3" s="1"/>
  <c r="F169" i="3"/>
  <c r="F168" i="3" s="1"/>
  <c r="E169" i="3"/>
  <c r="E168" i="3" s="1"/>
  <c r="P168" i="3"/>
  <c r="P167" i="3"/>
  <c r="L167" i="3"/>
  <c r="R167" i="3" s="1"/>
  <c r="H167" i="3"/>
  <c r="P166" i="3"/>
  <c r="L166" i="3"/>
  <c r="R166" i="3" s="1"/>
  <c r="H166" i="3"/>
  <c r="P165" i="3"/>
  <c r="L165" i="3"/>
  <c r="R165" i="3" s="1"/>
  <c r="H165" i="3"/>
  <c r="P164" i="3"/>
  <c r="L164" i="3"/>
  <c r="R164" i="3" s="1"/>
  <c r="H164" i="3"/>
  <c r="P163" i="3"/>
  <c r="L163" i="3"/>
  <c r="H163" i="3"/>
  <c r="P162" i="3"/>
  <c r="L162" i="3"/>
  <c r="R162" i="3" s="1"/>
  <c r="H162" i="3"/>
  <c r="Q161" i="3"/>
  <c r="P161" i="3"/>
  <c r="O161" i="3"/>
  <c r="N161" i="3"/>
  <c r="V161" i="3" s="1"/>
  <c r="M161" i="3"/>
  <c r="K161" i="3"/>
  <c r="J161" i="3"/>
  <c r="I161" i="3"/>
  <c r="G161" i="3"/>
  <c r="F161" i="3"/>
  <c r="E161" i="3"/>
  <c r="R160" i="3"/>
  <c r="Q160" i="3"/>
  <c r="P160" i="3"/>
  <c r="O160" i="3"/>
  <c r="N160" i="3"/>
  <c r="V160" i="3" s="1"/>
  <c r="M160" i="3"/>
  <c r="L160" i="3"/>
  <c r="K160" i="3"/>
  <c r="J160" i="3"/>
  <c r="I160" i="3"/>
  <c r="H160" i="3"/>
  <c r="G160" i="3"/>
  <c r="F160" i="3"/>
  <c r="E160" i="3"/>
  <c r="R159" i="3"/>
  <c r="Q159" i="3"/>
  <c r="Q152" i="3" s="1"/>
  <c r="P159" i="3"/>
  <c r="O159" i="3"/>
  <c r="N159" i="3"/>
  <c r="L159" i="3"/>
  <c r="H159" i="3"/>
  <c r="G159" i="3"/>
  <c r="P158" i="3"/>
  <c r="L158" i="3"/>
  <c r="R158" i="3" s="1"/>
  <c r="H158" i="3"/>
  <c r="P157" i="3"/>
  <c r="L157" i="3"/>
  <c r="R157" i="3" s="1"/>
  <c r="H157" i="3"/>
  <c r="P156" i="3"/>
  <c r="O156" i="3"/>
  <c r="H156" i="3"/>
  <c r="G156" i="3"/>
  <c r="L156" i="3" s="1"/>
  <c r="R156" i="3" s="1"/>
  <c r="P155" i="3"/>
  <c r="O155" i="3"/>
  <c r="H155" i="3"/>
  <c r="G155" i="3"/>
  <c r="L155" i="3" s="1"/>
  <c r="R155" i="3" s="1"/>
  <c r="P154" i="3"/>
  <c r="O154" i="3"/>
  <c r="H154" i="3"/>
  <c r="G154" i="3"/>
  <c r="L154" i="3" s="1"/>
  <c r="R154" i="3" s="1"/>
  <c r="P153" i="3"/>
  <c r="O153" i="3"/>
  <c r="H153" i="3"/>
  <c r="G153" i="3"/>
  <c r="L153" i="3" s="1"/>
  <c r="R153" i="3" s="1"/>
  <c r="P152" i="3"/>
  <c r="K152" i="3"/>
  <c r="J152" i="3"/>
  <c r="I152" i="3"/>
  <c r="H152" i="3" s="1"/>
  <c r="F152" i="3"/>
  <c r="E152" i="3"/>
  <c r="P151" i="3"/>
  <c r="L151" i="3"/>
  <c r="R151" i="3" s="1"/>
  <c r="H151" i="3"/>
  <c r="P150" i="3"/>
  <c r="L150" i="3"/>
  <c r="R150" i="3" s="1"/>
  <c r="H150" i="3"/>
  <c r="P149" i="3"/>
  <c r="O149" i="3"/>
  <c r="H149" i="3"/>
  <c r="G149" i="3"/>
  <c r="L149" i="3" s="1"/>
  <c r="R149" i="3" s="1"/>
  <c r="P148" i="3"/>
  <c r="O148" i="3"/>
  <c r="H148" i="3"/>
  <c r="G148" i="3"/>
  <c r="L148" i="3" s="1"/>
  <c r="R148" i="3" s="1"/>
  <c r="P147" i="3"/>
  <c r="O147" i="3"/>
  <c r="H147" i="3"/>
  <c r="G147" i="3"/>
  <c r="Q146" i="3"/>
  <c r="P146" i="3"/>
  <c r="N146" i="3"/>
  <c r="K146" i="3"/>
  <c r="J146" i="3"/>
  <c r="I146" i="3"/>
  <c r="F146" i="3"/>
  <c r="E146" i="3"/>
  <c r="P145" i="3"/>
  <c r="H145" i="3"/>
  <c r="G145" i="3"/>
  <c r="L145" i="3" s="1"/>
  <c r="R145" i="3" s="1"/>
  <c r="P144" i="3"/>
  <c r="H144" i="3"/>
  <c r="G144" i="3"/>
  <c r="L144" i="3" s="1"/>
  <c r="R144" i="3" s="1"/>
  <c r="P143" i="3"/>
  <c r="H143" i="3"/>
  <c r="G143" i="3"/>
  <c r="L143" i="3" s="1"/>
  <c r="R143" i="3" s="1"/>
  <c r="P142" i="3"/>
  <c r="H142" i="3"/>
  <c r="G142" i="3"/>
  <c r="L142" i="3" s="1"/>
  <c r="R142" i="3" s="1"/>
  <c r="P141" i="3"/>
  <c r="H141" i="3"/>
  <c r="G141" i="3"/>
  <c r="L141" i="3" s="1"/>
  <c r="Q140" i="3"/>
  <c r="P140" i="3"/>
  <c r="N140" i="3"/>
  <c r="L140" i="3"/>
  <c r="H140" i="3"/>
  <c r="G140" i="3"/>
  <c r="P139" i="3"/>
  <c r="L139" i="3"/>
  <c r="R139" i="3" s="1"/>
  <c r="H139" i="3"/>
  <c r="Q138" i="3"/>
  <c r="P138" i="3"/>
  <c r="O138" i="3"/>
  <c r="N138" i="3"/>
  <c r="K138" i="3"/>
  <c r="J138" i="3"/>
  <c r="I138" i="3"/>
  <c r="P137" i="3"/>
  <c r="L137" i="3"/>
  <c r="R137" i="3" s="1"/>
  <c r="H137" i="3"/>
  <c r="P136" i="3"/>
  <c r="L136" i="3"/>
  <c r="R136" i="3" s="1"/>
  <c r="H136" i="3"/>
  <c r="P135" i="3"/>
  <c r="L135" i="3"/>
  <c r="R135" i="3" s="1"/>
  <c r="H135" i="3"/>
  <c r="P134" i="3"/>
  <c r="L134" i="3"/>
  <c r="R134" i="3" s="1"/>
  <c r="H134" i="3"/>
  <c r="Q133" i="3"/>
  <c r="P133" i="3"/>
  <c r="O133" i="3"/>
  <c r="N133" i="3"/>
  <c r="V133" i="3" s="1"/>
  <c r="M133" i="3"/>
  <c r="K133" i="3"/>
  <c r="J133" i="3"/>
  <c r="I133" i="3"/>
  <c r="G133" i="3"/>
  <c r="P132" i="3"/>
  <c r="L132" i="3"/>
  <c r="R132" i="3" s="1"/>
  <c r="H132" i="3"/>
  <c r="P131" i="3"/>
  <c r="L131" i="3"/>
  <c r="R131" i="3" s="1"/>
  <c r="H131" i="3"/>
  <c r="P130" i="3"/>
  <c r="O130" i="3"/>
  <c r="H130" i="3"/>
  <c r="G130" i="3"/>
  <c r="L130" i="3" s="1"/>
  <c r="R130" i="3" s="1"/>
  <c r="P129" i="3"/>
  <c r="P128" i="3"/>
  <c r="L128" i="3"/>
  <c r="R128" i="3" s="1"/>
  <c r="H128" i="3"/>
  <c r="P127" i="3"/>
  <c r="L127" i="3"/>
  <c r="R127" i="3" s="1"/>
  <c r="H127" i="3"/>
  <c r="P126" i="3"/>
  <c r="L126" i="3"/>
  <c r="R126" i="3" s="1"/>
  <c r="H126" i="3"/>
  <c r="P125" i="3"/>
  <c r="L125" i="3"/>
  <c r="R125" i="3" s="1"/>
  <c r="H125" i="3"/>
  <c r="P124" i="3"/>
  <c r="L124" i="3"/>
  <c r="R124" i="3" s="1"/>
  <c r="H124" i="3"/>
  <c r="P123" i="3"/>
  <c r="L123" i="3"/>
  <c r="R123" i="3" s="1"/>
  <c r="H123" i="3"/>
  <c r="P122" i="3"/>
  <c r="L122" i="3"/>
  <c r="R122" i="3" s="1"/>
  <c r="H122" i="3"/>
  <c r="Q121" i="3"/>
  <c r="Q113" i="3" s="1"/>
  <c r="P121" i="3"/>
  <c r="O121" i="3"/>
  <c r="O113" i="3" s="1"/>
  <c r="N121" i="3"/>
  <c r="M121" i="3"/>
  <c r="K121" i="3"/>
  <c r="K113" i="3" s="1"/>
  <c r="J121" i="3"/>
  <c r="J113" i="3" s="1"/>
  <c r="I121" i="3"/>
  <c r="I113" i="3" s="1"/>
  <c r="G121" i="3"/>
  <c r="G113" i="3" s="1"/>
  <c r="F121" i="3"/>
  <c r="F113" i="3" s="1"/>
  <c r="E121" i="3"/>
  <c r="E113" i="3" s="1"/>
  <c r="P120" i="3"/>
  <c r="L120" i="3"/>
  <c r="R120" i="3" s="1"/>
  <c r="H120" i="3"/>
  <c r="P119" i="3"/>
  <c r="L119" i="3"/>
  <c r="R119" i="3" s="1"/>
  <c r="H119" i="3"/>
  <c r="P118" i="3"/>
  <c r="L118" i="3"/>
  <c r="R118" i="3" s="1"/>
  <c r="H118" i="3"/>
  <c r="P117" i="3"/>
  <c r="L117" i="3"/>
  <c r="R117" i="3" s="1"/>
  <c r="H117" i="3"/>
  <c r="P116" i="3"/>
  <c r="O116" i="3"/>
  <c r="H116" i="3"/>
  <c r="G116" i="3"/>
  <c r="L116" i="3" s="1"/>
  <c r="R116" i="3" s="1"/>
  <c r="P115" i="3"/>
  <c r="L115" i="3"/>
  <c r="H115" i="3"/>
  <c r="P114" i="3"/>
  <c r="L114" i="3"/>
  <c r="R114" i="3" s="1"/>
  <c r="H114" i="3"/>
  <c r="P113" i="3"/>
  <c r="M113" i="3"/>
  <c r="P112" i="3"/>
  <c r="L112" i="3"/>
  <c r="R112" i="3" s="1"/>
  <c r="H112" i="3"/>
  <c r="P111" i="3"/>
  <c r="L111" i="3"/>
  <c r="R111" i="3" s="1"/>
  <c r="H111" i="3"/>
  <c r="P110" i="3"/>
  <c r="L110" i="3"/>
  <c r="R110" i="3" s="1"/>
  <c r="H110" i="3"/>
  <c r="P109" i="3"/>
  <c r="L109" i="3"/>
  <c r="R109" i="3" s="1"/>
  <c r="H109" i="3"/>
  <c r="P108" i="3"/>
  <c r="L108" i="3"/>
  <c r="R108" i="3" s="1"/>
  <c r="H108" i="3"/>
  <c r="P107" i="3"/>
  <c r="L107" i="3"/>
  <c r="R107" i="3" s="1"/>
  <c r="H107" i="3"/>
  <c r="Q106" i="3"/>
  <c r="Q93" i="3" s="1"/>
  <c r="P106" i="3"/>
  <c r="O106" i="3"/>
  <c r="N106" i="3"/>
  <c r="M106" i="3"/>
  <c r="K106" i="3"/>
  <c r="J106" i="3"/>
  <c r="I106" i="3"/>
  <c r="G106" i="3"/>
  <c r="G93" i="3" s="1"/>
  <c r="F106" i="3"/>
  <c r="F93" i="3" s="1"/>
  <c r="E106" i="3"/>
  <c r="E93" i="3" s="1"/>
  <c r="P105" i="3"/>
  <c r="L105" i="3"/>
  <c r="R105" i="3" s="1"/>
  <c r="H105" i="3"/>
  <c r="P104" i="3"/>
  <c r="L104" i="3"/>
  <c r="R104" i="3" s="1"/>
  <c r="H104" i="3"/>
  <c r="P103" i="3"/>
  <c r="L103" i="3"/>
  <c r="R103" i="3" s="1"/>
  <c r="H103" i="3"/>
  <c r="P102" i="3"/>
  <c r="L102" i="3"/>
  <c r="R102" i="3" s="1"/>
  <c r="H102" i="3"/>
  <c r="P101" i="3"/>
  <c r="L101" i="3"/>
  <c r="R101" i="3" s="1"/>
  <c r="H101" i="3"/>
  <c r="P100" i="3"/>
  <c r="L100" i="3"/>
  <c r="R100" i="3" s="1"/>
  <c r="K100" i="3"/>
  <c r="J100" i="3"/>
  <c r="P99" i="3"/>
  <c r="L99" i="3"/>
  <c r="R99" i="3" s="1"/>
  <c r="H99" i="3"/>
  <c r="P98" i="3"/>
  <c r="L98" i="3"/>
  <c r="R98" i="3" s="1"/>
  <c r="H98" i="3"/>
  <c r="P97" i="3"/>
  <c r="L97" i="3"/>
  <c r="R97" i="3" s="1"/>
  <c r="H97" i="3"/>
  <c r="P96" i="3"/>
  <c r="L96" i="3"/>
  <c r="R96" i="3" s="1"/>
  <c r="H96" i="3"/>
  <c r="P95" i="3"/>
  <c r="L95" i="3"/>
  <c r="R95" i="3" s="1"/>
  <c r="H95" i="3"/>
  <c r="P94" i="3"/>
  <c r="L94" i="3"/>
  <c r="R94" i="3" s="1"/>
  <c r="H94" i="3"/>
  <c r="P93" i="3"/>
  <c r="O93" i="3"/>
  <c r="N93" i="3"/>
  <c r="I93" i="3"/>
  <c r="R92" i="3"/>
  <c r="P92" i="3"/>
  <c r="L92" i="3"/>
  <c r="H92" i="3"/>
  <c r="P91" i="3"/>
  <c r="L91" i="3"/>
  <c r="R91" i="3" s="1"/>
  <c r="H91" i="3"/>
  <c r="P90" i="3"/>
  <c r="L90" i="3"/>
  <c r="R90" i="3" s="1"/>
  <c r="H90" i="3"/>
  <c r="P89" i="3"/>
  <c r="L89" i="3"/>
  <c r="R89" i="3" s="1"/>
  <c r="H89" i="3"/>
  <c r="P88" i="3"/>
  <c r="L88" i="3"/>
  <c r="R88" i="3" s="1"/>
  <c r="H88" i="3"/>
  <c r="P87" i="3"/>
  <c r="L87" i="3"/>
  <c r="R87" i="3" s="1"/>
  <c r="H87" i="3"/>
  <c r="P86" i="3"/>
  <c r="L86" i="3"/>
  <c r="R86" i="3" s="1"/>
  <c r="K84" i="3"/>
  <c r="J84" i="3"/>
  <c r="H86" i="3"/>
  <c r="P85" i="3"/>
  <c r="L85" i="3"/>
  <c r="R85" i="3" s="1"/>
  <c r="H85" i="3"/>
  <c r="Q84" i="3"/>
  <c r="P84" i="3"/>
  <c r="O84" i="3"/>
  <c r="N84" i="3"/>
  <c r="V84" i="3" s="1"/>
  <c r="M84" i="3"/>
  <c r="T84" i="3" s="1"/>
  <c r="I84" i="3"/>
  <c r="G84" i="3"/>
  <c r="F84" i="3"/>
  <c r="E84" i="3"/>
  <c r="R83" i="3"/>
  <c r="P83" i="3"/>
  <c r="L83" i="3"/>
  <c r="H83" i="3"/>
  <c r="P82" i="3"/>
  <c r="L82" i="3"/>
  <c r="R82" i="3" s="1"/>
  <c r="H82" i="3"/>
  <c r="P81" i="3"/>
  <c r="L81" i="3"/>
  <c r="R81" i="3" s="1"/>
  <c r="H81" i="3"/>
  <c r="P80" i="3"/>
  <c r="H80" i="3"/>
  <c r="G80" i="3"/>
  <c r="L80" i="3" s="1"/>
  <c r="R80" i="3" s="1"/>
  <c r="P79" i="3"/>
  <c r="L79" i="3"/>
  <c r="R79" i="3" s="1"/>
  <c r="H79" i="3"/>
  <c r="Q78" i="3"/>
  <c r="P78" i="3"/>
  <c r="O78" i="3"/>
  <c r="N78" i="3"/>
  <c r="M78" i="3"/>
  <c r="K78" i="3"/>
  <c r="J78" i="3"/>
  <c r="I78" i="3"/>
  <c r="F78" i="3"/>
  <c r="E78" i="3"/>
  <c r="P77" i="3"/>
  <c r="L77" i="3"/>
  <c r="R77" i="3" s="1"/>
  <c r="H77" i="3"/>
  <c r="P76" i="3"/>
  <c r="L76" i="3"/>
  <c r="R76" i="3" s="1"/>
  <c r="H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P74" i="3"/>
  <c r="L74" i="3"/>
  <c r="R74" i="3" s="1"/>
  <c r="H74" i="3"/>
  <c r="P73" i="3"/>
  <c r="L73" i="3"/>
  <c r="R73" i="3" s="1"/>
  <c r="H73" i="3"/>
  <c r="P72" i="3"/>
  <c r="L72" i="3"/>
  <c r="R72" i="3" s="1"/>
  <c r="H72" i="3"/>
  <c r="P71" i="3"/>
  <c r="L71" i="3"/>
  <c r="H71" i="3"/>
  <c r="P70" i="3"/>
  <c r="L70" i="3"/>
  <c r="R70" i="3" s="1"/>
  <c r="H70" i="3"/>
  <c r="P69" i="3"/>
  <c r="O69" i="3"/>
  <c r="L69" i="3"/>
  <c r="R69" i="3" s="1"/>
  <c r="H69" i="3"/>
  <c r="P68" i="3"/>
  <c r="O68" i="3"/>
  <c r="O67" i="3" s="1"/>
  <c r="L68" i="3"/>
  <c r="R68" i="3" s="1"/>
  <c r="H68" i="3"/>
  <c r="Q67" i="3"/>
  <c r="P67" i="3"/>
  <c r="N67" i="3"/>
  <c r="K67" i="3"/>
  <c r="J67" i="3"/>
  <c r="I67" i="3"/>
  <c r="G67" i="3"/>
  <c r="F67" i="3"/>
  <c r="E67" i="3"/>
  <c r="E66" i="3" s="1"/>
  <c r="P66" i="3"/>
  <c r="P65" i="3"/>
  <c r="O65" i="3"/>
  <c r="L65" i="3"/>
  <c r="R65" i="3" s="1"/>
  <c r="H65" i="3"/>
  <c r="P64" i="3"/>
  <c r="O64" i="3"/>
  <c r="L64" i="3"/>
  <c r="R64" i="3" s="1"/>
  <c r="H64" i="3"/>
  <c r="P63" i="3"/>
  <c r="O63" i="3"/>
  <c r="L63" i="3"/>
  <c r="R63" i="3" s="1"/>
  <c r="H63" i="3"/>
  <c r="Q62" i="3"/>
  <c r="P62" i="3"/>
  <c r="N62" i="3"/>
  <c r="V62" i="3" s="1"/>
  <c r="M62" i="3"/>
  <c r="K62" i="3"/>
  <c r="J62" i="3"/>
  <c r="I62" i="3"/>
  <c r="G62" i="3"/>
  <c r="F62" i="3"/>
  <c r="E62" i="3"/>
  <c r="P61" i="3"/>
  <c r="L61" i="3"/>
  <c r="R61" i="3" s="1"/>
  <c r="H61" i="3"/>
  <c r="P60" i="3"/>
  <c r="L60" i="3"/>
  <c r="R60" i="3" s="1"/>
  <c r="H60" i="3"/>
  <c r="P59" i="3"/>
  <c r="L59" i="3"/>
  <c r="R59" i="3" s="1"/>
  <c r="H59" i="3"/>
  <c r="P58" i="3"/>
  <c r="L58" i="3"/>
  <c r="R58" i="3" s="1"/>
  <c r="H58" i="3"/>
  <c r="P57" i="3"/>
  <c r="L57" i="3"/>
  <c r="R57" i="3" s="1"/>
  <c r="H57" i="3"/>
  <c r="P56" i="3"/>
  <c r="H56" i="3"/>
  <c r="P54" i="3"/>
  <c r="L54" i="3"/>
  <c r="R54" i="3" s="1"/>
  <c r="H54" i="3"/>
  <c r="P53" i="3"/>
  <c r="L53" i="3"/>
  <c r="R53" i="3" s="1"/>
  <c r="H53" i="3"/>
  <c r="P52" i="3"/>
  <c r="L52" i="3"/>
  <c r="R52" i="3" s="1"/>
  <c r="H52" i="3"/>
  <c r="P51" i="3"/>
  <c r="L51" i="3"/>
  <c r="R51" i="3" s="1"/>
  <c r="H51" i="3"/>
  <c r="P50" i="3"/>
  <c r="L50" i="3"/>
  <c r="R50" i="3" s="1"/>
  <c r="H50" i="3"/>
  <c r="P49" i="3"/>
  <c r="L49" i="3"/>
  <c r="R49" i="3" s="1"/>
  <c r="H49" i="3"/>
  <c r="P48" i="3"/>
  <c r="L48" i="3"/>
  <c r="R48" i="3" s="1"/>
  <c r="H48" i="3"/>
  <c r="R47" i="3"/>
  <c r="P47" i="3"/>
  <c r="L47" i="3"/>
  <c r="H47" i="3"/>
  <c r="P46" i="3"/>
  <c r="L46" i="3"/>
  <c r="R46" i="3" s="1"/>
  <c r="H46" i="3"/>
  <c r="P45" i="3"/>
  <c r="L45" i="3"/>
  <c r="R45" i="3" s="1"/>
  <c r="H45" i="3"/>
  <c r="P44" i="3"/>
  <c r="L44" i="3"/>
  <c r="R44" i="3" s="1"/>
  <c r="H44" i="3"/>
  <c r="P43" i="3"/>
  <c r="L43" i="3"/>
  <c r="R43" i="3" s="1"/>
  <c r="H43" i="3"/>
  <c r="P42" i="3"/>
  <c r="L42" i="3"/>
  <c r="R42" i="3" s="1"/>
  <c r="H42" i="3"/>
  <c r="Q41" i="3"/>
  <c r="P41" i="3"/>
  <c r="O41" i="3"/>
  <c r="N41" i="3"/>
  <c r="V41" i="3" s="1"/>
  <c r="M41" i="3"/>
  <c r="K41" i="3"/>
  <c r="J41" i="3"/>
  <c r="I41" i="3"/>
  <c r="G41" i="3"/>
  <c r="E41" i="3"/>
  <c r="P40" i="3"/>
  <c r="L40" i="3"/>
  <c r="R40" i="3" s="1"/>
  <c r="H40" i="3"/>
  <c r="P39" i="3"/>
  <c r="L39" i="3"/>
  <c r="R39" i="3" s="1"/>
  <c r="H39" i="3"/>
  <c r="P38" i="3"/>
  <c r="L38" i="3"/>
  <c r="R38" i="3" s="1"/>
  <c r="H38" i="3"/>
  <c r="P37" i="3"/>
  <c r="L37" i="3"/>
  <c r="R37" i="3" s="1"/>
  <c r="H37" i="3"/>
  <c r="P36" i="3"/>
  <c r="L36" i="3"/>
  <c r="R36" i="3" s="1"/>
  <c r="H36" i="3"/>
  <c r="P35" i="3"/>
  <c r="L35" i="3"/>
  <c r="R35" i="3" s="1"/>
  <c r="H35" i="3"/>
  <c r="P34" i="3"/>
  <c r="L34" i="3"/>
  <c r="R34" i="3" s="1"/>
  <c r="H34" i="3"/>
  <c r="Q33" i="3"/>
  <c r="P33" i="3"/>
  <c r="O33" i="3"/>
  <c r="N33" i="3"/>
  <c r="M33" i="3"/>
  <c r="K33" i="3"/>
  <c r="J33" i="3"/>
  <c r="I33" i="3"/>
  <c r="I32" i="3" s="1"/>
  <c r="G33" i="3"/>
  <c r="E33" i="3"/>
  <c r="P32" i="3"/>
  <c r="P31" i="3"/>
  <c r="L31" i="3"/>
  <c r="R31" i="3" s="1"/>
  <c r="H31" i="3"/>
  <c r="P30" i="3"/>
  <c r="L30" i="3"/>
  <c r="R30" i="3" s="1"/>
  <c r="H30" i="3"/>
  <c r="P29" i="3"/>
  <c r="L29" i="3"/>
  <c r="R29" i="3" s="1"/>
  <c r="H29" i="3"/>
  <c r="P28" i="3"/>
  <c r="L28" i="3"/>
  <c r="R28" i="3" s="1"/>
  <c r="H28" i="3"/>
  <c r="P27" i="3"/>
  <c r="L27" i="3"/>
  <c r="R27" i="3" s="1"/>
  <c r="H27" i="3"/>
  <c r="P26" i="3"/>
  <c r="L26" i="3"/>
  <c r="R26" i="3" s="1"/>
  <c r="H26" i="3"/>
  <c r="Q25" i="3"/>
  <c r="P25" i="3"/>
  <c r="O25" i="3"/>
  <c r="N25" i="3"/>
  <c r="M25" i="3"/>
  <c r="K25" i="3"/>
  <c r="J25" i="3"/>
  <c r="I25" i="3"/>
  <c r="G25" i="3"/>
  <c r="E25" i="3"/>
  <c r="P24" i="3"/>
  <c r="L24" i="3"/>
  <c r="R24" i="3" s="1"/>
  <c r="H24" i="3"/>
  <c r="P23" i="3"/>
  <c r="L23" i="3"/>
  <c r="R23" i="3" s="1"/>
  <c r="H23" i="3"/>
  <c r="P22" i="3"/>
  <c r="L22" i="3"/>
  <c r="R22" i="3" s="1"/>
  <c r="H22" i="3"/>
  <c r="P21" i="3"/>
  <c r="L21" i="3"/>
  <c r="R21" i="3" s="1"/>
  <c r="H21" i="3"/>
  <c r="Q20" i="3"/>
  <c r="P20" i="3"/>
  <c r="O20" i="3"/>
  <c r="N20" i="3"/>
  <c r="V20" i="3" s="1"/>
  <c r="M20" i="3"/>
  <c r="K20" i="3"/>
  <c r="J20" i="3"/>
  <c r="I20" i="3"/>
  <c r="G20" i="3"/>
  <c r="F20" i="3"/>
  <c r="E20" i="3"/>
  <c r="P19" i="3"/>
  <c r="L19" i="3"/>
  <c r="R19" i="3" s="1"/>
  <c r="H19" i="3"/>
  <c r="P18" i="3"/>
  <c r="L18" i="3"/>
  <c r="R18" i="3" s="1"/>
  <c r="H18" i="3"/>
  <c r="P17" i="3"/>
  <c r="L17" i="3"/>
  <c r="R17" i="3" s="1"/>
  <c r="H17" i="3"/>
  <c r="P16" i="3"/>
  <c r="L16" i="3"/>
  <c r="R16" i="3" s="1"/>
  <c r="H16" i="3"/>
  <c r="Q15" i="3"/>
  <c r="Q10" i="3" s="1"/>
  <c r="P15" i="3"/>
  <c r="O15" i="3"/>
  <c r="N15" i="3"/>
  <c r="V15" i="3" s="1"/>
  <c r="M15" i="3"/>
  <c r="K15" i="3"/>
  <c r="K10" i="3" s="1"/>
  <c r="J15" i="3"/>
  <c r="J10" i="3" s="1"/>
  <c r="I15" i="3"/>
  <c r="G15" i="3"/>
  <c r="E15" i="3"/>
  <c r="E10" i="3" s="1"/>
  <c r="N14" i="3"/>
  <c r="H14" i="3"/>
  <c r="P13" i="3"/>
  <c r="L13" i="3"/>
  <c r="R13" i="3" s="1"/>
  <c r="H13" i="3"/>
  <c r="P12" i="3"/>
  <c r="O12" i="3"/>
  <c r="L12" i="3"/>
  <c r="R12" i="3" s="1"/>
  <c r="H12" i="3"/>
  <c r="G12" i="3"/>
  <c r="P11" i="3"/>
  <c r="O11" i="3"/>
  <c r="L11" i="3"/>
  <c r="R11" i="3" s="1"/>
  <c r="H11" i="3"/>
  <c r="G11" i="3"/>
  <c r="P10" i="3"/>
  <c r="H20" i="28" l="1"/>
  <c r="N20" i="28" s="1"/>
  <c r="N25" i="28"/>
  <c r="M32" i="28"/>
  <c r="I93" i="28"/>
  <c r="E129" i="28"/>
  <c r="F168" i="28"/>
  <c r="L55" i="20"/>
  <c r="Q55" i="32" s="1"/>
  <c r="L56" i="20"/>
  <c r="H185" i="28"/>
  <c r="N55" i="32"/>
  <c r="N225" i="32"/>
  <c r="R224" i="20"/>
  <c r="O225" i="32"/>
  <c r="R225" i="20"/>
  <c r="N14" i="32"/>
  <c r="G10" i="28"/>
  <c r="H62" i="28"/>
  <c r="F66" i="28"/>
  <c r="G93" i="28"/>
  <c r="J138" i="28"/>
  <c r="J129" i="28" s="1"/>
  <c r="N225" i="20"/>
  <c r="K62" i="28"/>
  <c r="H78" i="28"/>
  <c r="N78" i="28" s="1"/>
  <c r="J93" i="28"/>
  <c r="H93" i="28" s="1"/>
  <c r="N93" i="28" s="1"/>
  <c r="L146" i="28"/>
  <c r="F152" i="28"/>
  <c r="H152" i="28" s="1"/>
  <c r="H201" i="28"/>
  <c r="N256" i="28"/>
  <c r="H10" i="28"/>
  <c r="G66" i="28"/>
  <c r="H142" i="28"/>
  <c r="N142" i="28" s="1"/>
  <c r="N227" i="28"/>
  <c r="O67" i="24"/>
  <c r="N129" i="24"/>
  <c r="O25" i="24"/>
  <c r="I56" i="24"/>
  <c r="J55" i="20"/>
  <c r="I57" i="24"/>
  <c r="J56" i="20"/>
  <c r="R56" i="20" s="1"/>
  <c r="H138" i="24"/>
  <c r="L10" i="24"/>
  <c r="I14" i="24"/>
  <c r="H14" i="20" s="1"/>
  <c r="P14" i="20" s="1"/>
  <c r="I201" i="24"/>
  <c r="O201" i="24" s="1"/>
  <c r="H227" i="24"/>
  <c r="N168" i="24"/>
  <c r="M138" i="24"/>
  <c r="L234" i="15"/>
  <c r="L238" i="15"/>
  <c r="U53" i="15"/>
  <c r="AC185" i="15"/>
  <c r="V275" i="15"/>
  <c r="AC75" i="15"/>
  <c r="AC233" i="15"/>
  <c r="L236" i="15"/>
  <c r="V236" i="15" s="1"/>
  <c r="L240" i="15"/>
  <c r="L106" i="15"/>
  <c r="AC106" i="15"/>
  <c r="AC201" i="15"/>
  <c r="L20" i="15"/>
  <c r="V20" i="15" s="1"/>
  <c r="AC20" i="15"/>
  <c r="L25" i="15"/>
  <c r="AC78" i="15"/>
  <c r="AC146" i="15"/>
  <c r="L161" i="15"/>
  <c r="L185" i="15"/>
  <c r="L15" i="15"/>
  <c r="V15" i="15" s="1"/>
  <c r="L33" i="15"/>
  <c r="V33" i="15" s="1"/>
  <c r="AC33" i="15"/>
  <c r="AC15" i="15"/>
  <c r="AC25" i="15"/>
  <c r="AC52" i="15"/>
  <c r="I78" i="15"/>
  <c r="W78" i="15" s="1"/>
  <c r="K86" i="15"/>
  <c r="U86" i="15" s="1"/>
  <c r="AC86" i="15"/>
  <c r="I113" i="15"/>
  <c r="W113" i="15" s="1"/>
  <c r="W121" i="15"/>
  <c r="AC161" i="15"/>
  <c r="K172" i="15"/>
  <c r="AC172" i="15"/>
  <c r="N210" i="15"/>
  <c r="AC211" i="15"/>
  <c r="J78" i="15"/>
  <c r="X78" i="15" s="1"/>
  <c r="X80" i="15"/>
  <c r="J210" i="15"/>
  <c r="X210" i="15" s="1"/>
  <c r="X211" i="15"/>
  <c r="K14" i="15"/>
  <c r="U14" i="15" s="1"/>
  <c r="AC14" i="15"/>
  <c r="AC53" i="15"/>
  <c r="K57" i="15"/>
  <c r="U57" i="15" s="1"/>
  <c r="AC57" i="15"/>
  <c r="K59" i="15"/>
  <c r="U59" i="15" s="1"/>
  <c r="AC59" i="15"/>
  <c r="AC62" i="15"/>
  <c r="AC67" i="15"/>
  <c r="K98" i="15"/>
  <c r="U98" i="15" s="1"/>
  <c r="AC98" i="15"/>
  <c r="AC100" i="15"/>
  <c r="J93" i="15"/>
  <c r="X93" i="15" s="1"/>
  <c r="X106" i="15"/>
  <c r="N113" i="15"/>
  <c r="AC121" i="15"/>
  <c r="AC133" i="15"/>
  <c r="K243" i="15"/>
  <c r="AC243" i="15"/>
  <c r="AC245" i="15"/>
  <c r="K247" i="15"/>
  <c r="U247" i="15" s="1"/>
  <c r="AC247" i="15"/>
  <c r="K249" i="15"/>
  <c r="U249" i="15" s="1"/>
  <c r="AC249" i="15"/>
  <c r="K251" i="15"/>
  <c r="U251" i="15" s="1"/>
  <c r="AC251" i="15"/>
  <c r="K253" i="15"/>
  <c r="U253" i="15" s="1"/>
  <c r="AC253" i="15"/>
  <c r="K255" i="15"/>
  <c r="U255" i="15" s="1"/>
  <c r="AC255" i="15"/>
  <c r="K56" i="15"/>
  <c r="U56" i="15" s="1"/>
  <c r="AC56" i="15"/>
  <c r="K58" i="15"/>
  <c r="U58" i="15" s="1"/>
  <c r="AC58" i="15"/>
  <c r="K60" i="15"/>
  <c r="U60" i="15" s="1"/>
  <c r="AC60" i="15"/>
  <c r="J113" i="15"/>
  <c r="X113" i="15" s="1"/>
  <c r="X121" i="15"/>
  <c r="N152" i="15"/>
  <c r="AC152" i="15" s="1"/>
  <c r="AC159" i="15"/>
  <c r="I210" i="15"/>
  <c r="W210" i="15" s="1"/>
  <c r="W211" i="15"/>
  <c r="AC240" i="15"/>
  <c r="K246" i="15"/>
  <c r="U246" i="15" s="1"/>
  <c r="AC246" i="15"/>
  <c r="K248" i="15"/>
  <c r="U248" i="15" s="1"/>
  <c r="AC248" i="15"/>
  <c r="K250" i="15"/>
  <c r="U250" i="15" s="1"/>
  <c r="AC250" i="15"/>
  <c r="K252" i="15"/>
  <c r="U252" i="15" s="1"/>
  <c r="AC252" i="15"/>
  <c r="K254" i="15"/>
  <c r="U254" i="15" s="1"/>
  <c r="AC254" i="15"/>
  <c r="K256" i="15"/>
  <c r="U256" i="15" s="1"/>
  <c r="AC256" i="15"/>
  <c r="Y309" i="15"/>
  <c r="AC309" i="15"/>
  <c r="K277" i="15"/>
  <c r="L277" i="15"/>
  <c r="L300" i="15"/>
  <c r="V300" i="15" s="1"/>
  <c r="M10" i="15"/>
  <c r="Y10" i="15" s="1"/>
  <c r="M84" i="15"/>
  <c r="Y84" i="15" s="1"/>
  <c r="M210" i="15"/>
  <c r="Y210" i="15" s="1"/>
  <c r="M113" i="15"/>
  <c r="Y113" i="15" s="1"/>
  <c r="L302" i="15"/>
  <c r="V302" i="15" s="1"/>
  <c r="K33" i="15"/>
  <c r="U33" i="15" s="1"/>
  <c r="V194" i="15"/>
  <c r="V196" i="15"/>
  <c r="V198" i="15"/>
  <c r="V200" i="15"/>
  <c r="V202" i="15"/>
  <c r="V204" i="15"/>
  <c r="V206" i="15"/>
  <c r="V208" i="15"/>
  <c r="V213" i="15"/>
  <c r="V215" i="15"/>
  <c r="V217" i="15"/>
  <c r="V219" i="15"/>
  <c r="V221" i="15"/>
  <c r="V223" i="15"/>
  <c r="M225" i="19"/>
  <c r="V229" i="15"/>
  <c r="V231" i="15"/>
  <c r="V53" i="15"/>
  <c r="L56" i="15"/>
  <c r="L58" i="15"/>
  <c r="L60" i="15"/>
  <c r="V63" i="15"/>
  <c r="V65" i="15"/>
  <c r="V68" i="15"/>
  <c r="V69" i="15"/>
  <c r="V71" i="15"/>
  <c r="V73" i="15"/>
  <c r="V77" i="15"/>
  <c r="R84" i="15"/>
  <c r="V88" i="15"/>
  <c r="V90" i="15"/>
  <c r="V92" i="15"/>
  <c r="V94" i="15"/>
  <c r="V96" i="15"/>
  <c r="L98" i="15"/>
  <c r="L100" i="15"/>
  <c r="V102" i="15"/>
  <c r="V104" i="15"/>
  <c r="V108" i="15"/>
  <c r="V110" i="15"/>
  <c r="V114" i="15"/>
  <c r="V116" i="15"/>
  <c r="V118" i="15"/>
  <c r="V120" i="15"/>
  <c r="R113" i="15"/>
  <c r="V122" i="15"/>
  <c r="V124" i="15"/>
  <c r="V126" i="15"/>
  <c r="V127" i="15"/>
  <c r="V128" i="15"/>
  <c r="V131" i="15"/>
  <c r="V134" i="15"/>
  <c r="V136" i="15"/>
  <c r="L139" i="15"/>
  <c r="V141" i="15"/>
  <c r="L247" i="15"/>
  <c r="L251" i="15"/>
  <c r="V11" i="15"/>
  <c r="V13" i="15"/>
  <c r="V17" i="15"/>
  <c r="V19" i="15"/>
  <c r="V21" i="15"/>
  <c r="V23" i="15"/>
  <c r="V25" i="15"/>
  <c r="V27" i="15"/>
  <c r="V29" i="15"/>
  <c r="V31" i="15"/>
  <c r="V34" i="15"/>
  <c r="V36" i="15"/>
  <c r="V38" i="15"/>
  <c r="V40" i="15"/>
  <c r="V42" i="15"/>
  <c r="V44" i="15"/>
  <c r="V46" i="15"/>
  <c r="V48" i="15"/>
  <c r="V50" i="15"/>
  <c r="L51" i="15"/>
  <c r="V52" i="15"/>
  <c r="X67" i="15"/>
  <c r="V79" i="15"/>
  <c r="V82" i="15"/>
  <c r="V85" i="15"/>
  <c r="V143" i="15"/>
  <c r="V144" i="15"/>
  <c r="V149" i="15"/>
  <c r="V151" i="15"/>
  <c r="V156" i="15"/>
  <c r="V158" i="15"/>
  <c r="R152" i="15"/>
  <c r="V160" i="15"/>
  <c r="V162" i="15"/>
  <c r="V164" i="15"/>
  <c r="V166" i="15"/>
  <c r="V178" i="15"/>
  <c r="V180" i="15"/>
  <c r="V181" i="15"/>
  <c r="V182" i="15"/>
  <c r="V187" i="15"/>
  <c r="V189" i="15"/>
  <c r="V191" i="15"/>
  <c r="V193" i="15"/>
  <c r="V195" i="15"/>
  <c r="V197" i="15"/>
  <c r="V199" i="15"/>
  <c r="V203" i="15"/>
  <c r="V205" i="15"/>
  <c r="V207" i="15"/>
  <c r="V209" i="15"/>
  <c r="R210" i="15"/>
  <c r="V212" i="15"/>
  <c r="V214" i="15"/>
  <c r="V216" i="15"/>
  <c r="V218" i="15"/>
  <c r="V220" i="15"/>
  <c r="V222" i="15"/>
  <c r="V224" i="15"/>
  <c r="V226" i="15"/>
  <c r="V228" i="15"/>
  <c r="V230" i="15"/>
  <c r="V232" i="15"/>
  <c r="L243" i="15"/>
  <c r="V12" i="15"/>
  <c r="R10" i="15"/>
  <c r="V16" i="15"/>
  <c r="V18" i="15"/>
  <c r="V22" i="15"/>
  <c r="V26" i="15"/>
  <c r="V28" i="15"/>
  <c r="V30" i="15"/>
  <c r="V35" i="15"/>
  <c r="V37" i="15"/>
  <c r="V39" i="15"/>
  <c r="V43" i="15"/>
  <c r="V45" i="15"/>
  <c r="V47" i="15"/>
  <c r="V49" i="15"/>
  <c r="V80" i="15"/>
  <c r="V81" i="15"/>
  <c r="V83" i="15"/>
  <c r="V145" i="15"/>
  <c r="V148" i="15"/>
  <c r="V150" i="15"/>
  <c r="V153" i="15"/>
  <c r="V155" i="15"/>
  <c r="V157" i="15"/>
  <c r="V163" i="15"/>
  <c r="V165" i="15"/>
  <c r="V167" i="15"/>
  <c r="V177" i="15"/>
  <c r="V179" i="15"/>
  <c r="V183" i="15"/>
  <c r="V184" i="15"/>
  <c r="V186" i="15"/>
  <c r="V188" i="15"/>
  <c r="V190" i="15"/>
  <c r="V192" i="15"/>
  <c r="V174" i="15"/>
  <c r="L245" i="15"/>
  <c r="L253" i="15"/>
  <c r="L281" i="15"/>
  <c r="V281" i="15" s="1"/>
  <c r="L285" i="15"/>
  <c r="V285" i="15" s="1"/>
  <c r="V54" i="15"/>
  <c r="L57" i="15"/>
  <c r="L59" i="15"/>
  <c r="V61" i="15"/>
  <c r="V64" i="15"/>
  <c r="V70" i="15"/>
  <c r="V72" i="15"/>
  <c r="V74" i="15"/>
  <c r="V76" i="15"/>
  <c r="L86" i="15"/>
  <c r="V87" i="15"/>
  <c r="V89" i="15"/>
  <c r="V91" i="15"/>
  <c r="I93" i="15"/>
  <c r="W93" i="15" s="1"/>
  <c r="V95" i="15"/>
  <c r="V97" i="15"/>
  <c r="V99" i="15"/>
  <c r="V101" i="15"/>
  <c r="V103" i="15"/>
  <c r="V105" i="15"/>
  <c r="V107" i="15"/>
  <c r="V109" i="15"/>
  <c r="V111" i="15"/>
  <c r="V112" i="15"/>
  <c r="V115" i="15"/>
  <c r="V117" i="15"/>
  <c r="V119" i="15"/>
  <c r="V123" i="15"/>
  <c r="V125" i="15"/>
  <c r="V130" i="15"/>
  <c r="V132" i="15"/>
  <c r="V135" i="15"/>
  <c r="V137" i="15"/>
  <c r="V140" i="15"/>
  <c r="V142" i="15"/>
  <c r="L172" i="15"/>
  <c r="V175" i="15"/>
  <c r="V241" i="15"/>
  <c r="L246" i="15"/>
  <c r="L248" i="15"/>
  <c r="L250" i="15"/>
  <c r="L252" i="15"/>
  <c r="L254" i="15"/>
  <c r="M227" i="15"/>
  <c r="Y227" i="15" s="1"/>
  <c r="L298" i="15"/>
  <c r="V298" i="15" s="1"/>
  <c r="E32" i="15"/>
  <c r="V237" i="15"/>
  <c r="L270" i="15"/>
  <c r="V270" i="15" s="1"/>
  <c r="L289" i="15"/>
  <c r="V289" i="15" s="1"/>
  <c r="P138" i="15"/>
  <c r="H32" i="15"/>
  <c r="V51" i="15"/>
  <c r="L306" i="15"/>
  <c r="V306" i="15" s="1"/>
  <c r="S32" i="15"/>
  <c r="O138" i="15"/>
  <c r="U243" i="15"/>
  <c r="U259" i="15"/>
  <c r="U261" i="15"/>
  <c r="U263" i="15"/>
  <c r="U267" i="15"/>
  <c r="U269" i="15"/>
  <c r="U273" i="15"/>
  <c r="O10" i="15"/>
  <c r="P93" i="15"/>
  <c r="T168" i="15"/>
  <c r="L309" i="15"/>
  <c r="J10" i="15"/>
  <c r="X10" i="15" s="1"/>
  <c r="F129" i="15"/>
  <c r="X152" i="15"/>
  <c r="V185" i="15"/>
  <c r="L259" i="15"/>
  <c r="V259" i="15" s="1"/>
  <c r="V261" i="15"/>
  <c r="V263" i="15"/>
  <c r="V264" i="15"/>
  <c r="V265" i="15"/>
  <c r="V266" i="15"/>
  <c r="V267" i="15"/>
  <c r="V269" i="15"/>
  <c r="V271" i="15"/>
  <c r="U291" i="15"/>
  <c r="U296" i="15"/>
  <c r="U297" i="15"/>
  <c r="G32" i="15"/>
  <c r="L67" i="15"/>
  <c r="L84" i="15"/>
  <c r="O93" i="15"/>
  <c r="I146" i="15"/>
  <c r="W146" i="15" s="1"/>
  <c r="E129" i="15"/>
  <c r="O152" i="15"/>
  <c r="V161" i="15"/>
  <c r="K201" i="15"/>
  <c r="U201" i="15" s="1"/>
  <c r="V283" i="15"/>
  <c r="V286" i="15"/>
  <c r="V287" i="15"/>
  <c r="V290" i="15"/>
  <c r="V292" i="15"/>
  <c r="V296" i="15"/>
  <c r="R138" i="15"/>
  <c r="I10" i="15"/>
  <c r="W10" i="15" s="1"/>
  <c r="L41" i="15"/>
  <c r="E66" i="15"/>
  <c r="O66" i="15"/>
  <c r="S66" i="15"/>
  <c r="M93" i="15"/>
  <c r="Y93" i="15" s="1"/>
  <c r="L169" i="15"/>
  <c r="L170" i="15"/>
  <c r="O227" i="15"/>
  <c r="V273" i="15"/>
  <c r="U277" i="15"/>
  <c r="K279" i="15"/>
  <c r="U279" i="15" s="1"/>
  <c r="U280" i="15"/>
  <c r="V297" i="15"/>
  <c r="K300" i="15"/>
  <c r="U300" i="15" s="1"/>
  <c r="H10" i="15"/>
  <c r="Y32" i="15"/>
  <c r="G152" i="15"/>
  <c r="K152" i="15" s="1"/>
  <c r="U152" i="15" s="1"/>
  <c r="N169" i="15"/>
  <c r="V176" i="15"/>
  <c r="L211" i="15"/>
  <c r="P227" i="15"/>
  <c r="V240" i="15"/>
  <c r="V277" i="15"/>
  <c r="V279" i="15"/>
  <c r="U283" i="15"/>
  <c r="U285" i="15"/>
  <c r="K287" i="15"/>
  <c r="U287" i="15" s="1"/>
  <c r="U301" i="15"/>
  <c r="U302" i="15"/>
  <c r="L133" i="15"/>
  <c r="K159" i="15"/>
  <c r="U159" i="15" s="1"/>
  <c r="K15" i="15"/>
  <c r="U15" i="15" s="1"/>
  <c r="K62" i="15"/>
  <c r="U62" i="15" s="1"/>
  <c r="H78" i="15"/>
  <c r="L78" i="15" s="1"/>
  <c r="K133" i="15"/>
  <c r="U133" i="15" s="1"/>
  <c r="O146" i="15"/>
  <c r="K161" i="15"/>
  <c r="U161" i="15" s="1"/>
  <c r="K233" i="15"/>
  <c r="U233" i="15" s="1"/>
  <c r="V234" i="15"/>
  <c r="K265" i="15"/>
  <c r="U265" i="15" s="1"/>
  <c r="K271" i="15"/>
  <c r="U271" i="15" s="1"/>
  <c r="K289" i="15"/>
  <c r="U289" i="15" s="1"/>
  <c r="K290" i="15"/>
  <c r="U290" i="15" s="1"/>
  <c r="H62" i="3"/>
  <c r="M68" i="3"/>
  <c r="M70" i="3"/>
  <c r="V75" i="3"/>
  <c r="N169" i="3"/>
  <c r="M174" i="3"/>
  <c r="H211" i="3"/>
  <c r="M210" i="3"/>
  <c r="V307" i="3"/>
  <c r="M308" i="3"/>
  <c r="M11" i="3"/>
  <c r="M142" i="3"/>
  <c r="M159" i="3"/>
  <c r="M243" i="3"/>
  <c r="M307" i="3"/>
  <c r="N10" i="3"/>
  <c r="M69" i="3"/>
  <c r="M116" i="3"/>
  <c r="M148" i="3"/>
  <c r="V25" i="3"/>
  <c r="L41" i="3"/>
  <c r="R41" i="3" s="1"/>
  <c r="Q32" i="3"/>
  <c r="L67" i="3"/>
  <c r="V78" i="3"/>
  <c r="M94" i="3"/>
  <c r="V106" i="3"/>
  <c r="M130" i="3"/>
  <c r="M149" i="3"/>
  <c r="M153" i="3"/>
  <c r="M154" i="3"/>
  <c r="M155" i="3"/>
  <c r="M156" i="3"/>
  <c r="N152" i="3"/>
  <c r="V159" i="3"/>
  <c r="M173" i="3"/>
  <c r="M175" i="3"/>
  <c r="M176" i="3"/>
  <c r="V185" i="3"/>
  <c r="N210" i="3"/>
  <c r="V210" i="3" s="1"/>
  <c r="V211" i="3"/>
  <c r="N227" i="3"/>
  <c r="V233" i="3"/>
  <c r="V244" i="3"/>
  <c r="M257" i="3"/>
  <c r="V308" i="3"/>
  <c r="G14" i="19"/>
  <c r="N32" i="3"/>
  <c r="V33" i="3"/>
  <c r="G225" i="19"/>
  <c r="M12" i="3"/>
  <c r="O14" i="19"/>
  <c r="V14" i="3"/>
  <c r="L15" i="3"/>
  <c r="R15" i="3" s="1"/>
  <c r="L20" i="3"/>
  <c r="R20" i="3" s="1"/>
  <c r="O66" i="3"/>
  <c r="N113" i="3"/>
  <c r="V113" i="3" s="1"/>
  <c r="V121" i="3"/>
  <c r="M140" i="3"/>
  <c r="M143" i="3"/>
  <c r="M171" i="3"/>
  <c r="M172" i="3"/>
  <c r="M309" i="3"/>
  <c r="G32" i="3"/>
  <c r="L32" i="3" s="1"/>
  <c r="R32" i="3" s="1"/>
  <c r="R67" i="3"/>
  <c r="M227" i="3"/>
  <c r="L307" i="3"/>
  <c r="R307" i="3" s="1"/>
  <c r="I66" i="3"/>
  <c r="O152" i="3"/>
  <c r="H25" i="3"/>
  <c r="J32" i="3"/>
  <c r="L84" i="3"/>
  <c r="M93" i="3"/>
  <c r="J93" i="3"/>
  <c r="N168" i="3"/>
  <c r="K227" i="3"/>
  <c r="O32" i="3"/>
  <c r="L14" i="3"/>
  <c r="P9" i="3"/>
  <c r="E32" i="3"/>
  <c r="L62" i="3"/>
  <c r="Q66" i="3"/>
  <c r="H78" i="3"/>
  <c r="H100" i="3"/>
  <c r="L133" i="3"/>
  <c r="H133" i="3"/>
  <c r="R140" i="3"/>
  <c r="H161" i="3"/>
  <c r="H185" i="3"/>
  <c r="L227" i="3"/>
  <c r="R233" i="3"/>
  <c r="Q168" i="3"/>
  <c r="H257" i="3"/>
  <c r="G10" i="3"/>
  <c r="L10" i="3" s="1"/>
  <c r="R84" i="3"/>
  <c r="U84" i="3" s="1"/>
  <c r="K66" i="3"/>
  <c r="H121" i="3"/>
  <c r="F129" i="3"/>
  <c r="G168" i="3"/>
  <c r="H242" i="3"/>
  <c r="L244" i="3"/>
  <c r="R244" i="3" s="1"/>
  <c r="K78" i="15"/>
  <c r="U78" i="15" s="1"/>
  <c r="G66" i="15"/>
  <c r="I129" i="3"/>
  <c r="J227" i="3"/>
  <c r="S14" i="32"/>
  <c r="S14" i="19"/>
  <c r="O32" i="15"/>
  <c r="P32" i="15"/>
  <c r="K156" i="15"/>
  <c r="U156" i="15" s="1"/>
  <c r="L249" i="15"/>
  <c r="R244" i="15"/>
  <c r="R14" i="3"/>
  <c r="M10" i="3"/>
  <c r="H20" i="3"/>
  <c r="H33" i="3"/>
  <c r="R62" i="3"/>
  <c r="O62" i="3"/>
  <c r="H113" i="3"/>
  <c r="J129" i="3"/>
  <c r="H138" i="3"/>
  <c r="Q129" i="3"/>
  <c r="O146" i="3"/>
  <c r="O129" i="3" s="1"/>
  <c r="O169" i="3"/>
  <c r="O168" i="3" s="1"/>
  <c r="H227" i="3"/>
  <c r="G227" i="3"/>
  <c r="O227" i="3"/>
  <c r="T32" i="15"/>
  <c r="F66" i="15"/>
  <c r="T66" i="15"/>
  <c r="K80" i="15"/>
  <c r="U80" i="15" s="1"/>
  <c r="I138" i="15"/>
  <c r="W138" i="15" s="1"/>
  <c r="U172" i="15"/>
  <c r="L242" i="15"/>
  <c r="I153" i="24"/>
  <c r="O153" i="24" s="1"/>
  <c r="G152" i="24"/>
  <c r="I152" i="24" s="1"/>
  <c r="Q225" i="32"/>
  <c r="G225" i="32"/>
  <c r="E129" i="3"/>
  <c r="G152" i="3"/>
  <c r="L152" i="3" s="1"/>
  <c r="R152" i="3" s="1"/>
  <c r="H210" i="3"/>
  <c r="R245" i="3"/>
  <c r="Q14" i="19"/>
  <c r="Q14" i="32"/>
  <c r="E10" i="7"/>
  <c r="L24" i="15"/>
  <c r="K52" i="15"/>
  <c r="U52" i="15" s="1"/>
  <c r="V106" i="15"/>
  <c r="I169" i="15"/>
  <c r="M168" i="15"/>
  <c r="Y168" i="15" s="1"/>
  <c r="U294" i="15"/>
  <c r="K32" i="3"/>
  <c r="F66" i="3"/>
  <c r="H84" i="3"/>
  <c r="R172" i="3"/>
  <c r="R225" i="3"/>
  <c r="L225" i="19"/>
  <c r="I227" i="3"/>
  <c r="F10" i="7"/>
  <c r="P10" i="15"/>
  <c r="F32" i="15"/>
  <c r="J32" i="15"/>
  <c r="X32" i="15" s="1"/>
  <c r="N32" i="15"/>
  <c r="AC32" i="15" s="1"/>
  <c r="L62" i="15"/>
  <c r="J138" i="15"/>
  <c r="X138" i="15" s="1"/>
  <c r="X146" i="15"/>
  <c r="P244" i="15"/>
  <c r="I147" i="24"/>
  <c r="O147" i="24" s="1"/>
  <c r="G146" i="24"/>
  <c r="I146" i="24" s="1"/>
  <c r="O146" i="24" s="1"/>
  <c r="R168" i="15"/>
  <c r="K211" i="15"/>
  <c r="U211" i="15" s="1"/>
  <c r="L235" i="15"/>
  <c r="H255" i="15"/>
  <c r="L255" i="15" s="1"/>
  <c r="U258" i="15"/>
  <c r="U264" i="15"/>
  <c r="U270" i="15"/>
  <c r="V276" i="15"/>
  <c r="U286" i="15"/>
  <c r="K304" i="15"/>
  <c r="U304" i="15" s="1"/>
  <c r="O14" i="32"/>
  <c r="E32" i="24"/>
  <c r="E9" i="24" s="1"/>
  <c r="G138" i="24"/>
  <c r="O224" i="24"/>
  <c r="N224" i="20" s="1"/>
  <c r="H224" i="20"/>
  <c r="P224" i="20" s="1"/>
  <c r="I307" i="24"/>
  <c r="O307" i="24" s="1"/>
  <c r="M168" i="24"/>
  <c r="L93" i="24"/>
  <c r="G14" i="32"/>
  <c r="T129" i="15"/>
  <c r="S168" i="15"/>
  <c r="L171" i="15"/>
  <c r="K176" i="15"/>
  <c r="U176" i="15" s="1"/>
  <c r="I227" i="15"/>
  <c r="W227" i="15" s="1"/>
  <c r="V238" i="15"/>
  <c r="K281" i="15"/>
  <c r="U281" i="15" s="1"/>
  <c r="K292" i="15"/>
  <c r="U292" i="15" s="1"/>
  <c r="O15" i="24"/>
  <c r="I33" i="24"/>
  <c r="O33" i="24" s="1"/>
  <c r="L32" i="24"/>
  <c r="I41" i="24"/>
  <c r="O41" i="24" s="1"/>
  <c r="M257" i="24"/>
  <c r="P152" i="15"/>
  <c r="M129" i="15"/>
  <c r="Y129" i="15" s="1"/>
  <c r="L201" i="15"/>
  <c r="V225" i="15"/>
  <c r="M225" i="32"/>
  <c r="J227" i="15"/>
  <c r="X227" i="15" s="1"/>
  <c r="S227" i="15"/>
  <c r="L257" i="15"/>
  <c r="V260" i="15"/>
  <c r="K275" i="15"/>
  <c r="U275" i="15" s="1"/>
  <c r="V282" i="15"/>
  <c r="L294" i="15"/>
  <c r="V294" i="15" s="1"/>
  <c r="K298" i="15"/>
  <c r="U298" i="15" s="1"/>
  <c r="V301" i="15"/>
  <c r="K306" i="15"/>
  <c r="U306" i="15" s="1"/>
  <c r="O14" i="24"/>
  <c r="N14" i="20" s="1"/>
  <c r="K32" i="24"/>
  <c r="I59" i="24"/>
  <c r="O59" i="24" s="1"/>
  <c r="L62" i="24"/>
  <c r="F129" i="24"/>
  <c r="G227" i="24"/>
  <c r="I227" i="24" s="1"/>
  <c r="O227" i="24" s="1"/>
  <c r="L257" i="24"/>
  <c r="L244" i="24"/>
  <c r="M152" i="24"/>
  <c r="H225" i="20"/>
  <c r="P225" i="20" s="1"/>
  <c r="V293" i="15"/>
  <c r="U303" i="15"/>
  <c r="H10" i="24"/>
  <c r="I20" i="24"/>
  <c r="O20" i="24" s="1"/>
  <c r="J32" i="24"/>
  <c r="I62" i="24"/>
  <c r="O62" i="24" s="1"/>
  <c r="F66" i="24"/>
  <c r="K227" i="24"/>
  <c r="L152" i="24"/>
  <c r="L129" i="24" s="1"/>
  <c r="N62" i="28"/>
  <c r="E66" i="28"/>
  <c r="E9" i="28" s="1"/>
  <c r="K93" i="28"/>
  <c r="N152" i="28"/>
  <c r="J169" i="28"/>
  <c r="J168" i="28" s="1"/>
  <c r="K168" i="28"/>
  <c r="H211" i="28"/>
  <c r="N211" i="28" s="1"/>
  <c r="J244" i="24"/>
  <c r="J227" i="24"/>
  <c r="J129" i="24"/>
  <c r="J93" i="24"/>
  <c r="H33" i="28"/>
  <c r="N33" i="28" s="1"/>
  <c r="K32" i="28"/>
  <c r="I66" i="28"/>
  <c r="L93" i="28"/>
  <c r="H121" i="28"/>
  <c r="N121" i="28" s="1"/>
  <c r="L168" i="28"/>
  <c r="I244" i="28"/>
  <c r="M244" i="24"/>
  <c r="M227" i="24"/>
  <c r="M146" i="24"/>
  <c r="I32" i="28"/>
  <c r="F146" i="28"/>
  <c r="H146" i="28" s="1"/>
  <c r="N146" i="28" s="1"/>
  <c r="H161" i="28"/>
  <c r="N161" i="28" s="1"/>
  <c r="M168" i="28"/>
  <c r="N185" i="28"/>
  <c r="H307" i="28"/>
  <c r="N307" i="28" s="1"/>
  <c r="H80" i="28"/>
  <c r="N80" i="28" s="1"/>
  <c r="K244" i="28"/>
  <c r="K152" i="28"/>
  <c r="I168" i="28"/>
  <c r="N10" i="28"/>
  <c r="J32" i="28"/>
  <c r="H32" i="28" s="1"/>
  <c r="N32" i="28" s="1"/>
  <c r="L32" i="28"/>
  <c r="I146" i="28"/>
  <c r="L152" i="28"/>
  <c r="L129" i="28" s="1"/>
  <c r="N201" i="28"/>
  <c r="F138" i="28"/>
  <c r="H168" i="28"/>
  <c r="N168" i="28" s="1"/>
  <c r="L244" i="28"/>
  <c r="H15" i="28"/>
  <c r="K66" i="28"/>
  <c r="H113" i="28"/>
  <c r="N113" i="28" s="1"/>
  <c r="M129" i="28"/>
  <c r="M9" i="28" s="1"/>
  <c r="K146" i="28"/>
  <c r="I152" i="28"/>
  <c r="J244" i="28"/>
  <c r="H244" i="28" s="1"/>
  <c r="N244" i="28" s="1"/>
  <c r="H138" i="28"/>
  <c r="N67" i="28"/>
  <c r="G129" i="28"/>
  <c r="G9" i="28" s="1"/>
  <c r="N15" i="28"/>
  <c r="L66" i="28"/>
  <c r="J84" i="28"/>
  <c r="J66" i="28" s="1"/>
  <c r="H86" i="28"/>
  <c r="N86" i="28" s="1"/>
  <c r="H106" i="28"/>
  <c r="N106" i="28" s="1"/>
  <c r="H210" i="28"/>
  <c r="N210" i="28" s="1"/>
  <c r="I138" i="28"/>
  <c r="N139" i="28"/>
  <c r="N138" i="28" s="1"/>
  <c r="O152" i="24"/>
  <c r="M129" i="24"/>
  <c r="K129" i="24"/>
  <c r="K93" i="24"/>
  <c r="I93" i="24" s="1"/>
  <c r="O93" i="24" s="1"/>
  <c r="K244" i="24"/>
  <c r="I244" i="24" s="1"/>
  <c r="O244" i="24" s="1"/>
  <c r="I168" i="24"/>
  <c r="O168" i="24" s="1"/>
  <c r="H93" i="24"/>
  <c r="I133" i="24"/>
  <c r="O133" i="24" s="1"/>
  <c r="H146" i="24"/>
  <c r="M84" i="24"/>
  <c r="M66" i="24" s="1"/>
  <c r="J66" i="24"/>
  <c r="I110" i="24"/>
  <c r="O110" i="24" s="1"/>
  <c r="I182" i="24"/>
  <c r="O182" i="24" s="1"/>
  <c r="I142" i="24"/>
  <c r="O142" i="24" s="1"/>
  <c r="H257" i="24"/>
  <c r="H66" i="24"/>
  <c r="F9" i="24"/>
  <c r="H169" i="24"/>
  <c r="H168" i="24" s="1"/>
  <c r="I106" i="24"/>
  <c r="O106" i="24" s="1"/>
  <c r="I138" i="24"/>
  <c r="O138" i="24" s="1"/>
  <c r="H152" i="24"/>
  <c r="I15" i="24"/>
  <c r="M32" i="24"/>
  <c r="I113" i="24"/>
  <c r="O113" i="24" s="1"/>
  <c r="G78" i="24"/>
  <c r="I78" i="24" s="1"/>
  <c r="O78" i="24" s="1"/>
  <c r="I80" i="24"/>
  <c r="O80" i="24" s="1"/>
  <c r="H32" i="24"/>
  <c r="I211" i="24"/>
  <c r="O211" i="24" s="1"/>
  <c r="G210" i="24"/>
  <c r="I210" i="24" s="1"/>
  <c r="O210" i="24" s="1"/>
  <c r="G32" i="24"/>
  <c r="G10" i="24"/>
  <c r="I121" i="24"/>
  <c r="O121" i="24" s="1"/>
  <c r="I139" i="24"/>
  <c r="O139" i="24" s="1"/>
  <c r="N244" i="15"/>
  <c r="K245" i="15"/>
  <c r="U245" i="15" s="1"/>
  <c r="I67" i="15"/>
  <c r="K147" i="15"/>
  <c r="U147" i="15" s="1"/>
  <c r="G146" i="15"/>
  <c r="K146" i="15" s="1"/>
  <c r="U146" i="15" s="1"/>
  <c r="K240" i="15"/>
  <c r="U240" i="15" s="1"/>
  <c r="N227" i="15"/>
  <c r="H256" i="15"/>
  <c r="L256" i="15" s="1"/>
  <c r="U274" i="15"/>
  <c r="I152" i="15"/>
  <c r="W152" i="15" s="1"/>
  <c r="G10" i="15"/>
  <c r="K12" i="15"/>
  <c r="U12" i="15" s="1"/>
  <c r="K20" i="15"/>
  <c r="U20" i="15" s="1"/>
  <c r="P66" i="15"/>
  <c r="K100" i="15"/>
  <c r="U100" i="15" s="1"/>
  <c r="N93" i="15"/>
  <c r="L121" i="15"/>
  <c r="H113" i="15"/>
  <c r="L113" i="15" s="1"/>
  <c r="L154" i="15"/>
  <c r="H152" i="15"/>
  <c r="K106" i="15"/>
  <c r="U106" i="15" s="1"/>
  <c r="G93" i="15"/>
  <c r="P168" i="15"/>
  <c r="K67" i="15"/>
  <c r="U67" i="15" s="1"/>
  <c r="H93" i="15"/>
  <c r="I257" i="15"/>
  <c r="W257" i="15" s="1"/>
  <c r="L147" i="15"/>
  <c r="H146" i="15"/>
  <c r="L146" i="15" s="1"/>
  <c r="O244" i="15"/>
  <c r="K284" i="15"/>
  <c r="U284" i="15" s="1"/>
  <c r="K295" i="15"/>
  <c r="U295" i="15" s="1"/>
  <c r="N84" i="15"/>
  <c r="H138" i="15"/>
  <c r="K139" i="15"/>
  <c r="U139" i="15" s="1"/>
  <c r="N138" i="15"/>
  <c r="U140" i="15"/>
  <c r="H227" i="15"/>
  <c r="L258" i="15"/>
  <c r="V258" i="15" s="1"/>
  <c r="K276" i="15"/>
  <c r="U276" i="15" s="1"/>
  <c r="L307" i="15"/>
  <c r="G168" i="15"/>
  <c r="K173" i="15"/>
  <c r="U173" i="15" s="1"/>
  <c r="V274" i="15"/>
  <c r="K25" i="15"/>
  <c r="U25" i="15" s="1"/>
  <c r="L159" i="15"/>
  <c r="R227" i="15"/>
  <c r="L239" i="15"/>
  <c r="U307" i="15"/>
  <c r="K41" i="15"/>
  <c r="U41" i="15" s="1"/>
  <c r="I32" i="15"/>
  <c r="W32" i="15" s="1"/>
  <c r="P146" i="15"/>
  <c r="K171" i="15"/>
  <c r="U171" i="15" s="1"/>
  <c r="K185" i="15"/>
  <c r="U185" i="15" s="1"/>
  <c r="L233" i="15"/>
  <c r="T227" i="15"/>
  <c r="K268" i="15"/>
  <c r="U268" i="15" s="1"/>
  <c r="S129" i="15"/>
  <c r="H168" i="15"/>
  <c r="L173" i="15"/>
  <c r="K210" i="15"/>
  <c r="U210" i="15" s="1"/>
  <c r="R32" i="15"/>
  <c r="R93" i="15"/>
  <c r="K121" i="15"/>
  <c r="U121" i="15" s="1"/>
  <c r="G113" i="15"/>
  <c r="K113" i="15" s="1"/>
  <c r="U113" i="15" s="1"/>
  <c r="O168" i="15"/>
  <c r="K260" i="15"/>
  <c r="U260" i="15" s="1"/>
  <c r="V280" i="15"/>
  <c r="V291" i="15"/>
  <c r="K262" i="15"/>
  <c r="U262" i="15" s="1"/>
  <c r="L268" i="15"/>
  <c r="V268" i="15" s="1"/>
  <c r="K278" i="15"/>
  <c r="U278" i="15" s="1"/>
  <c r="L284" i="15"/>
  <c r="V284" i="15" s="1"/>
  <c r="L295" i="15"/>
  <c r="V295" i="15" s="1"/>
  <c r="K305" i="15"/>
  <c r="U305" i="15" s="1"/>
  <c r="L308" i="15"/>
  <c r="K257" i="15"/>
  <c r="U257" i="15" s="1"/>
  <c r="L262" i="15"/>
  <c r="V262" i="15" s="1"/>
  <c r="K272" i="15"/>
  <c r="U272" i="15" s="1"/>
  <c r="L278" i="15"/>
  <c r="V278" i="15" s="1"/>
  <c r="K288" i="15"/>
  <c r="U288" i="15" s="1"/>
  <c r="K299" i="15"/>
  <c r="U299" i="15" s="1"/>
  <c r="L305" i="15"/>
  <c r="V305" i="15" s="1"/>
  <c r="G138" i="15"/>
  <c r="M244" i="15"/>
  <c r="Y244" i="15" s="1"/>
  <c r="J257" i="15"/>
  <c r="X257" i="15" s="1"/>
  <c r="K266" i="15"/>
  <c r="U266" i="15" s="1"/>
  <c r="L272" i="15"/>
  <c r="V272" i="15" s="1"/>
  <c r="K282" i="15"/>
  <c r="U282" i="15" s="1"/>
  <c r="L288" i="15"/>
  <c r="V288" i="15" s="1"/>
  <c r="K293" i="15"/>
  <c r="U293" i="15" s="1"/>
  <c r="L299" i="15"/>
  <c r="V299" i="15" s="1"/>
  <c r="R141" i="3"/>
  <c r="L138" i="3"/>
  <c r="R133" i="3"/>
  <c r="J66" i="3"/>
  <c r="R176" i="3"/>
  <c r="L185" i="3"/>
  <c r="R185" i="3" s="1"/>
  <c r="R187" i="3"/>
  <c r="G78" i="3"/>
  <c r="L78" i="3" s="1"/>
  <c r="R78" i="3" s="1"/>
  <c r="G138" i="3"/>
  <c r="L168" i="3"/>
  <c r="L106" i="3"/>
  <c r="R106" i="3" s="1"/>
  <c r="L147" i="3"/>
  <c r="G146" i="3"/>
  <c r="H169" i="3"/>
  <c r="M170" i="3"/>
  <c r="H201" i="3"/>
  <c r="R71" i="3"/>
  <c r="L201" i="3"/>
  <c r="R201" i="3" s="1"/>
  <c r="M141" i="3"/>
  <c r="K93" i="3"/>
  <c r="K129" i="3"/>
  <c r="Q227" i="3"/>
  <c r="R227" i="3" s="1"/>
  <c r="R240" i="3"/>
  <c r="R115" i="3"/>
  <c r="H244" i="3"/>
  <c r="L25" i="3"/>
  <c r="R25" i="3" s="1"/>
  <c r="H146" i="3"/>
  <c r="M147" i="3"/>
  <c r="L33" i="3"/>
  <c r="R33" i="3" s="1"/>
  <c r="H15" i="3"/>
  <c r="I10" i="3"/>
  <c r="M32" i="3"/>
  <c r="H41" i="3"/>
  <c r="N66" i="3"/>
  <c r="H106" i="3"/>
  <c r="L161" i="3"/>
  <c r="R161" i="3" s="1"/>
  <c r="R163" i="3"/>
  <c r="L211" i="3"/>
  <c r="R213" i="3"/>
  <c r="L121" i="3"/>
  <c r="R121" i="3" s="1"/>
  <c r="K129" i="28" l="1"/>
  <c r="R55" i="20"/>
  <c r="O55" i="32"/>
  <c r="L225" i="32"/>
  <c r="F129" i="28"/>
  <c r="H129" i="28" s="1"/>
  <c r="O56" i="24"/>
  <c r="N55" i="20" s="1"/>
  <c r="V55" i="32" s="1"/>
  <c r="H55" i="20"/>
  <c r="P55" i="20" s="1"/>
  <c r="G129" i="24"/>
  <c r="I129" i="24" s="1"/>
  <c r="O129" i="24" s="1"/>
  <c r="O57" i="24"/>
  <c r="N56" i="20" s="1"/>
  <c r="H56" i="20"/>
  <c r="P56" i="20" s="1"/>
  <c r="J9" i="24"/>
  <c r="I32" i="24"/>
  <c r="O32" i="24" s="1"/>
  <c r="L14" i="19"/>
  <c r="L10" i="15"/>
  <c r="J66" i="15"/>
  <c r="X66" i="15" s="1"/>
  <c r="AC113" i="15"/>
  <c r="K227" i="15"/>
  <c r="U227" i="15" s="1"/>
  <c r="AC227" i="15"/>
  <c r="K84" i="15"/>
  <c r="U84" i="15" s="1"/>
  <c r="AC84" i="15"/>
  <c r="AC93" i="15"/>
  <c r="I66" i="15"/>
  <c r="W66" i="15" s="1"/>
  <c r="W67" i="15"/>
  <c r="J168" i="15"/>
  <c r="X168" i="15" s="1"/>
  <c r="X169" i="15"/>
  <c r="K244" i="15"/>
  <c r="U244" i="15" s="1"/>
  <c r="AC244" i="15"/>
  <c r="I168" i="15"/>
  <c r="W168" i="15" s="1"/>
  <c r="W169" i="15"/>
  <c r="K169" i="15"/>
  <c r="U169" i="15" s="1"/>
  <c r="AC169" i="15"/>
  <c r="M66" i="15"/>
  <c r="Y66" i="15" s="1"/>
  <c r="N129" i="15"/>
  <c r="AC129" i="15" s="1"/>
  <c r="AC138" i="15"/>
  <c r="L14" i="32"/>
  <c r="AC210" i="15"/>
  <c r="AC10" i="15"/>
  <c r="R66" i="15"/>
  <c r="V243" i="15"/>
  <c r="L210" i="15"/>
  <c r="V210" i="15" s="1"/>
  <c r="R129" i="15"/>
  <c r="R9" i="15" s="1"/>
  <c r="F9" i="15"/>
  <c r="V10" i="15"/>
  <c r="V308" i="15"/>
  <c r="V159" i="15"/>
  <c r="V113" i="15"/>
  <c r="V256" i="15"/>
  <c r="V78" i="15"/>
  <c r="V254" i="15"/>
  <c r="V246" i="15"/>
  <c r="V86" i="15"/>
  <c r="V173" i="15"/>
  <c r="E9" i="15"/>
  <c r="V58" i="15"/>
  <c r="V239" i="15"/>
  <c r="V307" i="15"/>
  <c r="V146" i="15"/>
  <c r="L152" i="15"/>
  <c r="V249" i="15"/>
  <c r="O129" i="15"/>
  <c r="O9" i="15" s="1"/>
  <c r="V41" i="15"/>
  <c r="V252" i="15"/>
  <c r="V248" i="15"/>
  <c r="V245" i="15"/>
  <c r="V251" i="15"/>
  <c r="V139" i="15"/>
  <c r="V201" i="15"/>
  <c r="V255" i="15"/>
  <c r="V250" i="15"/>
  <c r="V253" i="15"/>
  <c r="L138" i="15"/>
  <c r="V121" i="15"/>
  <c r="V171" i="15"/>
  <c r="V235" i="15"/>
  <c r="V62" i="15"/>
  <c r="V133" i="15"/>
  <c r="V169" i="15"/>
  <c r="V67" i="15"/>
  <c r="V309" i="15"/>
  <c r="V57" i="15"/>
  <c r="V247" i="15"/>
  <c r="V98" i="15"/>
  <c r="L244" i="15"/>
  <c r="V257" i="15"/>
  <c r="V84" i="15"/>
  <c r="V233" i="15"/>
  <c r="V147" i="15"/>
  <c r="V154" i="15"/>
  <c r="V170" i="15"/>
  <c r="V24" i="15"/>
  <c r="V242" i="15"/>
  <c r="V211" i="15"/>
  <c r="V172" i="15"/>
  <c r="V59" i="15"/>
  <c r="V100" i="15"/>
  <c r="V60" i="15"/>
  <c r="V56" i="15"/>
  <c r="K32" i="15"/>
  <c r="U32" i="15" s="1"/>
  <c r="J129" i="15"/>
  <c r="X129" i="15" s="1"/>
  <c r="N168" i="15"/>
  <c r="I129" i="15"/>
  <c r="L227" i="15"/>
  <c r="L168" i="15"/>
  <c r="S9" i="15"/>
  <c r="T9" i="15"/>
  <c r="P129" i="15"/>
  <c r="P9" i="15" s="1"/>
  <c r="H66" i="15"/>
  <c r="L66" i="15" s="1"/>
  <c r="M138" i="3"/>
  <c r="V141" i="3"/>
  <c r="V14" i="19"/>
  <c r="V153" i="3"/>
  <c r="V69" i="3"/>
  <c r="M152" i="3"/>
  <c r="H168" i="3"/>
  <c r="V225" i="19"/>
  <c r="H32" i="3"/>
  <c r="V143" i="3"/>
  <c r="V10" i="3"/>
  <c r="V243" i="3"/>
  <c r="V11" i="3"/>
  <c r="V174" i="3"/>
  <c r="V169" i="3"/>
  <c r="V70" i="3"/>
  <c r="M146" i="3"/>
  <c r="V147" i="3"/>
  <c r="R138" i="3"/>
  <c r="M67" i="3"/>
  <c r="V12" i="3"/>
  <c r="V32" i="3"/>
  <c r="V227" i="3"/>
  <c r="V156" i="3"/>
  <c r="V154" i="3"/>
  <c r="V149" i="3"/>
  <c r="V116" i="3"/>
  <c r="V176" i="3"/>
  <c r="V172" i="3"/>
  <c r="V140" i="3"/>
  <c r="M169" i="3"/>
  <c r="V175" i="3"/>
  <c r="V155" i="3"/>
  <c r="V130" i="3"/>
  <c r="V170" i="3"/>
  <c r="N129" i="3"/>
  <c r="V93" i="3"/>
  <c r="V94" i="3"/>
  <c r="V148" i="3"/>
  <c r="V173" i="3"/>
  <c r="V142" i="3"/>
  <c r="V171" i="3"/>
  <c r="V68" i="3"/>
  <c r="E9" i="3"/>
  <c r="R168" i="3"/>
  <c r="O9" i="3"/>
  <c r="H93" i="3"/>
  <c r="H129" i="3"/>
  <c r="V14" i="32"/>
  <c r="N9" i="3"/>
  <c r="K9" i="3"/>
  <c r="J9" i="3"/>
  <c r="G129" i="3"/>
  <c r="N66" i="15"/>
  <c r="F9" i="28"/>
  <c r="Q9" i="3"/>
  <c r="L93" i="3"/>
  <c r="R93" i="3" s="1"/>
  <c r="V14" i="15"/>
  <c r="M14" i="19"/>
  <c r="M14" i="32"/>
  <c r="W225" i="32"/>
  <c r="W225" i="19"/>
  <c r="V225" i="32"/>
  <c r="K93" i="15"/>
  <c r="U93" i="15" s="1"/>
  <c r="M9" i="24"/>
  <c r="K9" i="28"/>
  <c r="N129" i="28"/>
  <c r="L9" i="28"/>
  <c r="H66" i="28"/>
  <c r="N66" i="28" s="1"/>
  <c r="J9" i="28"/>
  <c r="H84" i="28"/>
  <c r="N84" i="28" s="1"/>
  <c r="I129" i="28"/>
  <c r="I9" i="28" s="1"/>
  <c r="H129" i="24"/>
  <c r="H9" i="24" s="1"/>
  <c r="I109" i="24"/>
  <c r="O109" i="24" s="1"/>
  <c r="G66" i="24"/>
  <c r="G9" i="24" s="1"/>
  <c r="I10" i="24"/>
  <c r="O10" i="24" s="1"/>
  <c r="K10" i="15"/>
  <c r="U10" i="15" s="1"/>
  <c r="L32" i="15"/>
  <c r="L93" i="15"/>
  <c r="H129" i="15"/>
  <c r="K138" i="15"/>
  <c r="U138" i="15" s="1"/>
  <c r="G129" i="15"/>
  <c r="K129" i="15" s="1"/>
  <c r="U129" i="15" s="1"/>
  <c r="H10" i="3"/>
  <c r="I9" i="3"/>
  <c r="R10" i="3"/>
  <c r="L113" i="3"/>
  <c r="R113" i="3" s="1"/>
  <c r="R147" i="3"/>
  <c r="L146" i="3"/>
  <c r="L66" i="3"/>
  <c r="R66" i="3" s="1"/>
  <c r="R211" i="3"/>
  <c r="L210" i="3"/>
  <c r="R210" i="3" s="1"/>
  <c r="G66" i="3"/>
  <c r="H255" i="32"/>
  <c r="I255" i="32"/>
  <c r="J255" i="32"/>
  <c r="K255" i="32"/>
  <c r="S255" i="32"/>
  <c r="U255" i="32"/>
  <c r="H256" i="32"/>
  <c r="I256" i="32"/>
  <c r="J256" i="32"/>
  <c r="K256" i="32"/>
  <c r="S256" i="32"/>
  <c r="U256" i="32"/>
  <c r="F167" i="32"/>
  <c r="H167" i="32"/>
  <c r="I167" i="32"/>
  <c r="J167" i="32"/>
  <c r="K167" i="32"/>
  <c r="M167" i="32"/>
  <c r="S167" i="32"/>
  <c r="U167" i="32"/>
  <c r="W167" i="32"/>
  <c r="F190" i="32"/>
  <c r="H190" i="32"/>
  <c r="I190" i="32"/>
  <c r="J190" i="32"/>
  <c r="K190" i="32"/>
  <c r="S190" i="32"/>
  <c r="U190" i="32"/>
  <c r="F191" i="32"/>
  <c r="H191" i="32"/>
  <c r="I191" i="32"/>
  <c r="J191" i="32"/>
  <c r="K191" i="32"/>
  <c r="S191" i="32"/>
  <c r="U191" i="32"/>
  <c r="F15" i="32"/>
  <c r="H15" i="32"/>
  <c r="I15" i="32"/>
  <c r="J15" i="32"/>
  <c r="K15" i="32"/>
  <c r="S15" i="32"/>
  <c r="U15" i="32"/>
  <c r="F16" i="32"/>
  <c r="H16" i="32"/>
  <c r="I16" i="32"/>
  <c r="J16" i="32"/>
  <c r="K16" i="32"/>
  <c r="S16" i="32"/>
  <c r="U16" i="32"/>
  <c r="D8" i="42"/>
  <c r="E8" i="42"/>
  <c r="F8" i="42"/>
  <c r="E255" i="20"/>
  <c r="F255" i="20"/>
  <c r="E255" i="32" s="1"/>
  <c r="G255" i="20"/>
  <c r="O255" i="20" s="1"/>
  <c r="L255" i="20"/>
  <c r="Q255" i="32" s="1"/>
  <c r="M255" i="20"/>
  <c r="T255" i="32" s="1"/>
  <c r="E256" i="20"/>
  <c r="F256" i="20"/>
  <c r="E256" i="32" s="1"/>
  <c r="G256" i="20"/>
  <c r="O256" i="20" s="1"/>
  <c r="J256" i="20"/>
  <c r="K256" i="20"/>
  <c r="P256" i="32" s="1"/>
  <c r="L256" i="20"/>
  <c r="Q256" i="32" s="1"/>
  <c r="M256" i="20"/>
  <c r="T256" i="32" s="1"/>
  <c r="F250" i="20"/>
  <c r="E190" i="20"/>
  <c r="F190" i="20"/>
  <c r="E190" i="32" s="1"/>
  <c r="G190" i="20"/>
  <c r="O190" i="20" s="1"/>
  <c r="I190" i="20"/>
  <c r="Q190" i="20" s="1"/>
  <c r="J190" i="20"/>
  <c r="K190" i="20"/>
  <c r="P190" i="32" s="1"/>
  <c r="L190" i="20"/>
  <c r="Q190" i="32" s="1"/>
  <c r="M190" i="20"/>
  <c r="T190" i="32" s="1"/>
  <c r="E191" i="20"/>
  <c r="F191" i="20"/>
  <c r="E191" i="32" s="1"/>
  <c r="G191" i="20"/>
  <c r="O191" i="20" s="1"/>
  <c r="I191" i="20"/>
  <c r="Q191" i="20" s="1"/>
  <c r="J191" i="20"/>
  <c r="K191" i="20"/>
  <c r="P191" i="32" s="1"/>
  <c r="L191" i="20"/>
  <c r="Q191" i="32" s="1"/>
  <c r="M191" i="20"/>
  <c r="T191" i="32" s="1"/>
  <c r="E167" i="20"/>
  <c r="F167" i="20"/>
  <c r="E167" i="32" s="1"/>
  <c r="G167" i="20"/>
  <c r="O167" i="20" s="1"/>
  <c r="I167" i="20"/>
  <c r="Q167" i="20" s="1"/>
  <c r="J167" i="20"/>
  <c r="K167" i="20"/>
  <c r="P167" i="32" s="1"/>
  <c r="L167" i="20"/>
  <c r="Q167" i="32" s="1"/>
  <c r="M167" i="20"/>
  <c r="T167" i="32" s="1"/>
  <c r="I256" i="20"/>
  <c r="Q256" i="20" s="1"/>
  <c r="I255" i="20"/>
  <c r="Q255" i="20" s="1"/>
  <c r="K255" i="20"/>
  <c r="P255" i="32" s="1"/>
  <c r="J255" i="20"/>
  <c r="N256" i="20"/>
  <c r="N255" i="20"/>
  <c r="V255" i="32" s="1"/>
  <c r="N191" i="20"/>
  <c r="N190" i="20"/>
  <c r="H167" i="20"/>
  <c r="P167" i="20" s="1"/>
  <c r="N167" i="20"/>
  <c r="E255" i="19"/>
  <c r="F255" i="19"/>
  <c r="G255" i="19"/>
  <c r="H255" i="19"/>
  <c r="I255" i="19"/>
  <c r="J255" i="19"/>
  <c r="K255" i="19"/>
  <c r="L255" i="19"/>
  <c r="N255" i="19"/>
  <c r="O255" i="19"/>
  <c r="P255" i="19"/>
  <c r="Q255" i="19"/>
  <c r="S255" i="19"/>
  <c r="T255" i="19"/>
  <c r="U255" i="19"/>
  <c r="V255" i="19"/>
  <c r="E256" i="19"/>
  <c r="G256" i="19"/>
  <c r="H256" i="19"/>
  <c r="I256" i="19"/>
  <c r="J256" i="19"/>
  <c r="K256" i="19"/>
  <c r="L256" i="19"/>
  <c r="N256" i="19"/>
  <c r="O256" i="19"/>
  <c r="P256" i="19"/>
  <c r="Q256" i="19"/>
  <c r="S256" i="19"/>
  <c r="T256" i="19"/>
  <c r="U256" i="19"/>
  <c r="E190" i="19"/>
  <c r="F190" i="19"/>
  <c r="H190" i="19"/>
  <c r="I190" i="19"/>
  <c r="J190" i="19"/>
  <c r="K190" i="19"/>
  <c r="N190" i="19"/>
  <c r="O190" i="19"/>
  <c r="P190" i="19"/>
  <c r="Q190" i="19"/>
  <c r="S190" i="19"/>
  <c r="T190" i="19"/>
  <c r="U190" i="19"/>
  <c r="E191" i="19"/>
  <c r="F191" i="19"/>
  <c r="H191" i="19"/>
  <c r="I191" i="19"/>
  <c r="J191" i="19"/>
  <c r="K191" i="19"/>
  <c r="N191" i="19"/>
  <c r="O191" i="19"/>
  <c r="P191" i="19"/>
  <c r="Q191" i="19"/>
  <c r="S191" i="19"/>
  <c r="T191" i="19"/>
  <c r="U191" i="19"/>
  <c r="E167" i="19"/>
  <c r="F167" i="19"/>
  <c r="G167" i="19"/>
  <c r="H167" i="19"/>
  <c r="I167" i="19"/>
  <c r="J167" i="19"/>
  <c r="K167" i="19"/>
  <c r="L167" i="19"/>
  <c r="M167" i="19"/>
  <c r="N167" i="19"/>
  <c r="O167" i="19"/>
  <c r="P167" i="19"/>
  <c r="Q167" i="19"/>
  <c r="S167" i="19"/>
  <c r="T167" i="19"/>
  <c r="U167" i="19"/>
  <c r="W167" i="19"/>
  <c r="F255" i="32"/>
  <c r="W191" i="32"/>
  <c r="M190" i="32"/>
  <c r="M191" i="32"/>
  <c r="N191" i="32" l="1"/>
  <c r="G255" i="32"/>
  <c r="O255" i="32"/>
  <c r="R255" i="20"/>
  <c r="N167" i="32"/>
  <c r="N190" i="32"/>
  <c r="O256" i="32"/>
  <c r="R256" i="20"/>
  <c r="G167" i="32"/>
  <c r="G256" i="32"/>
  <c r="L55" i="32"/>
  <c r="N255" i="32"/>
  <c r="L167" i="32"/>
  <c r="N256" i="32"/>
  <c r="O167" i="32"/>
  <c r="R167" i="20"/>
  <c r="O191" i="32"/>
  <c r="R191" i="20"/>
  <c r="O190" i="32"/>
  <c r="R190" i="20"/>
  <c r="H9" i="28"/>
  <c r="N9" i="28" s="1"/>
  <c r="J9" i="15"/>
  <c r="X9" i="15" s="1"/>
  <c r="Y9" i="15"/>
  <c r="I9" i="15"/>
  <c r="W9" i="15" s="1"/>
  <c r="W129" i="15"/>
  <c r="K66" i="15"/>
  <c r="U66" i="15" s="1"/>
  <c r="AC66" i="15"/>
  <c r="K168" i="15"/>
  <c r="U168" i="15" s="1"/>
  <c r="AC168" i="15"/>
  <c r="V66" i="15"/>
  <c r="V93" i="15"/>
  <c r="V168" i="15"/>
  <c r="V244" i="15"/>
  <c r="V138" i="15"/>
  <c r="V32" i="15"/>
  <c r="V227" i="15"/>
  <c r="V152" i="15"/>
  <c r="N9" i="15"/>
  <c r="AC9" i="15" s="1"/>
  <c r="H67" i="3"/>
  <c r="M66" i="3"/>
  <c r="V67" i="3"/>
  <c r="V146" i="3"/>
  <c r="V152" i="3"/>
  <c r="M168" i="3"/>
  <c r="V138" i="3"/>
  <c r="M129" i="3"/>
  <c r="G9" i="3"/>
  <c r="G9" i="15"/>
  <c r="W14" i="32"/>
  <c r="W14" i="19"/>
  <c r="K84" i="24"/>
  <c r="I86" i="24"/>
  <c r="O86" i="24" s="1"/>
  <c r="H190" i="20"/>
  <c r="P190" i="20" s="1"/>
  <c r="H256" i="20"/>
  <c r="P256" i="20" s="1"/>
  <c r="H255" i="20"/>
  <c r="P255" i="20" s="1"/>
  <c r="H191" i="20"/>
  <c r="P191" i="20" s="1"/>
  <c r="L129" i="15"/>
  <c r="H9" i="15"/>
  <c r="L9" i="15" s="1"/>
  <c r="V9" i="15" s="1"/>
  <c r="W191" i="19"/>
  <c r="M191" i="19"/>
  <c r="M190" i="19"/>
  <c r="R146" i="3"/>
  <c r="L129" i="3"/>
  <c r="R129" i="3" s="1"/>
  <c r="L256" i="32" l="1"/>
  <c r="L255" i="32"/>
  <c r="K9" i="15"/>
  <c r="U9" i="15" s="1"/>
  <c r="AA9" i="15" s="1"/>
  <c r="V129" i="15"/>
  <c r="V66" i="3"/>
  <c r="M9" i="3"/>
  <c r="V168" i="3"/>
  <c r="V129" i="3"/>
  <c r="R9" i="3"/>
  <c r="U9" i="3" s="1"/>
  <c r="H66" i="3"/>
  <c r="L9" i="3"/>
  <c r="I84" i="24"/>
  <c r="K66" i="24"/>
  <c r="L84" i="24"/>
  <c r="L66" i="24" s="1"/>
  <c r="L9" i="24" s="1"/>
  <c r="F256" i="19"/>
  <c r="F256" i="32"/>
  <c r="W190" i="32"/>
  <c r="W190" i="19"/>
  <c r="V256" i="19"/>
  <c r="V256" i="32"/>
  <c r="M255" i="19"/>
  <c r="M255" i="32"/>
  <c r="F16" i="9"/>
  <c r="E16" i="9"/>
  <c r="R76" i="8"/>
  <c r="Q76" i="8"/>
  <c r="K76" i="8"/>
  <c r="J76" i="8"/>
  <c r="H76" i="8"/>
  <c r="G76" i="8"/>
  <c r="T75" i="8"/>
  <c r="S75" i="8"/>
  <c r="E75" i="8"/>
  <c r="T74" i="8"/>
  <c r="S74" i="8"/>
  <c r="E74" i="8"/>
  <c r="T73" i="8"/>
  <c r="S73" i="8"/>
  <c r="E73" i="8"/>
  <c r="T72" i="8"/>
  <c r="S72" i="8"/>
  <c r="E72" i="8"/>
  <c r="T71" i="8"/>
  <c r="T70" i="8" s="1"/>
  <c r="S71" i="8"/>
  <c r="E71" i="8"/>
  <c r="R70" i="8"/>
  <c r="Q70" i="8"/>
  <c r="P70" i="8"/>
  <c r="O70" i="8"/>
  <c r="N70" i="8"/>
  <c r="M70" i="8"/>
  <c r="I70" i="8" s="1"/>
  <c r="L70" i="8"/>
  <c r="K70" i="8"/>
  <c r="J70" i="8"/>
  <c r="H70" i="8"/>
  <c r="G70" i="8"/>
  <c r="F9" i="4"/>
  <c r="F76" i="8" l="1"/>
  <c r="F70" i="8"/>
  <c r="S70" i="8"/>
  <c r="T9" i="3"/>
  <c r="V9" i="3"/>
  <c r="H9" i="3"/>
  <c r="S9" i="3" s="1"/>
  <c r="E76" i="8"/>
  <c r="N84" i="24"/>
  <c r="N66" i="24" s="1"/>
  <c r="N9" i="24" s="1"/>
  <c r="K9" i="24"/>
  <c r="I9" i="24" s="1"/>
  <c r="I66" i="24"/>
  <c r="W255" i="19"/>
  <c r="W255" i="32"/>
  <c r="M256" i="32"/>
  <c r="M256" i="19"/>
  <c r="L191" i="19"/>
  <c r="L191" i="32"/>
  <c r="V167" i="32"/>
  <c r="V167" i="19"/>
  <c r="G190" i="19"/>
  <c r="G190" i="32"/>
  <c r="V190" i="32"/>
  <c r="V190" i="19"/>
  <c r="L190" i="19"/>
  <c r="L190" i="32"/>
  <c r="G191" i="32"/>
  <c r="G191" i="19"/>
  <c r="E70" i="8" l="1"/>
  <c r="O9" i="24"/>
  <c r="O84" i="24"/>
  <c r="O66" i="24"/>
  <c r="W256" i="32"/>
  <c r="W256" i="19"/>
  <c r="V191" i="19"/>
  <c r="V191" i="32"/>
  <c r="E12" i="23" l="1"/>
  <c r="F12" i="23"/>
  <c r="E13" i="23"/>
  <c r="F13" i="23"/>
  <c r="E14" i="23"/>
  <c r="F14" i="23"/>
  <c r="E15" i="23"/>
  <c r="F15" i="23"/>
  <c r="E17" i="23"/>
  <c r="F17" i="23"/>
  <c r="E18" i="23"/>
  <c r="F18" i="23"/>
  <c r="E19" i="23"/>
  <c r="F19" i="23"/>
  <c r="E20" i="23"/>
  <c r="F20" i="23"/>
  <c r="E21" i="23"/>
  <c r="F21" i="23"/>
  <c r="E23" i="23"/>
  <c r="F23" i="23"/>
  <c r="E27" i="23"/>
  <c r="F27" i="23"/>
  <c r="E28" i="23"/>
  <c r="F28" i="23"/>
  <c r="E29" i="23"/>
  <c r="F29" i="23"/>
  <c r="E30" i="23"/>
  <c r="F30" i="23"/>
  <c r="E40" i="23"/>
  <c r="F40" i="23"/>
  <c r="E41" i="23"/>
  <c r="F41" i="23"/>
  <c r="E17" i="31"/>
  <c r="F12" i="31" l="1"/>
  <c r="F17" i="31"/>
  <c r="E12" i="31"/>
  <c r="F12" i="27" l="1"/>
  <c r="F11" i="23" s="1"/>
  <c r="F17" i="27"/>
  <c r="F16" i="23" s="1"/>
  <c r="E17" i="27"/>
  <c r="E16" i="23" s="1"/>
  <c r="E12" i="27"/>
  <c r="E11" i="23" s="1"/>
  <c r="F11" i="18"/>
  <c r="F16" i="18"/>
  <c r="E16" i="18"/>
  <c r="E11" i="18"/>
  <c r="F11" i="9"/>
  <c r="E11" i="9"/>
  <c r="J69" i="8" l="1"/>
  <c r="J68" i="8"/>
  <c r="J67" i="8"/>
  <c r="J66" i="8"/>
  <c r="R69" i="8"/>
  <c r="R68" i="8"/>
  <c r="R67" i="8"/>
  <c r="R66" i="8"/>
  <c r="C8" i="41" l="1"/>
  <c r="C8" i="42" s="1"/>
  <c r="E10" i="19"/>
  <c r="F10" i="19"/>
  <c r="G10" i="19"/>
  <c r="H10" i="19"/>
  <c r="I10" i="19"/>
  <c r="J10" i="19"/>
  <c r="K10" i="19"/>
  <c r="N10" i="19"/>
  <c r="O10" i="19"/>
  <c r="P10" i="19"/>
  <c r="Q10" i="19"/>
  <c r="S10" i="19"/>
  <c r="T10" i="19"/>
  <c r="U10" i="19"/>
  <c r="E11" i="19"/>
  <c r="F11" i="19"/>
  <c r="G11" i="19"/>
  <c r="H11" i="19"/>
  <c r="I11" i="19"/>
  <c r="J11" i="19"/>
  <c r="K11" i="19"/>
  <c r="N11" i="19"/>
  <c r="O11" i="19"/>
  <c r="P11" i="19"/>
  <c r="Q11" i="19"/>
  <c r="S11" i="19"/>
  <c r="T11" i="19"/>
  <c r="U11" i="19"/>
  <c r="E12" i="19"/>
  <c r="F12" i="19"/>
  <c r="G12" i="19"/>
  <c r="H12" i="19"/>
  <c r="I12" i="19"/>
  <c r="J12" i="19"/>
  <c r="K12" i="19"/>
  <c r="N12" i="19"/>
  <c r="O12" i="19"/>
  <c r="P12" i="19"/>
  <c r="Q12" i="19"/>
  <c r="S12" i="19"/>
  <c r="T12" i="19"/>
  <c r="U12" i="19"/>
  <c r="E13" i="19"/>
  <c r="F13" i="19"/>
  <c r="H13" i="19"/>
  <c r="I13" i="19"/>
  <c r="J13" i="19"/>
  <c r="K13" i="19"/>
  <c r="N13" i="19"/>
  <c r="O13" i="19"/>
  <c r="P13" i="19"/>
  <c r="Q13" i="19"/>
  <c r="S13" i="19"/>
  <c r="T13" i="19"/>
  <c r="U13" i="19"/>
  <c r="E15" i="19"/>
  <c r="F15" i="19"/>
  <c r="H15" i="19"/>
  <c r="I15" i="19"/>
  <c r="J15" i="19"/>
  <c r="K15" i="19"/>
  <c r="N15" i="19"/>
  <c r="O15" i="19"/>
  <c r="P15" i="19"/>
  <c r="Q15" i="19"/>
  <c r="S15" i="19"/>
  <c r="T15" i="19"/>
  <c r="U15" i="19"/>
  <c r="E16" i="19"/>
  <c r="F16" i="19"/>
  <c r="H16" i="19"/>
  <c r="I16" i="19"/>
  <c r="J16" i="19"/>
  <c r="K16" i="19"/>
  <c r="N16" i="19"/>
  <c r="O16" i="19"/>
  <c r="P16" i="19"/>
  <c r="Q16" i="19"/>
  <c r="S16" i="19"/>
  <c r="T16" i="19"/>
  <c r="U16" i="19"/>
  <c r="E17" i="19"/>
  <c r="F17" i="19"/>
  <c r="H17" i="19"/>
  <c r="I17" i="19"/>
  <c r="J17" i="19"/>
  <c r="K17" i="19"/>
  <c r="N17" i="19"/>
  <c r="O17" i="19"/>
  <c r="P17" i="19"/>
  <c r="Q17" i="19"/>
  <c r="S17" i="19"/>
  <c r="T17" i="19"/>
  <c r="U17" i="19"/>
  <c r="E18" i="19"/>
  <c r="F18" i="19"/>
  <c r="H18" i="19"/>
  <c r="I18" i="19"/>
  <c r="J18" i="19"/>
  <c r="K18" i="19"/>
  <c r="N18" i="19"/>
  <c r="O18" i="19"/>
  <c r="P18" i="19"/>
  <c r="Q18" i="19"/>
  <c r="S18" i="19"/>
  <c r="T18" i="19"/>
  <c r="U18" i="19"/>
  <c r="E19" i="19"/>
  <c r="F19" i="19"/>
  <c r="G19" i="19"/>
  <c r="H19" i="19"/>
  <c r="I19" i="19"/>
  <c r="J19" i="19"/>
  <c r="K19" i="19"/>
  <c r="N19" i="19"/>
  <c r="O19" i="19"/>
  <c r="P19" i="19"/>
  <c r="Q19" i="19"/>
  <c r="S19" i="19"/>
  <c r="T19" i="19"/>
  <c r="U19" i="19"/>
  <c r="E20" i="19"/>
  <c r="F20" i="19"/>
  <c r="H20" i="19"/>
  <c r="I20" i="19"/>
  <c r="J20" i="19"/>
  <c r="K20" i="19"/>
  <c r="N20" i="19"/>
  <c r="O20" i="19"/>
  <c r="P20" i="19"/>
  <c r="Q20" i="19"/>
  <c r="S20" i="19"/>
  <c r="T20" i="19"/>
  <c r="U20" i="19"/>
  <c r="E21" i="19"/>
  <c r="F21" i="19"/>
  <c r="H21" i="19"/>
  <c r="I21" i="19"/>
  <c r="J21" i="19"/>
  <c r="K21" i="19"/>
  <c r="N21" i="19"/>
  <c r="O21" i="19"/>
  <c r="P21" i="19"/>
  <c r="Q21" i="19"/>
  <c r="S21" i="19"/>
  <c r="T21" i="19"/>
  <c r="U21" i="19"/>
  <c r="E22" i="19"/>
  <c r="F22" i="19"/>
  <c r="H22" i="19"/>
  <c r="I22" i="19"/>
  <c r="J22" i="19"/>
  <c r="K22" i="19"/>
  <c r="N22" i="19"/>
  <c r="O22" i="19"/>
  <c r="P22" i="19"/>
  <c r="Q22" i="19"/>
  <c r="S22" i="19"/>
  <c r="T22" i="19"/>
  <c r="U22" i="19"/>
  <c r="E23" i="19"/>
  <c r="F23" i="19"/>
  <c r="H23" i="19"/>
  <c r="I23" i="19"/>
  <c r="J23" i="19"/>
  <c r="K23" i="19"/>
  <c r="N23" i="19"/>
  <c r="O23" i="19"/>
  <c r="P23" i="19"/>
  <c r="Q23" i="19"/>
  <c r="S23" i="19"/>
  <c r="T23" i="19"/>
  <c r="U23" i="19"/>
  <c r="E24" i="19"/>
  <c r="F24" i="19"/>
  <c r="H24" i="19"/>
  <c r="I24" i="19"/>
  <c r="J24" i="19"/>
  <c r="K24" i="19"/>
  <c r="N24" i="19"/>
  <c r="O24" i="19"/>
  <c r="P24" i="19"/>
  <c r="Q24" i="19"/>
  <c r="S24" i="19"/>
  <c r="T24" i="19"/>
  <c r="U24" i="19"/>
  <c r="E25" i="19"/>
  <c r="F25" i="19"/>
  <c r="H25" i="19"/>
  <c r="I25" i="19"/>
  <c r="J25" i="19"/>
  <c r="K25" i="19"/>
  <c r="N25" i="19"/>
  <c r="O25" i="19"/>
  <c r="P25" i="19"/>
  <c r="Q25" i="19"/>
  <c r="S25" i="19"/>
  <c r="T25" i="19"/>
  <c r="U25" i="19"/>
  <c r="E26" i="19"/>
  <c r="F26" i="19"/>
  <c r="H26" i="19"/>
  <c r="I26" i="19"/>
  <c r="J26" i="19"/>
  <c r="K26" i="19"/>
  <c r="N26" i="19"/>
  <c r="O26" i="19"/>
  <c r="P26" i="19"/>
  <c r="Q26" i="19"/>
  <c r="S26" i="19"/>
  <c r="T26" i="19"/>
  <c r="U26" i="19"/>
  <c r="E27" i="19"/>
  <c r="F27" i="19"/>
  <c r="H27" i="19"/>
  <c r="I27" i="19"/>
  <c r="J27" i="19"/>
  <c r="K27" i="19"/>
  <c r="N27" i="19"/>
  <c r="O27" i="19"/>
  <c r="P27" i="19"/>
  <c r="Q27" i="19"/>
  <c r="S27" i="19"/>
  <c r="T27" i="19"/>
  <c r="U27" i="19"/>
  <c r="E28" i="19"/>
  <c r="F28" i="19"/>
  <c r="H28" i="19"/>
  <c r="I28" i="19"/>
  <c r="J28" i="19"/>
  <c r="K28" i="19"/>
  <c r="N28" i="19"/>
  <c r="O28" i="19"/>
  <c r="P28" i="19"/>
  <c r="Q28" i="19"/>
  <c r="S28" i="19"/>
  <c r="T28" i="19"/>
  <c r="U28" i="19"/>
  <c r="E29" i="19"/>
  <c r="F29" i="19"/>
  <c r="H29" i="19"/>
  <c r="I29" i="19"/>
  <c r="J29" i="19"/>
  <c r="K29" i="19"/>
  <c r="N29" i="19"/>
  <c r="O29" i="19"/>
  <c r="P29" i="19"/>
  <c r="Q29" i="19"/>
  <c r="S29" i="19"/>
  <c r="T29" i="19"/>
  <c r="U29" i="19"/>
  <c r="E30" i="19"/>
  <c r="F30" i="19"/>
  <c r="H30" i="19"/>
  <c r="I30" i="19"/>
  <c r="J30" i="19"/>
  <c r="K30" i="19"/>
  <c r="N30" i="19"/>
  <c r="O30" i="19"/>
  <c r="P30" i="19"/>
  <c r="Q30" i="19"/>
  <c r="S30" i="19"/>
  <c r="T30" i="19"/>
  <c r="U30" i="19"/>
  <c r="E31" i="19"/>
  <c r="F31" i="19"/>
  <c r="H31" i="19"/>
  <c r="I31" i="19"/>
  <c r="J31" i="19"/>
  <c r="K31" i="19"/>
  <c r="N31" i="19"/>
  <c r="O31" i="19"/>
  <c r="P31" i="19"/>
  <c r="Q31" i="19"/>
  <c r="S31" i="19"/>
  <c r="T31" i="19"/>
  <c r="U31" i="19"/>
  <c r="H32" i="19"/>
  <c r="I32" i="19"/>
  <c r="J32" i="19"/>
  <c r="E33" i="19"/>
  <c r="F33" i="19"/>
  <c r="H33" i="19"/>
  <c r="I33" i="19"/>
  <c r="J33" i="19"/>
  <c r="K33" i="19"/>
  <c r="N33" i="19"/>
  <c r="O33" i="19"/>
  <c r="P33" i="19"/>
  <c r="Q33" i="19"/>
  <c r="S33" i="19"/>
  <c r="T33" i="19"/>
  <c r="U33" i="19"/>
  <c r="E34" i="19"/>
  <c r="F34" i="19"/>
  <c r="H34" i="19"/>
  <c r="I34" i="19"/>
  <c r="J34" i="19"/>
  <c r="K34" i="19"/>
  <c r="N34" i="19"/>
  <c r="O34" i="19"/>
  <c r="P34" i="19"/>
  <c r="Q34" i="19"/>
  <c r="S34" i="19"/>
  <c r="T34" i="19"/>
  <c r="U34" i="19"/>
  <c r="E35" i="19"/>
  <c r="F35" i="19"/>
  <c r="H35" i="19"/>
  <c r="I35" i="19"/>
  <c r="J35" i="19"/>
  <c r="K35" i="19"/>
  <c r="N35" i="19"/>
  <c r="O35" i="19"/>
  <c r="P35" i="19"/>
  <c r="Q35" i="19"/>
  <c r="S35" i="19"/>
  <c r="T35" i="19"/>
  <c r="U35" i="19"/>
  <c r="E36" i="19"/>
  <c r="F36" i="19"/>
  <c r="H36" i="19"/>
  <c r="I36" i="19"/>
  <c r="J36" i="19"/>
  <c r="K36" i="19"/>
  <c r="N36" i="19"/>
  <c r="O36" i="19"/>
  <c r="P36" i="19"/>
  <c r="Q36" i="19"/>
  <c r="S36" i="19"/>
  <c r="T36" i="19"/>
  <c r="U36" i="19"/>
  <c r="E37" i="19"/>
  <c r="F37" i="19"/>
  <c r="H37" i="19"/>
  <c r="I37" i="19"/>
  <c r="J37" i="19"/>
  <c r="K37" i="19"/>
  <c r="N37" i="19"/>
  <c r="O37" i="19"/>
  <c r="P37" i="19"/>
  <c r="Q37" i="19"/>
  <c r="S37" i="19"/>
  <c r="T37" i="19"/>
  <c r="U37" i="19"/>
  <c r="E38" i="19"/>
  <c r="F38" i="19"/>
  <c r="H38" i="19"/>
  <c r="I38" i="19"/>
  <c r="J38" i="19"/>
  <c r="K38" i="19"/>
  <c r="N38" i="19"/>
  <c r="O38" i="19"/>
  <c r="P38" i="19"/>
  <c r="Q38" i="19"/>
  <c r="S38" i="19"/>
  <c r="T38" i="19"/>
  <c r="U38" i="19"/>
  <c r="E39" i="19"/>
  <c r="F39" i="19"/>
  <c r="H39" i="19"/>
  <c r="I39" i="19"/>
  <c r="J39" i="19"/>
  <c r="K39" i="19"/>
  <c r="N39" i="19"/>
  <c r="O39" i="19"/>
  <c r="P39" i="19"/>
  <c r="Q39" i="19"/>
  <c r="S39" i="19"/>
  <c r="T39" i="19"/>
  <c r="U39" i="19"/>
  <c r="E40" i="19"/>
  <c r="F40" i="19"/>
  <c r="H40" i="19"/>
  <c r="I40" i="19"/>
  <c r="J40" i="19"/>
  <c r="K40" i="19"/>
  <c r="N40" i="19"/>
  <c r="O40" i="19"/>
  <c r="P40" i="19"/>
  <c r="Q40" i="19"/>
  <c r="S40" i="19"/>
  <c r="T40" i="19"/>
  <c r="U40" i="19"/>
  <c r="E41" i="19"/>
  <c r="F41" i="19"/>
  <c r="H41" i="19"/>
  <c r="I41" i="19"/>
  <c r="J41" i="19"/>
  <c r="K41" i="19"/>
  <c r="N41" i="19"/>
  <c r="O41" i="19"/>
  <c r="P41" i="19"/>
  <c r="Q41" i="19"/>
  <c r="S41" i="19"/>
  <c r="T41" i="19"/>
  <c r="U41" i="19"/>
  <c r="E42" i="19"/>
  <c r="F42" i="19"/>
  <c r="H42" i="19"/>
  <c r="I42" i="19"/>
  <c r="J42" i="19"/>
  <c r="K42" i="19"/>
  <c r="N42" i="19"/>
  <c r="O42" i="19"/>
  <c r="P42" i="19"/>
  <c r="Q42" i="19"/>
  <c r="S42" i="19"/>
  <c r="T42" i="19"/>
  <c r="U42" i="19"/>
  <c r="E43" i="19"/>
  <c r="F43" i="19"/>
  <c r="H43" i="19"/>
  <c r="I43" i="19"/>
  <c r="J43" i="19"/>
  <c r="K43" i="19"/>
  <c r="N43" i="19"/>
  <c r="O43" i="19"/>
  <c r="P43" i="19"/>
  <c r="Q43" i="19"/>
  <c r="S43" i="19"/>
  <c r="T43" i="19"/>
  <c r="U43" i="19"/>
  <c r="E44" i="19"/>
  <c r="F44" i="19"/>
  <c r="H44" i="19"/>
  <c r="I44" i="19"/>
  <c r="J44" i="19"/>
  <c r="K44" i="19"/>
  <c r="N44" i="19"/>
  <c r="O44" i="19"/>
  <c r="P44" i="19"/>
  <c r="Q44" i="19"/>
  <c r="S44" i="19"/>
  <c r="T44" i="19"/>
  <c r="U44" i="19"/>
  <c r="E45" i="19"/>
  <c r="F45" i="19"/>
  <c r="H45" i="19"/>
  <c r="I45" i="19"/>
  <c r="J45" i="19"/>
  <c r="K45" i="19"/>
  <c r="N45" i="19"/>
  <c r="O45" i="19"/>
  <c r="P45" i="19"/>
  <c r="Q45" i="19"/>
  <c r="S45" i="19"/>
  <c r="T45" i="19"/>
  <c r="U45" i="19"/>
  <c r="E46" i="19"/>
  <c r="F46" i="19"/>
  <c r="H46" i="19"/>
  <c r="I46" i="19"/>
  <c r="J46" i="19"/>
  <c r="K46" i="19"/>
  <c r="N46" i="19"/>
  <c r="O46" i="19"/>
  <c r="P46" i="19"/>
  <c r="Q46" i="19"/>
  <c r="S46" i="19"/>
  <c r="T46" i="19"/>
  <c r="U46" i="19"/>
  <c r="E47" i="19"/>
  <c r="F47" i="19"/>
  <c r="H47" i="19"/>
  <c r="I47" i="19"/>
  <c r="J47" i="19"/>
  <c r="K47" i="19"/>
  <c r="N47" i="19"/>
  <c r="O47" i="19"/>
  <c r="P47" i="19"/>
  <c r="Q47" i="19"/>
  <c r="S47" i="19"/>
  <c r="T47" i="19"/>
  <c r="U47" i="19"/>
  <c r="E48" i="19"/>
  <c r="F48" i="19"/>
  <c r="H48" i="19"/>
  <c r="I48" i="19"/>
  <c r="J48" i="19"/>
  <c r="K48" i="19"/>
  <c r="N48" i="19"/>
  <c r="O48" i="19"/>
  <c r="P48" i="19"/>
  <c r="Q48" i="19"/>
  <c r="S48" i="19"/>
  <c r="T48" i="19"/>
  <c r="U48" i="19"/>
  <c r="E49" i="19"/>
  <c r="F49" i="19"/>
  <c r="H49" i="19"/>
  <c r="I49" i="19"/>
  <c r="J49" i="19"/>
  <c r="K49" i="19"/>
  <c r="N49" i="19"/>
  <c r="O49" i="19"/>
  <c r="P49" i="19"/>
  <c r="Q49" i="19"/>
  <c r="S49" i="19"/>
  <c r="T49" i="19"/>
  <c r="U49" i="19"/>
  <c r="E50" i="19"/>
  <c r="F50" i="19"/>
  <c r="H50" i="19"/>
  <c r="I50" i="19"/>
  <c r="J50" i="19"/>
  <c r="K50" i="19"/>
  <c r="N50" i="19"/>
  <c r="O50" i="19"/>
  <c r="P50" i="19"/>
  <c r="Q50" i="19"/>
  <c r="S50" i="19"/>
  <c r="T50" i="19"/>
  <c r="U50" i="19"/>
  <c r="E51" i="19"/>
  <c r="F51" i="19"/>
  <c r="H51" i="19"/>
  <c r="I51" i="19"/>
  <c r="J51" i="19"/>
  <c r="K51" i="19"/>
  <c r="M51" i="19"/>
  <c r="N51" i="19"/>
  <c r="O51" i="19"/>
  <c r="P51" i="19"/>
  <c r="Q51" i="19"/>
  <c r="S51" i="19"/>
  <c r="T51" i="19"/>
  <c r="U51" i="19"/>
  <c r="W51" i="19"/>
  <c r="E52" i="19"/>
  <c r="F52" i="19"/>
  <c r="H52" i="19"/>
  <c r="I52" i="19"/>
  <c r="J52" i="19"/>
  <c r="K52" i="19"/>
  <c r="M52" i="19"/>
  <c r="N52" i="19"/>
  <c r="O52" i="19"/>
  <c r="P52" i="19"/>
  <c r="Q52" i="19"/>
  <c r="S52" i="19"/>
  <c r="T52" i="19"/>
  <c r="U52" i="19"/>
  <c r="W52" i="19"/>
  <c r="E53" i="19"/>
  <c r="F53" i="19"/>
  <c r="H53" i="19"/>
  <c r="I53" i="19"/>
  <c r="J53" i="19"/>
  <c r="K53" i="19"/>
  <c r="M53" i="19"/>
  <c r="N53" i="19"/>
  <c r="O53" i="19"/>
  <c r="P53" i="19"/>
  <c r="Q53" i="19"/>
  <c r="S53" i="19"/>
  <c r="T53" i="19"/>
  <c r="U53" i="19"/>
  <c r="W53" i="19"/>
  <c r="E54" i="19"/>
  <c r="F54" i="19"/>
  <c r="H54" i="19"/>
  <c r="I54" i="19"/>
  <c r="J54" i="19"/>
  <c r="K54" i="19"/>
  <c r="M54" i="19"/>
  <c r="N54" i="19"/>
  <c r="O54" i="19"/>
  <c r="P54" i="19"/>
  <c r="Q54" i="19"/>
  <c r="S54" i="19"/>
  <c r="T54" i="19"/>
  <c r="U54" i="19"/>
  <c r="W54" i="19"/>
  <c r="E56" i="19"/>
  <c r="F56" i="19"/>
  <c r="H56" i="19"/>
  <c r="I56" i="19"/>
  <c r="J56" i="19"/>
  <c r="K56" i="19"/>
  <c r="M56" i="19"/>
  <c r="N56" i="19"/>
  <c r="O56" i="19"/>
  <c r="P56" i="19"/>
  <c r="Q56" i="19"/>
  <c r="S56" i="19"/>
  <c r="T56" i="19"/>
  <c r="U56" i="19"/>
  <c r="W56" i="19"/>
  <c r="E57" i="19"/>
  <c r="F57" i="19"/>
  <c r="H57" i="19"/>
  <c r="I57" i="19"/>
  <c r="J57" i="19"/>
  <c r="K57" i="19"/>
  <c r="M57" i="19"/>
  <c r="N57" i="19"/>
  <c r="O57" i="19"/>
  <c r="P57" i="19"/>
  <c r="Q57" i="19"/>
  <c r="S57" i="19"/>
  <c r="T57" i="19"/>
  <c r="U57" i="19"/>
  <c r="W57" i="19"/>
  <c r="E58" i="19"/>
  <c r="F58" i="19"/>
  <c r="H58" i="19"/>
  <c r="I58" i="19"/>
  <c r="J58" i="19"/>
  <c r="K58" i="19"/>
  <c r="M58" i="19"/>
  <c r="N58" i="19"/>
  <c r="O58" i="19"/>
  <c r="P58" i="19"/>
  <c r="Q58" i="19"/>
  <c r="S58" i="19"/>
  <c r="T58" i="19"/>
  <c r="U58" i="19"/>
  <c r="W58" i="19"/>
  <c r="E59" i="19"/>
  <c r="F59" i="19"/>
  <c r="H59" i="19"/>
  <c r="I59" i="19"/>
  <c r="J59" i="19"/>
  <c r="K59" i="19"/>
  <c r="M59" i="19"/>
  <c r="N59" i="19"/>
  <c r="O59" i="19"/>
  <c r="P59" i="19"/>
  <c r="Q59" i="19"/>
  <c r="S59" i="19"/>
  <c r="T59" i="19"/>
  <c r="U59" i="19"/>
  <c r="W59" i="19"/>
  <c r="E60" i="19"/>
  <c r="F60" i="19"/>
  <c r="H60" i="19"/>
  <c r="I60" i="19"/>
  <c r="J60" i="19"/>
  <c r="K60" i="19"/>
  <c r="M60" i="19"/>
  <c r="N60" i="19"/>
  <c r="O60" i="19"/>
  <c r="P60" i="19"/>
  <c r="Q60" i="19"/>
  <c r="S60" i="19"/>
  <c r="T60" i="19"/>
  <c r="U60" i="19"/>
  <c r="W60" i="19"/>
  <c r="E61" i="19"/>
  <c r="F61" i="19"/>
  <c r="H61" i="19"/>
  <c r="I61" i="19"/>
  <c r="J61" i="19"/>
  <c r="K61" i="19"/>
  <c r="N61" i="19"/>
  <c r="O61" i="19"/>
  <c r="P61" i="19"/>
  <c r="Q61" i="19"/>
  <c r="S61" i="19"/>
  <c r="T61" i="19"/>
  <c r="U61" i="19"/>
  <c r="E62" i="19"/>
  <c r="F62" i="19"/>
  <c r="H62" i="19"/>
  <c r="I62" i="19"/>
  <c r="J62" i="19"/>
  <c r="K62" i="19"/>
  <c r="N62" i="19"/>
  <c r="O62" i="19"/>
  <c r="P62" i="19"/>
  <c r="Q62" i="19"/>
  <c r="S62" i="19"/>
  <c r="T62" i="19"/>
  <c r="U62" i="19"/>
  <c r="E63" i="19"/>
  <c r="F63" i="19"/>
  <c r="H63" i="19"/>
  <c r="I63" i="19"/>
  <c r="J63" i="19"/>
  <c r="K63" i="19"/>
  <c r="N63" i="19"/>
  <c r="O63" i="19"/>
  <c r="P63" i="19"/>
  <c r="Q63" i="19"/>
  <c r="S63" i="19"/>
  <c r="T63" i="19"/>
  <c r="U63" i="19"/>
  <c r="E64" i="19"/>
  <c r="F64" i="19"/>
  <c r="H64" i="19"/>
  <c r="I64" i="19"/>
  <c r="J64" i="19"/>
  <c r="K64" i="19"/>
  <c r="N64" i="19"/>
  <c r="O64" i="19"/>
  <c r="P64" i="19"/>
  <c r="Q64" i="19"/>
  <c r="S64" i="19"/>
  <c r="T64" i="19"/>
  <c r="U64" i="19"/>
  <c r="E65" i="19"/>
  <c r="F65" i="19"/>
  <c r="H65" i="19"/>
  <c r="I65" i="19"/>
  <c r="J65" i="19"/>
  <c r="K65" i="19"/>
  <c r="N65" i="19"/>
  <c r="O65" i="19"/>
  <c r="P65" i="19"/>
  <c r="Q65" i="19"/>
  <c r="S65" i="19"/>
  <c r="T65" i="19"/>
  <c r="U65" i="19"/>
  <c r="H66" i="19"/>
  <c r="I66" i="19"/>
  <c r="J66" i="19"/>
  <c r="E67" i="19"/>
  <c r="F67" i="19"/>
  <c r="G67" i="19"/>
  <c r="H67" i="19"/>
  <c r="I67" i="19"/>
  <c r="J67" i="19"/>
  <c r="L67" i="19"/>
  <c r="N67" i="19"/>
  <c r="O67" i="19"/>
  <c r="P67" i="19"/>
  <c r="Q67" i="19"/>
  <c r="S67" i="19"/>
  <c r="T67" i="19"/>
  <c r="U67" i="19"/>
  <c r="E68" i="19"/>
  <c r="F68" i="19"/>
  <c r="G68" i="19"/>
  <c r="H68" i="19"/>
  <c r="I68" i="19"/>
  <c r="J68" i="19"/>
  <c r="K68" i="19"/>
  <c r="N68" i="19"/>
  <c r="O68" i="19"/>
  <c r="P68" i="19"/>
  <c r="Q68" i="19"/>
  <c r="S68" i="19"/>
  <c r="T68" i="19"/>
  <c r="U68" i="19"/>
  <c r="E69" i="19"/>
  <c r="F69" i="19"/>
  <c r="G69" i="19"/>
  <c r="H69" i="19"/>
  <c r="I69" i="19"/>
  <c r="J69" i="19"/>
  <c r="K69" i="19"/>
  <c r="N69" i="19"/>
  <c r="O69" i="19"/>
  <c r="P69" i="19"/>
  <c r="Q69" i="19"/>
  <c r="S69" i="19"/>
  <c r="T69" i="19"/>
  <c r="U69" i="19"/>
  <c r="E70" i="19"/>
  <c r="F70" i="19"/>
  <c r="G70" i="19"/>
  <c r="H70" i="19"/>
  <c r="I70" i="19"/>
  <c r="J70" i="19"/>
  <c r="K70" i="19"/>
  <c r="N70" i="19"/>
  <c r="O70" i="19"/>
  <c r="P70" i="19"/>
  <c r="Q70" i="19"/>
  <c r="S70" i="19"/>
  <c r="T70" i="19"/>
  <c r="U70" i="19"/>
  <c r="E71" i="19"/>
  <c r="F71" i="19"/>
  <c r="H71" i="19"/>
  <c r="I71" i="19"/>
  <c r="J71" i="19"/>
  <c r="K71" i="19"/>
  <c r="N71" i="19"/>
  <c r="O71" i="19"/>
  <c r="P71" i="19"/>
  <c r="Q71" i="19"/>
  <c r="S71" i="19"/>
  <c r="T71" i="19"/>
  <c r="U71" i="19"/>
  <c r="E72" i="19"/>
  <c r="F72" i="19"/>
  <c r="H72" i="19"/>
  <c r="I72" i="19"/>
  <c r="J72" i="19"/>
  <c r="K72" i="19"/>
  <c r="N72" i="19"/>
  <c r="O72" i="19"/>
  <c r="P72" i="19"/>
  <c r="Q72" i="19"/>
  <c r="S72" i="19"/>
  <c r="T72" i="19"/>
  <c r="U72" i="19"/>
  <c r="E73" i="19"/>
  <c r="F73" i="19"/>
  <c r="H73" i="19"/>
  <c r="I73" i="19"/>
  <c r="J73" i="19"/>
  <c r="K73" i="19"/>
  <c r="N73" i="19"/>
  <c r="O73" i="19"/>
  <c r="P73" i="19"/>
  <c r="Q73" i="19"/>
  <c r="S73" i="19"/>
  <c r="T73" i="19"/>
  <c r="U73" i="19"/>
  <c r="E74" i="19"/>
  <c r="F74" i="19"/>
  <c r="H74" i="19"/>
  <c r="I74" i="19"/>
  <c r="J74" i="19"/>
  <c r="K74" i="19"/>
  <c r="N74" i="19"/>
  <c r="O74" i="19"/>
  <c r="P74" i="19"/>
  <c r="Q74" i="19"/>
  <c r="S74" i="19"/>
  <c r="T74" i="19"/>
  <c r="U74" i="19"/>
  <c r="E75" i="19"/>
  <c r="F75" i="19"/>
  <c r="G75" i="19"/>
  <c r="H75" i="19"/>
  <c r="I75" i="19"/>
  <c r="J75" i="19"/>
  <c r="K75" i="19"/>
  <c r="L75" i="19"/>
  <c r="M75" i="19"/>
  <c r="N75" i="19"/>
  <c r="O75" i="19"/>
  <c r="P75" i="19"/>
  <c r="Q75" i="19"/>
  <c r="S75" i="19"/>
  <c r="T75" i="19"/>
  <c r="U75" i="19"/>
  <c r="V75" i="19"/>
  <c r="W75" i="19"/>
  <c r="E76" i="19"/>
  <c r="F76" i="19"/>
  <c r="H76" i="19"/>
  <c r="I76" i="19"/>
  <c r="J76" i="19"/>
  <c r="K76" i="19"/>
  <c r="N76" i="19"/>
  <c r="O76" i="19"/>
  <c r="P76" i="19"/>
  <c r="Q76" i="19"/>
  <c r="S76" i="19"/>
  <c r="T76" i="19"/>
  <c r="U76" i="19"/>
  <c r="E77" i="19"/>
  <c r="F77" i="19"/>
  <c r="H77" i="19"/>
  <c r="I77" i="19"/>
  <c r="J77" i="19"/>
  <c r="K77" i="19"/>
  <c r="N77" i="19"/>
  <c r="O77" i="19"/>
  <c r="P77" i="19"/>
  <c r="Q77" i="19"/>
  <c r="S77" i="19"/>
  <c r="T77" i="19"/>
  <c r="U77" i="19"/>
  <c r="E78" i="19"/>
  <c r="F78" i="19"/>
  <c r="H78" i="19"/>
  <c r="I78" i="19"/>
  <c r="J78" i="19"/>
  <c r="K78" i="19"/>
  <c r="N78" i="19"/>
  <c r="O78" i="19"/>
  <c r="P78" i="19"/>
  <c r="Q78" i="19"/>
  <c r="S78" i="19"/>
  <c r="T78" i="19"/>
  <c r="U78" i="19"/>
  <c r="E79" i="19"/>
  <c r="F79" i="19"/>
  <c r="H79" i="19"/>
  <c r="I79" i="19"/>
  <c r="J79" i="19"/>
  <c r="K79" i="19"/>
  <c r="N79" i="19"/>
  <c r="O79" i="19"/>
  <c r="P79" i="19"/>
  <c r="Q79" i="19"/>
  <c r="S79" i="19"/>
  <c r="T79" i="19"/>
  <c r="U79" i="19"/>
  <c r="E80" i="19"/>
  <c r="F80" i="19"/>
  <c r="H80" i="19"/>
  <c r="I80" i="19"/>
  <c r="J80" i="19"/>
  <c r="K80" i="19"/>
  <c r="N80" i="19"/>
  <c r="O80" i="19"/>
  <c r="P80" i="19"/>
  <c r="Q80" i="19"/>
  <c r="S80" i="19"/>
  <c r="T80" i="19"/>
  <c r="U80" i="19"/>
  <c r="E81" i="19"/>
  <c r="F81" i="19"/>
  <c r="H81" i="19"/>
  <c r="I81" i="19"/>
  <c r="J81" i="19"/>
  <c r="K81" i="19"/>
  <c r="N81" i="19"/>
  <c r="O81" i="19"/>
  <c r="P81" i="19"/>
  <c r="Q81" i="19"/>
  <c r="S81" i="19"/>
  <c r="T81" i="19"/>
  <c r="U81" i="19"/>
  <c r="E82" i="19"/>
  <c r="F82" i="19"/>
  <c r="H82" i="19"/>
  <c r="I82" i="19"/>
  <c r="J82" i="19"/>
  <c r="K82" i="19"/>
  <c r="N82" i="19"/>
  <c r="O82" i="19"/>
  <c r="P82" i="19"/>
  <c r="Q82" i="19"/>
  <c r="S82" i="19"/>
  <c r="T82" i="19"/>
  <c r="U82" i="19"/>
  <c r="E83" i="19"/>
  <c r="F83" i="19"/>
  <c r="H83" i="19"/>
  <c r="I83" i="19"/>
  <c r="J83" i="19"/>
  <c r="K83" i="19"/>
  <c r="N83" i="19"/>
  <c r="O83" i="19"/>
  <c r="P83" i="19"/>
  <c r="Q83" i="19"/>
  <c r="S83" i="19"/>
  <c r="T83" i="19"/>
  <c r="U83" i="19"/>
  <c r="E84" i="19"/>
  <c r="F84" i="19"/>
  <c r="H84" i="19"/>
  <c r="I84" i="19"/>
  <c r="J84" i="19"/>
  <c r="K84" i="19"/>
  <c r="N84" i="19"/>
  <c r="O84" i="19"/>
  <c r="P84" i="19"/>
  <c r="Q84" i="19"/>
  <c r="S84" i="19"/>
  <c r="T84" i="19"/>
  <c r="U84" i="19"/>
  <c r="E85" i="19"/>
  <c r="F85" i="19"/>
  <c r="H85" i="19"/>
  <c r="I85" i="19"/>
  <c r="J85" i="19"/>
  <c r="K85" i="19"/>
  <c r="N85" i="19"/>
  <c r="O85" i="19"/>
  <c r="P85" i="19"/>
  <c r="Q85" i="19"/>
  <c r="S85" i="19"/>
  <c r="T85" i="19"/>
  <c r="U85" i="19"/>
  <c r="E86" i="19"/>
  <c r="F86" i="19"/>
  <c r="H86" i="19"/>
  <c r="I86" i="19"/>
  <c r="J86" i="19"/>
  <c r="K86" i="19"/>
  <c r="N86" i="19"/>
  <c r="O86" i="19"/>
  <c r="P86" i="19"/>
  <c r="Q86" i="19"/>
  <c r="S86" i="19"/>
  <c r="T86" i="19"/>
  <c r="U86" i="19"/>
  <c r="E87" i="19"/>
  <c r="F87" i="19"/>
  <c r="H87" i="19"/>
  <c r="I87" i="19"/>
  <c r="J87" i="19"/>
  <c r="K87" i="19"/>
  <c r="N87" i="19"/>
  <c r="O87" i="19"/>
  <c r="P87" i="19"/>
  <c r="Q87" i="19"/>
  <c r="S87" i="19"/>
  <c r="T87" i="19"/>
  <c r="U87" i="19"/>
  <c r="E88" i="19"/>
  <c r="F88" i="19"/>
  <c r="H88" i="19"/>
  <c r="I88" i="19"/>
  <c r="J88" i="19"/>
  <c r="K88" i="19"/>
  <c r="N88" i="19"/>
  <c r="O88" i="19"/>
  <c r="P88" i="19"/>
  <c r="Q88" i="19"/>
  <c r="S88" i="19"/>
  <c r="T88" i="19"/>
  <c r="U88" i="19"/>
  <c r="E89" i="19"/>
  <c r="F89" i="19"/>
  <c r="H89" i="19"/>
  <c r="I89" i="19"/>
  <c r="J89" i="19"/>
  <c r="K89" i="19"/>
  <c r="N89" i="19"/>
  <c r="O89" i="19"/>
  <c r="P89" i="19"/>
  <c r="Q89" i="19"/>
  <c r="S89" i="19"/>
  <c r="T89" i="19"/>
  <c r="U89" i="19"/>
  <c r="E90" i="19"/>
  <c r="F90" i="19"/>
  <c r="H90" i="19"/>
  <c r="I90" i="19"/>
  <c r="J90" i="19"/>
  <c r="K90" i="19"/>
  <c r="N90" i="19"/>
  <c r="O90" i="19"/>
  <c r="P90" i="19"/>
  <c r="Q90" i="19"/>
  <c r="S90" i="19"/>
  <c r="T90" i="19"/>
  <c r="U90" i="19"/>
  <c r="E91" i="19"/>
  <c r="F91" i="19"/>
  <c r="H91" i="19"/>
  <c r="I91" i="19"/>
  <c r="J91" i="19"/>
  <c r="K91" i="19"/>
  <c r="N91" i="19"/>
  <c r="O91" i="19"/>
  <c r="P91" i="19"/>
  <c r="Q91" i="19"/>
  <c r="S91" i="19"/>
  <c r="T91" i="19"/>
  <c r="U91" i="19"/>
  <c r="E92" i="19"/>
  <c r="F92" i="19"/>
  <c r="H92" i="19"/>
  <c r="I92" i="19"/>
  <c r="J92" i="19"/>
  <c r="K92" i="19"/>
  <c r="N92" i="19"/>
  <c r="O92" i="19"/>
  <c r="P92" i="19"/>
  <c r="Q92" i="19"/>
  <c r="S92" i="19"/>
  <c r="T92" i="19"/>
  <c r="U92" i="19"/>
  <c r="E93" i="19"/>
  <c r="F93" i="19"/>
  <c r="H93" i="19"/>
  <c r="I93" i="19"/>
  <c r="J93" i="19"/>
  <c r="K93" i="19"/>
  <c r="T93" i="19"/>
  <c r="U93" i="19"/>
  <c r="E94" i="19"/>
  <c r="F94" i="19"/>
  <c r="G94" i="19"/>
  <c r="H94" i="19"/>
  <c r="I94" i="19"/>
  <c r="J94" i="19"/>
  <c r="K94" i="19"/>
  <c r="N94" i="19"/>
  <c r="O94" i="19"/>
  <c r="P94" i="19"/>
  <c r="Q94" i="19"/>
  <c r="S94" i="19"/>
  <c r="T94" i="19"/>
  <c r="U94" i="19"/>
  <c r="E95" i="19"/>
  <c r="F95" i="19"/>
  <c r="H95" i="19"/>
  <c r="I95" i="19"/>
  <c r="J95" i="19"/>
  <c r="K95" i="19"/>
  <c r="N95" i="19"/>
  <c r="O95" i="19"/>
  <c r="P95" i="19"/>
  <c r="Q95" i="19"/>
  <c r="S95" i="19"/>
  <c r="T95" i="19"/>
  <c r="U95" i="19"/>
  <c r="E96" i="19"/>
  <c r="F96" i="19"/>
  <c r="H96" i="19"/>
  <c r="I96" i="19"/>
  <c r="J96" i="19"/>
  <c r="K96" i="19"/>
  <c r="N96" i="19"/>
  <c r="O96" i="19"/>
  <c r="P96" i="19"/>
  <c r="Q96" i="19"/>
  <c r="S96" i="19"/>
  <c r="T96" i="19"/>
  <c r="U96" i="19"/>
  <c r="E97" i="19"/>
  <c r="F97" i="19"/>
  <c r="H97" i="19"/>
  <c r="I97" i="19"/>
  <c r="J97" i="19"/>
  <c r="K97" i="19"/>
  <c r="N97" i="19"/>
  <c r="O97" i="19"/>
  <c r="P97" i="19"/>
  <c r="Q97" i="19"/>
  <c r="S97" i="19"/>
  <c r="T97" i="19"/>
  <c r="U97" i="19"/>
  <c r="E98" i="19"/>
  <c r="F98" i="19"/>
  <c r="H98" i="19"/>
  <c r="I98" i="19"/>
  <c r="J98" i="19"/>
  <c r="K98" i="19"/>
  <c r="N98" i="19"/>
  <c r="O98" i="19"/>
  <c r="P98" i="19"/>
  <c r="Q98" i="19"/>
  <c r="S98" i="19"/>
  <c r="T98" i="19"/>
  <c r="U98" i="19"/>
  <c r="E99" i="19"/>
  <c r="F99" i="19"/>
  <c r="H99" i="19"/>
  <c r="I99" i="19"/>
  <c r="J99" i="19"/>
  <c r="K99" i="19"/>
  <c r="N99" i="19"/>
  <c r="O99" i="19"/>
  <c r="P99" i="19"/>
  <c r="Q99" i="19"/>
  <c r="S99" i="19"/>
  <c r="T99" i="19"/>
  <c r="U99" i="19"/>
  <c r="E100" i="19"/>
  <c r="F100" i="19"/>
  <c r="H100" i="19"/>
  <c r="I100" i="19"/>
  <c r="J100" i="19"/>
  <c r="K100" i="19"/>
  <c r="N100" i="19"/>
  <c r="O100" i="19"/>
  <c r="P100" i="19"/>
  <c r="Q100" i="19"/>
  <c r="S100" i="19"/>
  <c r="T100" i="19"/>
  <c r="U100" i="19"/>
  <c r="E101" i="19"/>
  <c r="F101" i="19"/>
  <c r="H101" i="19"/>
  <c r="I101" i="19"/>
  <c r="J101" i="19"/>
  <c r="K101" i="19"/>
  <c r="N101" i="19"/>
  <c r="O101" i="19"/>
  <c r="P101" i="19"/>
  <c r="Q101" i="19"/>
  <c r="S101" i="19"/>
  <c r="T101" i="19"/>
  <c r="U101" i="19"/>
  <c r="E102" i="19"/>
  <c r="F102" i="19"/>
  <c r="H102" i="19"/>
  <c r="I102" i="19"/>
  <c r="J102" i="19"/>
  <c r="K102" i="19"/>
  <c r="N102" i="19"/>
  <c r="O102" i="19"/>
  <c r="P102" i="19"/>
  <c r="Q102" i="19"/>
  <c r="S102" i="19"/>
  <c r="T102" i="19"/>
  <c r="U102" i="19"/>
  <c r="E103" i="19"/>
  <c r="F103" i="19"/>
  <c r="H103" i="19"/>
  <c r="I103" i="19"/>
  <c r="J103" i="19"/>
  <c r="K103" i="19"/>
  <c r="N103" i="19"/>
  <c r="O103" i="19"/>
  <c r="P103" i="19"/>
  <c r="Q103" i="19"/>
  <c r="S103" i="19"/>
  <c r="T103" i="19"/>
  <c r="U103" i="19"/>
  <c r="E104" i="19"/>
  <c r="F104" i="19"/>
  <c r="H104" i="19"/>
  <c r="I104" i="19"/>
  <c r="J104" i="19"/>
  <c r="K104" i="19"/>
  <c r="N104" i="19"/>
  <c r="O104" i="19"/>
  <c r="P104" i="19"/>
  <c r="Q104" i="19"/>
  <c r="S104" i="19"/>
  <c r="T104" i="19"/>
  <c r="U104" i="19"/>
  <c r="E105" i="19"/>
  <c r="F105" i="19"/>
  <c r="H105" i="19"/>
  <c r="I105" i="19"/>
  <c r="J105" i="19"/>
  <c r="K105" i="19"/>
  <c r="N105" i="19"/>
  <c r="O105" i="19"/>
  <c r="P105" i="19"/>
  <c r="Q105" i="19"/>
  <c r="S105" i="19"/>
  <c r="T105" i="19"/>
  <c r="U105" i="19"/>
  <c r="E106" i="19"/>
  <c r="F106" i="19"/>
  <c r="H106" i="19"/>
  <c r="I106" i="19"/>
  <c r="J106" i="19"/>
  <c r="K106" i="19"/>
  <c r="N106" i="19"/>
  <c r="O106" i="19"/>
  <c r="P106" i="19"/>
  <c r="Q106" i="19"/>
  <c r="S106" i="19"/>
  <c r="T106" i="19"/>
  <c r="U106" i="19"/>
  <c r="E107" i="19"/>
  <c r="F107" i="19"/>
  <c r="H107" i="19"/>
  <c r="I107" i="19"/>
  <c r="J107" i="19"/>
  <c r="K107" i="19"/>
  <c r="N107" i="19"/>
  <c r="O107" i="19"/>
  <c r="P107" i="19"/>
  <c r="Q107" i="19"/>
  <c r="S107" i="19"/>
  <c r="T107" i="19"/>
  <c r="U107" i="19"/>
  <c r="E108" i="19"/>
  <c r="F108" i="19"/>
  <c r="H108" i="19"/>
  <c r="I108" i="19"/>
  <c r="J108" i="19"/>
  <c r="K108" i="19"/>
  <c r="N108" i="19"/>
  <c r="O108" i="19"/>
  <c r="P108" i="19"/>
  <c r="Q108" i="19"/>
  <c r="S108" i="19"/>
  <c r="T108" i="19"/>
  <c r="U108" i="19"/>
  <c r="E109" i="19"/>
  <c r="F109" i="19"/>
  <c r="H109" i="19"/>
  <c r="I109" i="19"/>
  <c r="J109" i="19"/>
  <c r="K109" i="19"/>
  <c r="N109" i="19"/>
  <c r="O109" i="19"/>
  <c r="P109" i="19"/>
  <c r="Q109" i="19"/>
  <c r="S109" i="19"/>
  <c r="T109" i="19"/>
  <c r="U109" i="19"/>
  <c r="E110" i="19"/>
  <c r="F110" i="19"/>
  <c r="H110" i="19"/>
  <c r="I110" i="19"/>
  <c r="J110" i="19"/>
  <c r="K110" i="19"/>
  <c r="N110" i="19"/>
  <c r="O110" i="19"/>
  <c r="P110" i="19"/>
  <c r="Q110" i="19"/>
  <c r="S110" i="19"/>
  <c r="T110" i="19"/>
  <c r="U110" i="19"/>
  <c r="E111" i="19"/>
  <c r="F111" i="19"/>
  <c r="H111" i="19"/>
  <c r="I111" i="19"/>
  <c r="J111" i="19"/>
  <c r="K111" i="19"/>
  <c r="N111" i="19"/>
  <c r="O111" i="19"/>
  <c r="P111" i="19"/>
  <c r="Q111" i="19"/>
  <c r="S111" i="19"/>
  <c r="T111" i="19"/>
  <c r="U111" i="19"/>
  <c r="E112" i="19"/>
  <c r="F112" i="19"/>
  <c r="H112" i="19"/>
  <c r="I112" i="19"/>
  <c r="J112" i="19"/>
  <c r="K112" i="19"/>
  <c r="N112" i="19"/>
  <c r="O112" i="19"/>
  <c r="P112" i="19"/>
  <c r="Q112" i="19"/>
  <c r="S112" i="19"/>
  <c r="T112" i="19"/>
  <c r="U112" i="19"/>
  <c r="E113" i="19"/>
  <c r="F113" i="19"/>
  <c r="H113" i="19"/>
  <c r="I113" i="19"/>
  <c r="J113" i="19"/>
  <c r="K113" i="19"/>
  <c r="N113" i="19"/>
  <c r="O113" i="19"/>
  <c r="P113" i="19"/>
  <c r="Q113" i="19"/>
  <c r="S113" i="19"/>
  <c r="T113" i="19"/>
  <c r="U113" i="19"/>
  <c r="E114" i="19"/>
  <c r="F114" i="19"/>
  <c r="H114" i="19"/>
  <c r="I114" i="19"/>
  <c r="J114" i="19"/>
  <c r="K114" i="19"/>
  <c r="N114" i="19"/>
  <c r="O114" i="19"/>
  <c r="P114" i="19"/>
  <c r="Q114" i="19"/>
  <c r="S114" i="19"/>
  <c r="T114" i="19"/>
  <c r="U114" i="19"/>
  <c r="E115" i="19"/>
  <c r="F115" i="19"/>
  <c r="H115" i="19"/>
  <c r="I115" i="19"/>
  <c r="J115" i="19"/>
  <c r="K115" i="19"/>
  <c r="N115" i="19"/>
  <c r="O115" i="19"/>
  <c r="P115" i="19"/>
  <c r="Q115" i="19"/>
  <c r="S115" i="19"/>
  <c r="T115" i="19"/>
  <c r="U115" i="19"/>
  <c r="E116" i="19"/>
  <c r="F116" i="19"/>
  <c r="H116" i="19"/>
  <c r="I116" i="19"/>
  <c r="J116" i="19"/>
  <c r="K116" i="19"/>
  <c r="N116" i="19"/>
  <c r="O116" i="19"/>
  <c r="P116" i="19"/>
  <c r="Q116" i="19"/>
  <c r="S116" i="19"/>
  <c r="T116" i="19"/>
  <c r="U116" i="19"/>
  <c r="E117" i="19"/>
  <c r="F117" i="19"/>
  <c r="H117" i="19"/>
  <c r="I117" i="19"/>
  <c r="J117" i="19"/>
  <c r="K117" i="19"/>
  <c r="N117" i="19"/>
  <c r="O117" i="19"/>
  <c r="P117" i="19"/>
  <c r="Q117" i="19"/>
  <c r="S117" i="19"/>
  <c r="T117" i="19"/>
  <c r="U117" i="19"/>
  <c r="E118" i="19"/>
  <c r="F118" i="19"/>
  <c r="H118" i="19"/>
  <c r="I118" i="19"/>
  <c r="J118" i="19"/>
  <c r="K118" i="19"/>
  <c r="N118" i="19"/>
  <c r="O118" i="19"/>
  <c r="P118" i="19"/>
  <c r="Q118" i="19"/>
  <c r="S118" i="19"/>
  <c r="T118" i="19"/>
  <c r="U118" i="19"/>
  <c r="E119" i="19"/>
  <c r="F119" i="19"/>
  <c r="H119" i="19"/>
  <c r="I119" i="19"/>
  <c r="J119" i="19"/>
  <c r="K119" i="19"/>
  <c r="N119" i="19"/>
  <c r="O119" i="19"/>
  <c r="P119" i="19"/>
  <c r="Q119" i="19"/>
  <c r="S119" i="19"/>
  <c r="T119" i="19"/>
  <c r="U119" i="19"/>
  <c r="E120" i="19"/>
  <c r="F120" i="19"/>
  <c r="H120" i="19"/>
  <c r="I120" i="19"/>
  <c r="J120" i="19"/>
  <c r="K120" i="19"/>
  <c r="N120" i="19"/>
  <c r="O120" i="19"/>
  <c r="P120" i="19"/>
  <c r="Q120" i="19"/>
  <c r="S120" i="19"/>
  <c r="T120" i="19"/>
  <c r="U120" i="19"/>
  <c r="E121" i="19"/>
  <c r="F121" i="19"/>
  <c r="H121" i="19"/>
  <c r="I121" i="19"/>
  <c r="J121" i="19"/>
  <c r="K121" i="19"/>
  <c r="N121" i="19"/>
  <c r="O121" i="19"/>
  <c r="P121" i="19"/>
  <c r="Q121" i="19"/>
  <c r="S121" i="19"/>
  <c r="T121" i="19"/>
  <c r="U121" i="19"/>
  <c r="E122" i="19"/>
  <c r="F122" i="19"/>
  <c r="H122" i="19"/>
  <c r="I122" i="19"/>
  <c r="J122" i="19"/>
  <c r="K122" i="19"/>
  <c r="N122" i="19"/>
  <c r="O122" i="19"/>
  <c r="P122" i="19"/>
  <c r="Q122" i="19"/>
  <c r="S122" i="19"/>
  <c r="T122" i="19"/>
  <c r="U122" i="19"/>
  <c r="E123" i="19"/>
  <c r="F123" i="19"/>
  <c r="H123" i="19"/>
  <c r="I123" i="19"/>
  <c r="J123" i="19"/>
  <c r="K123" i="19"/>
  <c r="N123" i="19"/>
  <c r="O123" i="19"/>
  <c r="P123" i="19"/>
  <c r="Q123" i="19"/>
  <c r="S123" i="19"/>
  <c r="T123" i="19"/>
  <c r="U123" i="19"/>
  <c r="E124" i="19"/>
  <c r="F124" i="19"/>
  <c r="H124" i="19"/>
  <c r="I124" i="19"/>
  <c r="J124" i="19"/>
  <c r="K124" i="19"/>
  <c r="N124" i="19"/>
  <c r="O124" i="19"/>
  <c r="P124" i="19"/>
  <c r="Q124" i="19"/>
  <c r="S124" i="19"/>
  <c r="T124" i="19"/>
  <c r="U124" i="19"/>
  <c r="E125" i="19"/>
  <c r="F125" i="19"/>
  <c r="H125" i="19"/>
  <c r="I125" i="19"/>
  <c r="J125" i="19"/>
  <c r="K125" i="19"/>
  <c r="N125" i="19"/>
  <c r="O125" i="19"/>
  <c r="P125" i="19"/>
  <c r="Q125" i="19"/>
  <c r="S125" i="19"/>
  <c r="T125" i="19"/>
  <c r="U125" i="19"/>
  <c r="E126" i="19"/>
  <c r="F126" i="19"/>
  <c r="H126" i="19"/>
  <c r="I126" i="19"/>
  <c r="J126" i="19"/>
  <c r="K126" i="19"/>
  <c r="N126" i="19"/>
  <c r="O126" i="19"/>
  <c r="P126" i="19"/>
  <c r="Q126" i="19"/>
  <c r="S126" i="19"/>
  <c r="T126" i="19"/>
  <c r="U126" i="19"/>
  <c r="E127" i="19"/>
  <c r="F127" i="19"/>
  <c r="H127" i="19"/>
  <c r="I127" i="19"/>
  <c r="J127" i="19"/>
  <c r="K127" i="19"/>
  <c r="N127" i="19"/>
  <c r="O127" i="19"/>
  <c r="P127" i="19"/>
  <c r="Q127" i="19"/>
  <c r="S127" i="19"/>
  <c r="T127" i="19"/>
  <c r="U127" i="19"/>
  <c r="E128" i="19"/>
  <c r="F128" i="19"/>
  <c r="H128" i="19"/>
  <c r="I128" i="19"/>
  <c r="J128" i="19"/>
  <c r="K128" i="19"/>
  <c r="N128" i="19"/>
  <c r="O128" i="19"/>
  <c r="P128" i="19"/>
  <c r="Q128" i="19"/>
  <c r="S128" i="19"/>
  <c r="T128" i="19"/>
  <c r="U128" i="19"/>
  <c r="F129" i="19"/>
  <c r="H129" i="19"/>
  <c r="I129" i="19"/>
  <c r="J129" i="19"/>
  <c r="K129" i="19"/>
  <c r="N129" i="19"/>
  <c r="O129" i="19"/>
  <c r="P129" i="19"/>
  <c r="Q129" i="19"/>
  <c r="S129" i="19"/>
  <c r="T129" i="19"/>
  <c r="U129" i="19"/>
  <c r="E130" i="19"/>
  <c r="F130" i="19"/>
  <c r="G130" i="19"/>
  <c r="H130" i="19"/>
  <c r="I130" i="19"/>
  <c r="J130" i="19"/>
  <c r="K130" i="19"/>
  <c r="N130" i="19"/>
  <c r="O130" i="19"/>
  <c r="P130" i="19"/>
  <c r="Q130" i="19"/>
  <c r="S130" i="19"/>
  <c r="T130" i="19"/>
  <c r="U130" i="19"/>
  <c r="E131" i="19"/>
  <c r="F131" i="19"/>
  <c r="G131" i="19"/>
  <c r="H131" i="19"/>
  <c r="I131" i="19"/>
  <c r="J131" i="19"/>
  <c r="K131" i="19"/>
  <c r="N131" i="19"/>
  <c r="O131" i="19"/>
  <c r="P131" i="19"/>
  <c r="Q131" i="19"/>
  <c r="S131" i="19"/>
  <c r="T131" i="19"/>
  <c r="U131" i="19"/>
  <c r="E132" i="19"/>
  <c r="F132" i="19"/>
  <c r="G132" i="19"/>
  <c r="H132" i="19"/>
  <c r="I132" i="19"/>
  <c r="J132" i="19"/>
  <c r="K132" i="19"/>
  <c r="N132" i="19"/>
  <c r="O132" i="19"/>
  <c r="P132" i="19"/>
  <c r="Q132" i="19"/>
  <c r="S132" i="19"/>
  <c r="T132" i="19"/>
  <c r="U132" i="19"/>
  <c r="E133" i="19"/>
  <c r="F133" i="19"/>
  <c r="G133" i="19"/>
  <c r="H133" i="19"/>
  <c r="I133" i="19"/>
  <c r="J133" i="19"/>
  <c r="K133" i="19"/>
  <c r="N133" i="19"/>
  <c r="O133" i="19"/>
  <c r="P133" i="19"/>
  <c r="Q133" i="19"/>
  <c r="S133" i="19"/>
  <c r="T133" i="19"/>
  <c r="U133" i="19"/>
  <c r="E134" i="19"/>
  <c r="F134" i="19"/>
  <c r="G134" i="19"/>
  <c r="H134" i="19"/>
  <c r="I134" i="19"/>
  <c r="J134" i="19"/>
  <c r="K134" i="19"/>
  <c r="N134" i="19"/>
  <c r="O134" i="19"/>
  <c r="P134" i="19"/>
  <c r="Q134" i="19"/>
  <c r="S134" i="19"/>
  <c r="T134" i="19"/>
  <c r="U134" i="19"/>
  <c r="E135" i="19"/>
  <c r="F135" i="19"/>
  <c r="G135" i="19"/>
  <c r="H135" i="19"/>
  <c r="I135" i="19"/>
  <c r="J135" i="19"/>
  <c r="K135" i="19"/>
  <c r="N135" i="19"/>
  <c r="O135" i="19"/>
  <c r="P135" i="19"/>
  <c r="Q135" i="19"/>
  <c r="S135" i="19"/>
  <c r="T135" i="19"/>
  <c r="U135" i="19"/>
  <c r="E136" i="19"/>
  <c r="F136" i="19"/>
  <c r="G136" i="19"/>
  <c r="H136" i="19"/>
  <c r="I136" i="19"/>
  <c r="J136" i="19"/>
  <c r="K136" i="19"/>
  <c r="N136" i="19"/>
  <c r="O136" i="19"/>
  <c r="P136" i="19"/>
  <c r="Q136" i="19"/>
  <c r="S136" i="19"/>
  <c r="T136" i="19"/>
  <c r="U136" i="19"/>
  <c r="E137" i="19"/>
  <c r="F137" i="19"/>
  <c r="G137" i="19"/>
  <c r="H137" i="19"/>
  <c r="I137" i="19"/>
  <c r="J137" i="19"/>
  <c r="K137" i="19"/>
  <c r="N137" i="19"/>
  <c r="O137" i="19"/>
  <c r="P137" i="19"/>
  <c r="Q137" i="19"/>
  <c r="S137" i="19"/>
  <c r="T137" i="19"/>
  <c r="U137" i="19"/>
  <c r="F138" i="19"/>
  <c r="H138" i="19"/>
  <c r="I138" i="19"/>
  <c r="J138" i="19"/>
  <c r="K138" i="19"/>
  <c r="N138" i="19"/>
  <c r="O138" i="19"/>
  <c r="P138" i="19"/>
  <c r="Q138" i="19"/>
  <c r="S138" i="19"/>
  <c r="T138" i="19"/>
  <c r="U138" i="19"/>
  <c r="E139" i="19"/>
  <c r="F139" i="19"/>
  <c r="H139" i="19"/>
  <c r="I139" i="19"/>
  <c r="J139" i="19"/>
  <c r="K139" i="19"/>
  <c r="N139" i="19"/>
  <c r="O139" i="19"/>
  <c r="P139" i="19"/>
  <c r="Q139" i="19"/>
  <c r="S139" i="19"/>
  <c r="T139" i="19"/>
  <c r="U139" i="19"/>
  <c r="E140" i="19"/>
  <c r="F140" i="19"/>
  <c r="H140" i="19"/>
  <c r="I140" i="19"/>
  <c r="J140" i="19"/>
  <c r="K140" i="19"/>
  <c r="O140" i="19"/>
  <c r="P140" i="19"/>
  <c r="Q140" i="19"/>
  <c r="S140" i="19"/>
  <c r="T140" i="19"/>
  <c r="U140" i="19"/>
  <c r="E141" i="19"/>
  <c r="F141" i="19"/>
  <c r="H141" i="19"/>
  <c r="I141" i="19"/>
  <c r="J141" i="19"/>
  <c r="K141" i="19"/>
  <c r="N141" i="19"/>
  <c r="O141" i="19"/>
  <c r="P141" i="19"/>
  <c r="Q141" i="19"/>
  <c r="S141" i="19"/>
  <c r="T141" i="19"/>
  <c r="U141" i="19"/>
  <c r="E142" i="19"/>
  <c r="F142" i="19"/>
  <c r="H142" i="19"/>
  <c r="I142" i="19"/>
  <c r="J142" i="19"/>
  <c r="K142" i="19"/>
  <c r="N142" i="19"/>
  <c r="O142" i="19"/>
  <c r="P142" i="19"/>
  <c r="Q142" i="19"/>
  <c r="S142" i="19"/>
  <c r="T142" i="19"/>
  <c r="U142" i="19"/>
  <c r="E143" i="19"/>
  <c r="F143" i="19"/>
  <c r="H143" i="19"/>
  <c r="I143" i="19"/>
  <c r="J143" i="19"/>
  <c r="K143" i="19"/>
  <c r="N143" i="19"/>
  <c r="O143" i="19"/>
  <c r="P143" i="19"/>
  <c r="Q143" i="19"/>
  <c r="S143" i="19"/>
  <c r="T143" i="19"/>
  <c r="U143" i="19"/>
  <c r="E144" i="19"/>
  <c r="F144" i="19"/>
  <c r="H144" i="19"/>
  <c r="I144" i="19"/>
  <c r="J144" i="19"/>
  <c r="K144" i="19"/>
  <c r="N144" i="19"/>
  <c r="O144" i="19"/>
  <c r="P144" i="19"/>
  <c r="Q144" i="19"/>
  <c r="S144" i="19"/>
  <c r="T144" i="19"/>
  <c r="U144" i="19"/>
  <c r="E145" i="19"/>
  <c r="F145" i="19"/>
  <c r="H145" i="19"/>
  <c r="I145" i="19"/>
  <c r="J145" i="19"/>
  <c r="K145" i="19"/>
  <c r="N145" i="19"/>
  <c r="O145" i="19"/>
  <c r="P145" i="19"/>
  <c r="Q145" i="19"/>
  <c r="S145" i="19"/>
  <c r="T145" i="19"/>
  <c r="U145" i="19"/>
  <c r="E146" i="19"/>
  <c r="F146" i="19"/>
  <c r="H146" i="19"/>
  <c r="I146" i="19"/>
  <c r="J146" i="19"/>
  <c r="K146" i="19"/>
  <c r="N146" i="19"/>
  <c r="O146" i="19"/>
  <c r="P146" i="19"/>
  <c r="Q146" i="19"/>
  <c r="S146" i="19"/>
  <c r="T146" i="19"/>
  <c r="U146" i="19"/>
  <c r="E147" i="19"/>
  <c r="F147" i="19"/>
  <c r="H147" i="19"/>
  <c r="I147" i="19"/>
  <c r="J147" i="19"/>
  <c r="K147" i="19"/>
  <c r="N147" i="19"/>
  <c r="O147" i="19"/>
  <c r="P147" i="19"/>
  <c r="Q147" i="19"/>
  <c r="S147" i="19"/>
  <c r="T147" i="19"/>
  <c r="U147" i="19"/>
  <c r="E148" i="19"/>
  <c r="F148" i="19"/>
  <c r="H148" i="19"/>
  <c r="I148" i="19"/>
  <c r="J148" i="19"/>
  <c r="K148" i="19"/>
  <c r="N148" i="19"/>
  <c r="O148" i="19"/>
  <c r="P148" i="19"/>
  <c r="Q148" i="19"/>
  <c r="S148" i="19"/>
  <c r="T148" i="19"/>
  <c r="U148" i="19"/>
  <c r="E149" i="19"/>
  <c r="F149" i="19"/>
  <c r="H149" i="19"/>
  <c r="I149" i="19"/>
  <c r="J149" i="19"/>
  <c r="K149" i="19"/>
  <c r="N149" i="19"/>
  <c r="O149" i="19"/>
  <c r="P149" i="19"/>
  <c r="Q149" i="19"/>
  <c r="S149" i="19"/>
  <c r="T149" i="19"/>
  <c r="U149" i="19"/>
  <c r="E150" i="19"/>
  <c r="F150" i="19"/>
  <c r="H150" i="19"/>
  <c r="I150" i="19"/>
  <c r="J150" i="19"/>
  <c r="K150" i="19"/>
  <c r="N150" i="19"/>
  <c r="O150" i="19"/>
  <c r="P150" i="19"/>
  <c r="Q150" i="19"/>
  <c r="S150" i="19"/>
  <c r="T150" i="19"/>
  <c r="U150" i="19"/>
  <c r="E151" i="19"/>
  <c r="F151" i="19"/>
  <c r="H151" i="19"/>
  <c r="I151" i="19"/>
  <c r="J151" i="19"/>
  <c r="K151" i="19"/>
  <c r="N151" i="19"/>
  <c r="O151" i="19"/>
  <c r="P151" i="19"/>
  <c r="Q151" i="19"/>
  <c r="S151" i="19"/>
  <c r="T151" i="19"/>
  <c r="U151" i="19"/>
  <c r="E152" i="19"/>
  <c r="F152" i="19"/>
  <c r="H152" i="19"/>
  <c r="I152" i="19"/>
  <c r="J152" i="19"/>
  <c r="K152" i="19"/>
  <c r="N152" i="19"/>
  <c r="O152" i="19"/>
  <c r="P152" i="19"/>
  <c r="Q152" i="19"/>
  <c r="S152" i="19"/>
  <c r="T152" i="19"/>
  <c r="U152" i="19"/>
  <c r="E153" i="19"/>
  <c r="F153" i="19"/>
  <c r="H153" i="19"/>
  <c r="I153" i="19"/>
  <c r="J153" i="19"/>
  <c r="K153" i="19"/>
  <c r="N153" i="19"/>
  <c r="O153" i="19"/>
  <c r="P153" i="19"/>
  <c r="Q153" i="19"/>
  <c r="S153" i="19"/>
  <c r="T153" i="19"/>
  <c r="U153" i="19"/>
  <c r="E154" i="19"/>
  <c r="F154" i="19"/>
  <c r="H154" i="19"/>
  <c r="I154" i="19"/>
  <c r="J154" i="19"/>
  <c r="K154" i="19"/>
  <c r="N154" i="19"/>
  <c r="O154" i="19"/>
  <c r="P154" i="19"/>
  <c r="Q154" i="19"/>
  <c r="S154" i="19"/>
  <c r="T154" i="19"/>
  <c r="U154" i="19"/>
  <c r="E155" i="19"/>
  <c r="F155" i="19"/>
  <c r="H155" i="19"/>
  <c r="I155" i="19"/>
  <c r="J155" i="19"/>
  <c r="K155" i="19"/>
  <c r="N155" i="19"/>
  <c r="O155" i="19"/>
  <c r="P155" i="19"/>
  <c r="Q155" i="19"/>
  <c r="S155" i="19"/>
  <c r="T155" i="19"/>
  <c r="U155" i="19"/>
  <c r="E156" i="19"/>
  <c r="F156" i="19"/>
  <c r="H156" i="19"/>
  <c r="I156" i="19"/>
  <c r="J156" i="19"/>
  <c r="K156" i="19"/>
  <c r="N156" i="19"/>
  <c r="O156" i="19"/>
  <c r="P156" i="19"/>
  <c r="Q156" i="19"/>
  <c r="S156" i="19"/>
  <c r="T156" i="19"/>
  <c r="U156" i="19"/>
  <c r="E157" i="19"/>
  <c r="F157" i="19"/>
  <c r="H157" i="19"/>
  <c r="I157" i="19"/>
  <c r="J157" i="19"/>
  <c r="K157" i="19"/>
  <c r="N157" i="19"/>
  <c r="O157" i="19"/>
  <c r="P157" i="19"/>
  <c r="Q157" i="19"/>
  <c r="S157" i="19"/>
  <c r="T157" i="19"/>
  <c r="U157" i="19"/>
  <c r="E158" i="19"/>
  <c r="F158" i="19"/>
  <c r="H158" i="19"/>
  <c r="I158" i="19"/>
  <c r="J158" i="19"/>
  <c r="K158" i="19"/>
  <c r="N158" i="19"/>
  <c r="O158" i="19"/>
  <c r="P158" i="19"/>
  <c r="Q158" i="19"/>
  <c r="S158" i="19"/>
  <c r="T158" i="19"/>
  <c r="U158" i="19"/>
  <c r="E159" i="19"/>
  <c r="F159" i="19"/>
  <c r="H159" i="19"/>
  <c r="I159" i="19"/>
  <c r="J159" i="19"/>
  <c r="K159" i="19"/>
  <c r="N159" i="19"/>
  <c r="O159" i="19"/>
  <c r="P159" i="19"/>
  <c r="Q159" i="19"/>
  <c r="S159" i="19"/>
  <c r="T159" i="19"/>
  <c r="U159" i="19"/>
  <c r="E160" i="19"/>
  <c r="F160" i="19"/>
  <c r="G160" i="19"/>
  <c r="H160" i="19"/>
  <c r="I160" i="19"/>
  <c r="J160" i="19"/>
  <c r="K160" i="19"/>
  <c r="N160" i="19"/>
  <c r="O160" i="19"/>
  <c r="P160" i="19"/>
  <c r="Q160" i="19"/>
  <c r="S160" i="19"/>
  <c r="T160" i="19"/>
  <c r="U160" i="19"/>
  <c r="E161" i="19"/>
  <c r="F161" i="19"/>
  <c r="H161" i="19"/>
  <c r="I161" i="19"/>
  <c r="J161" i="19"/>
  <c r="K161" i="19"/>
  <c r="N161" i="19"/>
  <c r="O161" i="19"/>
  <c r="P161" i="19"/>
  <c r="Q161" i="19"/>
  <c r="S161" i="19"/>
  <c r="T161" i="19"/>
  <c r="U161" i="19"/>
  <c r="E162" i="19"/>
  <c r="F162" i="19"/>
  <c r="H162" i="19"/>
  <c r="I162" i="19"/>
  <c r="J162" i="19"/>
  <c r="K162" i="19"/>
  <c r="N162" i="19"/>
  <c r="O162" i="19"/>
  <c r="P162" i="19"/>
  <c r="Q162" i="19"/>
  <c r="S162" i="19"/>
  <c r="T162" i="19"/>
  <c r="U162" i="19"/>
  <c r="E163" i="19"/>
  <c r="F163" i="19"/>
  <c r="H163" i="19"/>
  <c r="I163" i="19"/>
  <c r="J163" i="19"/>
  <c r="K163" i="19"/>
  <c r="N163" i="19"/>
  <c r="O163" i="19"/>
  <c r="P163" i="19"/>
  <c r="Q163" i="19"/>
  <c r="S163" i="19"/>
  <c r="T163" i="19"/>
  <c r="U163" i="19"/>
  <c r="E164" i="19"/>
  <c r="F164" i="19"/>
  <c r="H164" i="19"/>
  <c r="I164" i="19"/>
  <c r="J164" i="19"/>
  <c r="K164" i="19"/>
  <c r="N164" i="19"/>
  <c r="O164" i="19"/>
  <c r="P164" i="19"/>
  <c r="Q164" i="19"/>
  <c r="S164" i="19"/>
  <c r="T164" i="19"/>
  <c r="U164" i="19"/>
  <c r="E165" i="19"/>
  <c r="F165" i="19"/>
  <c r="H165" i="19"/>
  <c r="I165" i="19"/>
  <c r="J165" i="19"/>
  <c r="K165" i="19"/>
  <c r="N165" i="19"/>
  <c r="O165" i="19"/>
  <c r="P165" i="19"/>
  <c r="Q165" i="19"/>
  <c r="S165" i="19"/>
  <c r="T165" i="19"/>
  <c r="U165" i="19"/>
  <c r="E166" i="19"/>
  <c r="F166" i="19"/>
  <c r="H166" i="19"/>
  <c r="I166" i="19"/>
  <c r="J166" i="19"/>
  <c r="K166" i="19"/>
  <c r="N166" i="19"/>
  <c r="O166" i="19"/>
  <c r="P166" i="19"/>
  <c r="Q166" i="19"/>
  <c r="S166" i="19"/>
  <c r="T166" i="19"/>
  <c r="U166" i="19"/>
  <c r="E168" i="19"/>
  <c r="F168" i="19"/>
  <c r="H168" i="19"/>
  <c r="I168" i="19"/>
  <c r="J168" i="19"/>
  <c r="N168" i="19"/>
  <c r="P168" i="19"/>
  <c r="Q168" i="19"/>
  <c r="S168" i="19"/>
  <c r="T168" i="19"/>
  <c r="U168" i="19"/>
  <c r="E169" i="19"/>
  <c r="F169" i="19"/>
  <c r="H169" i="19"/>
  <c r="I169" i="19"/>
  <c r="J169" i="19"/>
  <c r="N169" i="19"/>
  <c r="P169" i="19"/>
  <c r="Q169" i="19"/>
  <c r="S169" i="19"/>
  <c r="T169" i="19"/>
  <c r="U169" i="19"/>
  <c r="E170" i="19"/>
  <c r="F170" i="19"/>
  <c r="H170" i="19"/>
  <c r="I170" i="19"/>
  <c r="J170" i="19"/>
  <c r="N170" i="19"/>
  <c r="O170" i="19"/>
  <c r="P170" i="19"/>
  <c r="Q170" i="19"/>
  <c r="S170" i="19"/>
  <c r="T170" i="19"/>
  <c r="U170" i="19"/>
  <c r="E171" i="19"/>
  <c r="F171" i="19"/>
  <c r="H171" i="19"/>
  <c r="I171" i="19"/>
  <c r="J171" i="19"/>
  <c r="N171" i="19"/>
  <c r="O171" i="19"/>
  <c r="P171" i="19"/>
  <c r="Q171" i="19"/>
  <c r="S171" i="19"/>
  <c r="T171" i="19"/>
  <c r="U171" i="19"/>
  <c r="E172" i="19"/>
  <c r="F172" i="19"/>
  <c r="H172" i="19"/>
  <c r="I172" i="19"/>
  <c r="J172" i="19"/>
  <c r="K172" i="19"/>
  <c r="N172" i="19"/>
  <c r="O172" i="19"/>
  <c r="P172" i="19"/>
  <c r="Q172" i="19"/>
  <c r="S172" i="19"/>
  <c r="T172" i="19"/>
  <c r="U172" i="19"/>
  <c r="E173" i="19"/>
  <c r="F173" i="19"/>
  <c r="H173" i="19"/>
  <c r="I173" i="19"/>
  <c r="J173" i="19"/>
  <c r="N173" i="19"/>
  <c r="O173" i="19"/>
  <c r="P173" i="19"/>
  <c r="Q173" i="19"/>
  <c r="S173" i="19"/>
  <c r="T173" i="19"/>
  <c r="U173" i="19"/>
  <c r="E174" i="19"/>
  <c r="F174" i="19"/>
  <c r="H174" i="19"/>
  <c r="I174" i="19"/>
  <c r="J174" i="19"/>
  <c r="N174" i="19"/>
  <c r="O174" i="19"/>
  <c r="P174" i="19"/>
  <c r="Q174" i="19"/>
  <c r="S174" i="19"/>
  <c r="T174" i="19"/>
  <c r="U174" i="19"/>
  <c r="E175" i="19"/>
  <c r="F175" i="19"/>
  <c r="G175" i="19"/>
  <c r="H175" i="19"/>
  <c r="I175" i="19"/>
  <c r="J175" i="19"/>
  <c r="K175" i="19"/>
  <c r="M175" i="19"/>
  <c r="N175" i="19"/>
  <c r="O175" i="19"/>
  <c r="P175" i="19"/>
  <c r="Q175" i="19"/>
  <c r="S175" i="19"/>
  <c r="T175" i="19"/>
  <c r="U175" i="19"/>
  <c r="W175" i="19"/>
  <c r="E176" i="19"/>
  <c r="F176" i="19"/>
  <c r="H176" i="19"/>
  <c r="I176" i="19"/>
  <c r="J176" i="19"/>
  <c r="N176" i="19"/>
  <c r="O176" i="19"/>
  <c r="P176" i="19"/>
  <c r="Q176" i="19"/>
  <c r="S176" i="19"/>
  <c r="T176" i="19"/>
  <c r="U176" i="19"/>
  <c r="E177" i="19"/>
  <c r="F177" i="19"/>
  <c r="H177" i="19"/>
  <c r="I177" i="19"/>
  <c r="J177" i="19"/>
  <c r="K177" i="19"/>
  <c r="N177" i="19"/>
  <c r="O177" i="19"/>
  <c r="P177" i="19"/>
  <c r="Q177" i="19"/>
  <c r="S177" i="19"/>
  <c r="T177" i="19"/>
  <c r="U177" i="19"/>
  <c r="E178" i="19"/>
  <c r="F178" i="19"/>
  <c r="H178" i="19"/>
  <c r="I178" i="19"/>
  <c r="J178" i="19"/>
  <c r="K178" i="19"/>
  <c r="N178" i="19"/>
  <c r="O178" i="19"/>
  <c r="P178" i="19"/>
  <c r="Q178" i="19"/>
  <c r="S178" i="19"/>
  <c r="T178" i="19"/>
  <c r="U178" i="19"/>
  <c r="E179" i="19"/>
  <c r="F179" i="19"/>
  <c r="H179" i="19"/>
  <c r="I179" i="19"/>
  <c r="J179" i="19"/>
  <c r="K179" i="19"/>
  <c r="N179" i="19"/>
  <c r="O179" i="19"/>
  <c r="P179" i="19"/>
  <c r="Q179" i="19"/>
  <c r="S179" i="19"/>
  <c r="T179" i="19"/>
  <c r="U179" i="19"/>
  <c r="E180" i="19"/>
  <c r="F180" i="19"/>
  <c r="H180" i="19"/>
  <c r="I180" i="19"/>
  <c r="J180" i="19"/>
  <c r="K180" i="19"/>
  <c r="N180" i="19"/>
  <c r="O180" i="19"/>
  <c r="P180" i="19"/>
  <c r="Q180" i="19"/>
  <c r="S180" i="19"/>
  <c r="T180" i="19"/>
  <c r="U180" i="19"/>
  <c r="E181" i="19"/>
  <c r="F181" i="19"/>
  <c r="H181" i="19"/>
  <c r="I181" i="19"/>
  <c r="J181" i="19"/>
  <c r="K181" i="19"/>
  <c r="N181" i="19"/>
  <c r="O181" i="19"/>
  <c r="P181" i="19"/>
  <c r="Q181" i="19"/>
  <c r="S181" i="19"/>
  <c r="T181" i="19"/>
  <c r="U181" i="19"/>
  <c r="E182" i="19"/>
  <c r="F182" i="19"/>
  <c r="H182" i="19"/>
  <c r="I182" i="19"/>
  <c r="J182" i="19"/>
  <c r="K182" i="19"/>
  <c r="N182" i="19"/>
  <c r="O182" i="19"/>
  <c r="P182" i="19"/>
  <c r="Q182" i="19"/>
  <c r="S182" i="19"/>
  <c r="T182" i="19"/>
  <c r="U182" i="19"/>
  <c r="E183" i="19"/>
  <c r="F183" i="19"/>
  <c r="H183" i="19"/>
  <c r="I183" i="19"/>
  <c r="J183" i="19"/>
  <c r="K183" i="19"/>
  <c r="N183" i="19"/>
  <c r="O183" i="19"/>
  <c r="P183" i="19"/>
  <c r="Q183" i="19"/>
  <c r="S183" i="19"/>
  <c r="T183" i="19"/>
  <c r="U183" i="19"/>
  <c r="E184" i="19"/>
  <c r="F184" i="19"/>
  <c r="H184" i="19"/>
  <c r="I184" i="19"/>
  <c r="J184" i="19"/>
  <c r="K184" i="19"/>
  <c r="N184" i="19"/>
  <c r="O184" i="19"/>
  <c r="P184" i="19"/>
  <c r="Q184" i="19"/>
  <c r="S184" i="19"/>
  <c r="T184" i="19"/>
  <c r="U184" i="19"/>
  <c r="E185" i="19"/>
  <c r="F185" i="19"/>
  <c r="H185" i="19"/>
  <c r="I185" i="19"/>
  <c r="J185" i="19"/>
  <c r="K185" i="19"/>
  <c r="N185" i="19"/>
  <c r="O185" i="19"/>
  <c r="P185" i="19"/>
  <c r="Q185" i="19"/>
  <c r="S185" i="19"/>
  <c r="T185" i="19"/>
  <c r="U185" i="19"/>
  <c r="E186" i="19"/>
  <c r="F186" i="19"/>
  <c r="H186" i="19"/>
  <c r="I186" i="19"/>
  <c r="J186" i="19"/>
  <c r="K186" i="19"/>
  <c r="N186" i="19"/>
  <c r="O186" i="19"/>
  <c r="P186" i="19"/>
  <c r="Q186" i="19"/>
  <c r="S186" i="19"/>
  <c r="T186" i="19"/>
  <c r="U186" i="19"/>
  <c r="E187" i="19"/>
  <c r="F187" i="19"/>
  <c r="H187" i="19"/>
  <c r="I187" i="19"/>
  <c r="J187" i="19"/>
  <c r="K187" i="19"/>
  <c r="N187" i="19"/>
  <c r="O187" i="19"/>
  <c r="P187" i="19"/>
  <c r="Q187" i="19"/>
  <c r="S187" i="19"/>
  <c r="T187" i="19"/>
  <c r="U187" i="19"/>
  <c r="E188" i="19"/>
  <c r="F188" i="19"/>
  <c r="H188" i="19"/>
  <c r="I188" i="19"/>
  <c r="J188" i="19"/>
  <c r="K188" i="19"/>
  <c r="N188" i="19"/>
  <c r="O188" i="19"/>
  <c r="P188" i="19"/>
  <c r="Q188" i="19"/>
  <c r="S188" i="19"/>
  <c r="T188" i="19"/>
  <c r="U188" i="19"/>
  <c r="E189" i="19"/>
  <c r="F189" i="19"/>
  <c r="H189" i="19"/>
  <c r="I189" i="19"/>
  <c r="J189" i="19"/>
  <c r="K189" i="19"/>
  <c r="N189" i="19"/>
  <c r="O189" i="19"/>
  <c r="P189" i="19"/>
  <c r="Q189" i="19"/>
  <c r="S189" i="19"/>
  <c r="T189" i="19"/>
  <c r="U189" i="19"/>
  <c r="E192" i="19"/>
  <c r="F192" i="19"/>
  <c r="H192" i="19"/>
  <c r="I192" i="19"/>
  <c r="J192" i="19"/>
  <c r="K192" i="19"/>
  <c r="N192" i="19"/>
  <c r="O192" i="19"/>
  <c r="P192" i="19"/>
  <c r="Q192" i="19"/>
  <c r="S192" i="19"/>
  <c r="T192" i="19"/>
  <c r="U192" i="19"/>
  <c r="E193" i="19"/>
  <c r="F193" i="19"/>
  <c r="H193" i="19"/>
  <c r="I193" i="19"/>
  <c r="J193" i="19"/>
  <c r="K193" i="19"/>
  <c r="N193" i="19"/>
  <c r="O193" i="19"/>
  <c r="P193" i="19"/>
  <c r="Q193" i="19"/>
  <c r="S193" i="19"/>
  <c r="T193" i="19"/>
  <c r="U193" i="19"/>
  <c r="E194" i="19"/>
  <c r="F194" i="19"/>
  <c r="H194" i="19"/>
  <c r="I194" i="19"/>
  <c r="J194" i="19"/>
  <c r="K194" i="19"/>
  <c r="N194" i="19"/>
  <c r="O194" i="19"/>
  <c r="P194" i="19"/>
  <c r="Q194" i="19"/>
  <c r="S194" i="19"/>
  <c r="T194" i="19"/>
  <c r="U194" i="19"/>
  <c r="E195" i="19"/>
  <c r="F195" i="19"/>
  <c r="H195" i="19"/>
  <c r="I195" i="19"/>
  <c r="J195" i="19"/>
  <c r="K195" i="19"/>
  <c r="N195" i="19"/>
  <c r="O195" i="19"/>
  <c r="P195" i="19"/>
  <c r="Q195" i="19"/>
  <c r="S195" i="19"/>
  <c r="T195" i="19"/>
  <c r="U195" i="19"/>
  <c r="E196" i="19"/>
  <c r="F196" i="19"/>
  <c r="H196" i="19"/>
  <c r="I196" i="19"/>
  <c r="J196" i="19"/>
  <c r="K196" i="19"/>
  <c r="N196" i="19"/>
  <c r="O196" i="19"/>
  <c r="P196" i="19"/>
  <c r="Q196" i="19"/>
  <c r="S196" i="19"/>
  <c r="T196" i="19"/>
  <c r="U196" i="19"/>
  <c r="E197" i="19"/>
  <c r="F197" i="19"/>
  <c r="H197" i="19"/>
  <c r="I197" i="19"/>
  <c r="J197" i="19"/>
  <c r="K197" i="19"/>
  <c r="N197" i="19"/>
  <c r="O197" i="19"/>
  <c r="P197" i="19"/>
  <c r="Q197" i="19"/>
  <c r="S197" i="19"/>
  <c r="T197" i="19"/>
  <c r="U197" i="19"/>
  <c r="E198" i="19"/>
  <c r="F198" i="19"/>
  <c r="H198" i="19"/>
  <c r="I198" i="19"/>
  <c r="J198" i="19"/>
  <c r="K198" i="19"/>
  <c r="N198" i="19"/>
  <c r="O198" i="19"/>
  <c r="P198" i="19"/>
  <c r="Q198" i="19"/>
  <c r="S198" i="19"/>
  <c r="T198" i="19"/>
  <c r="U198" i="19"/>
  <c r="E199" i="19"/>
  <c r="F199" i="19"/>
  <c r="H199" i="19"/>
  <c r="I199" i="19"/>
  <c r="J199" i="19"/>
  <c r="K199" i="19"/>
  <c r="N199" i="19"/>
  <c r="O199" i="19"/>
  <c r="P199" i="19"/>
  <c r="Q199" i="19"/>
  <c r="S199" i="19"/>
  <c r="T199" i="19"/>
  <c r="U199" i="19"/>
  <c r="E200" i="19"/>
  <c r="F200" i="19"/>
  <c r="H200" i="19"/>
  <c r="I200" i="19"/>
  <c r="J200" i="19"/>
  <c r="K200" i="19"/>
  <c r="N200" i="19"/>
  <c r="O200" i="19"/>
  <c r="P200" i="19"/>
  <c r="Q200" i="19"/>
  <c r="S200" i="19"/>
  <c r="T200" i="19"/>
  <c r="U200" i="19"/>
  <c r="E201" i="19"/>
  <c r="F201" i="19"/>
  <c r="H201" i="19"/>
  <c r="I201" i="19"/>
  <c r="J201" i="19"/>
  <c r="K201" i="19"/>
  <c r="N201" i="19"/>
  <c r="O201" i="19"/>
  <c r="P201" i="19"/>
  <c r="Q201" i="19"/>
  <c r="S201" i="19"/>
  <c r="T201" i="19"/>
  <c r="U201" i="19"/>
  <c r="E202" i="19"/>
  <c r="F202" i="19"/>
  <c r="H202" i="19"/>
  <c r="I202" i="19"/>
  <c r="J202" i="19"/>
  <c r="K202" i="19"/>
  <c r="N202" i="19"/>
  <c r="O202" i="19"/>
  <c r="P202" i="19"/>
  <c r="Q202" i="19"/>
  <c r="S202" i="19"/>
  <c r="T202" i="19"/>
  <c r="U202" i="19"/>
  <c r="E203" i="19"/>
  <c r="F203" i="19"/>
  <c r="H203" i="19"/>
  <c r="I203" i="19"/>
  <c r="J203" i="19"/>
  <c r="K203" i="19"/>
  <c r="N203" i="19"/>
  <c r="O203" i="19"/>
  <c r="P203" i="19"/>
  <c r="Q203" i="19"/>
  <c r="S203" i="19"/>
  <c r="T203" i="19"/>
  <c r="U203" i="19"/>
  <c r="E204" i="19"/>
  <c r="F204" i="19"/>
  <c r="H204" i="19"/>
  <c r="I204" i="19"/>
  <c r="J204" i="19"/>
  <c r="K204" i="19"/>
  <c r="N204" i="19"/>
  <c r="O204" i="19"/>
  <c r="P204" i="19"/>
  <c r="Q204" i="19"/>
  <c r="S204" i="19"/>
  <c r="T204" i="19"/>
  <c r="U204" i="19"/>
  <c r="E205" i="19"/>
  <c r="F205" i="19"/>
  <c r="H205" i="19"/>
  <c r="I205" i="19"/>
  <c r="J205" i="19"/>
  <c r="K205" i="19"/>
  <c r="N205" i="19"/>
  <c r="O205" i="19"/>
  <c r="P205" i="19"/>
  <c r="Q205" i="19"/>
  <c r="S205" i="19"/>
  <c r="T205" i="19"/>
  <c r="U205" i="19"/>
  <c r="E206" i="19"/>
  <c r="F206" i="19"/>
  <c r="H206" i="19"/>
  <c r="I206" i="19"/>
  <c r="J206" i="19"/>
  <c r="K206" i="19"/>
  <c r="N206" i="19"/>
  <c r="O206" i="19"/>
  <c r="P206" i="19"/>
  <c r="Q206" i="19"/>
  <c r="S206" i="19"/>
  <c r="T206" i="19"/>
  <c r="U206" i="19"/>
  <c r="E207" i="19"/>
  <c r="F207" i="19"/>
  <c r="H207" i="19"/>
  <c r="I207" i="19"/>
  <c r="J207" i="19"/>
  <c r="K207" i="19"/>
  <c r="N207" i="19"/>
  <c r="O207" i="19"/>
  <c r="P207" i="19"/>
  <c r="Q207" i="19"/>
  <c r="S207" i="19"/>
  <c r="T207" i="19"/>
  <c r="U207" i="19"/>
  <c r="E208" i="19"/>
  <c r="F208" i="19"/>
  <c r="H208" i="19"/>
  <c r="I208" i="19"/>
  <c r="J208" i="19"/>
  <c r="K208" i="19"/>
  <c r="N208" i="19"/>
  <c r="O208" i="19"/>
  <c r="P208" i="19"/>
  <c r="Q208" i="19"/>
  <c r="S208" i="19"/>
  <c r="T208" i="19"/>
  <c r="U208" i="19"/>
  <c r="E209" i="19"/>
  <c r="F209" i="19"/>
  <c r="H209" i="19"/>
  <c r="I209" i="19"/>
  <c r="J209" i="19"/>
  <c r="K209" i="19"/>
  <c r="N209" i="19"/>
  <c r="O209" i="19"/>
  <c r="P209" i="19"/>
  <c r="Q209" i="19"/>
  <c r="S209" i="19"/>
  <c r="T209" i="19"/>
  <c r="U209" i="19"/>
  <c r="E210" i="19"/>
  <c r="F210" i="19"/>
  <c r="H210" i="19"/>
  <c r="I210" i="19"/>
  <c r="J210" i="19"/>
  <c r="K210" i="19"/>
  <c r="N210" i="19"/>
  <c r="O210" i="19"/>
  <c r="P210" i="19"/>
  <c r="Q210" i="19"/>
  <c r="S210" i="19"/>
  <c r="T210" i="19"/>
  <c r="U210" i="19"/>
  <c r="E211" i="19"/>
  <c r="F211" i="19"/>
  <c r="H211" i="19"/>
  <c r="I211" i="19"/>
  <c r="J211" i="19"/>
  <c r="K211" i="19"/>
  <c r="N211" i="19"/>
  <c r="O211" i="19"/>
  <c r="P211" i="19"/>
  <c r="Q211" i="19"/>
  <c r="S211" i="19"/>
  <c r="T211" i="19"/>
  <c r="U211" i="19"/>
  <c r="E212" i="19"/>
  <c r="F212" i="19"/>
  <c r="H212" i="19"/>
  <c r="I212" i="19"/>
  <c r="J212" i="19"/>
  <c r="K212" i="19"/>
  <c r="N212" i="19"/>
  <c r="O212" i="19"/>
  <c r="P212" i="19"/>
  <c r="Q212" i="19"/>
  <c r="S212" i="19"/>
  <c r="T212" i="19"/>
  <c r="U212" i="19"/>
  <c r="E213" i="19"/>
  <c r="F213" i="19"/>
  <c r="H213" i="19"/>
  <c r="I213" i="19"/>
  <c r="J213" i="19"/>
  <c r="K213" i="19"/>
  <c r="N213" i="19"/>
  <c r="O213" i="19"/>
  <c r="P213" i="19"/>
  <c r="Q213" i="19"/>
  <c r="S213" i="19"/>
  <c r="T213" i="19"/>
  <c r="U213" i="19"/>
  <c r="E214" i="19"/>
  <c r="F214" i="19"/>
  <c r="H214" i="19"/>
  <c r="I214" i="19"/>
  <c r="J214" i="19"/>
  <c r="K214" i="19"/>
  <c r="N214" i="19"/>
  <c r="O214" i="19"/>
  <c r="P214" i="19"/>
  <c r="Q214" i="19"/>
  <c r="S214" i="19"/>
  <c r="T214" i="19"/>
  <c r="U214" i="19"/>
  <c r="E215" i="19"/>
  <c r="F215" i="19"/>
  <c r="H215" i="19"/>
  <c r="I215" i="19"/>
  <c r="J215" i="19"/>
  <c r="K215" i="19"/>
  <c r="N215" i="19"/>
  <c r="O215" i="19"/>
  <c r="P215" i="19"/>
  <c r="Q215" i="19"/>
  <c r="S215" i="19"/>
  <c r="T215" i="19"/>
  <c r="U215" i="19"/>
  <c r="E216" i="19"/>
  <c r="F216" i="19"/>
  <c r="H216" i="19"/>
  <c r="I216" i="19"/>
  <c r="J216" i="19"/>
  <c r="K216" i="19"/>
  <c r="N216" i="19"/>
  <c r="O216" i="19"/>
  <c r="P216" i="19"/>
  <c r="Q216" i="19"/>
  <c r="S216" i="19"/>
  <c r="T216" i="19"/>
  <c r="U216" i="19"/>
  <c r="E217" i="19"/>
  <c r="F217" i="19"/>
  <c r="H217" i="19"/>
  <c r="I217" i="19"/>
  <c r="J217" i="19"/>
  <c r="K217" i="19"/>
  <c r="N217" i="19"/>
  <c r="O217" i="19"/>
  <c r="P217" i="19"/>
  <c r="Q217" i="19"/>
  <c r="S217" i="19"/>
  <c r="T217" i="19"/>
  <c r="U217" i="19"/>
  <c r="E218" i="19"/>
  <c r="F218" i="19"/>
  <c r="H218" i="19"/>
  <c r="I218" i="19"/>
  <c r="J218" i="19"/>
  <c r="K218" i="19"/>
  <c r="N218" i="19"/>
  <c r="O218" i="19"/>
  <c r="P218" i="19"/>
  <c r="Q218" i="19"/>
  <c r="S218" i="19"/>
  <c r="T218" i="19"/>
  <c r="U218" i="19"/>
  <c r="E219" i="19"/>
  <c r="F219" i="19"/>
  <c r="H219" i="19"/>
  <c r="I219" i="19"/>
  <c r="J219" i="19"/>
  <c r="K219" i="19"/>
  <c r="N219" i="19"/>
  <c r="O219" i="19"/>
  <c r="P219" i="19"/>
  <c r="Q219" i="19"/>
  <c r="S219" i="19"/>
  <c r="T219" i="19"/>
  <c r="U219" i="19"/>
  <c r="E220" i="19"/>
  <c r="F220" i="19"/>
  <c r="H220" i="19"/>
  <c r="I220" i="19"/>
  <c r="J220" i="19"/>
  <c r="K220" i="19"/>
  <c r="N220" i="19"/>
  <c r="O220" i="19"/>
  <c r="P220" i="19"/>
  <c r="Q220" i="19"/>
  <c r="S220" i="19"/>
  <c r="T220" i="19"/>
  <c r="U220" i="19"/>
  <c r="E221" i="19"/>
  <c r="F221" i="19"/>
  <c r="H221" i="19"/>
  <c r="I221" i="19"/>
  <c r="J221" i="19"/>
  <c r="K221" i="19"/>
  <c r="N221" i="19"/>
  <c r="O221" i="19"/>
  <c r="P221" i="19"/>
  <c r="Q221" i="19"/>
  <c r="S221" i="19"/>
  <c r="T221" i="19"/>
  <c r="U221" i="19"/>
  <c r="E222" i="19"/>
  <c r="F222" i="19"/>
  <c r="H222" i="19"/>
  <c r="I222" i="19"/>
  <c r="J222" i="19"/>
  <c r="K222" i="19"/>
  <c r="N222" i="19"/>
  <c r="O222" i="19"/>
  <c r="P222" i="19"/>
  <c r="Q222" i="19"/>
  <c r="S222" i="19"/>
  <c r="T222" i="19"/>
  <c r="U222" i="19"/>
  <c r="E223" i="19"/>
  <c r="F223" i="19"/>
  <c r="H223" i="19"/>
  <c r="I223" i="19"/>
  <c r="J223" i="19"/>
  <c r="K223" i="19"/>
  <c r="N223" i="19"/>
  <c r="O223" i="19"/>
  <c r="P223" i="19"/>
  <c r="Q223" i="19"/>
  <c r="S223" i="19"/>
  <c r="T223" i="19"/>
  <c r="U223" i="19"/>
  <c r="E224" i="19"/>
  <c r="F224" i="19"/>
  <c r="H224" i="19"/>
  <c r="I224" i="19"/>
  <c r="J224" i="19"/>
  <c r="K224" i="19"/>
  <c r="N224" i="19"/>
  <c r="O224" i="19"/>
  <c r="P224" i="19"/>
  <c r="Q224" i="19"/>
  <c r="S224" i="19"/>
  <c r="T224" i="19"/>
  <c r="U224" i="19"/>
  <c r="E226" i="19"/>
  <c r="F226" i="19"/>
  <c r="H226" i="19"/>
  <c r="I226" i="19"/>
  <c r="J226" i="19"/>
  <c r="K226" i="19"/>
  <c r="N226" i="19"/>
  <c r="O226" i="19"/>
  <c r="P226" i="19"/>
  <c r="Q226" i="19"/>
  <c r="S226" i="19"/>
  <c r="T226" i="19"/>
  <c r="U226" i="19"/>
  <c r="E227" i="19"/>
  <c r="F227" i="19"/>
  <c r="I227" i="19"/>
  <c r="J227" i="19"/>
  <c r="K227" i="19"/>
  <c r="N227" i="19"/>
  <c r="O227" i="19"/>
  <c r="P227" i="19"/>
  <c r="Q227" i="19"/>
  <c r="S227" i="19"/>
  <c r="T227" i="19"/>
  <c r="U227" i="19"/>
  <c r="E228" i="19"/>
  <c r="F228" i="19"/>
  <c r="H228" i="19"/>
  <c r="I228" i="19"/>
  <c r="J228" i="19"/>
  <c r="K228" i="19"/>
  <c r="N228" i="19"/>
  <c r="O228" i="19"/>
  <c r="P228" i="19"/>
  <c r="Q228" i="19"/>
  <c r="S228" i="19"/>
  <c r="T228" i="19"/>
  <c r="U228" i="19"/>
  <c r="E229" i="19"/>
  <c r="F229" i="19"/>
  <c r="H229" i="19"/>
  <c r="I229" i="19"/>
  <c r="J229" i="19"/>
  <c r="K229" i="19"/>
  <c r="N229" i="19"/>
  <c r="O229" i="19"/>
  <c r="P229" i="19"/>
  <c r="Q229" i="19"/>
  <c r="S229" i="19"/>
  <c r="T229" i="19"/>
  <c r="U229" i="19"/>
  <c r="E230" i="19"/>
  <c r="F230" i="19"/>
  <c r="H230" i="19"/>
  <c r="I230" i="19"/>
  <c r="J230" i="19"/>
  <c r="K230" i="19"/>
  <c r="N230" i="19"/>
  <c r="O230" i="19"/>
  <c r="P230" i="19"/>
  <c r="Q230" i="19"/>
  <c r="S230" i="19"/>
  <c r="T230" i="19"/>
  <c r="U230" i="19"/>
  <c r="E231" i="19"/>
  <c r="F231" i="19"/>
  <c r="H231" i="19"/>
  <c r="I231" i="19"/>
  <c r="J231" i="19"/>
  <c r="K231" i="19"/>
  <c r="N231" i="19"/>
  <c r="O231" i="19"/>
  <c r="P231" i="19"/>
  <c r="Q231" i="19"/>
  <c r="S231" i="19"/>
  <c r="T231" i="19"/>
  <c r="U231" i="19"/>
  <c r="E232" i="19"/>
  <c r="F232" i="19"/>
  <c r="H232" i="19"/>
  <c r="I232" i="19"/>
  <c r="J232" i="19"/>
  <c r="K232" i="19"/>
  <c r="N232" i="19"/>
  <c r="O232" i="19"/>
  <c r="P232" i="19"/>
  <c r="Q232" i="19"/>
  <c r="S232" i="19"/>
  <c r="T232" i="19"/>
  <c r="U232" i="19"/>
  <c r="E233" i="19"/>
  <c r="F233" i="19"/>
  <c r="G233" i="19"/>
  <c r="H233" i="19"/>
  <c r="I233" i="19"/>
  <c r="J233" i="19"/>
  <c r="K233" i="19"/>
  <c r="N233" i="19"/>
  <c r="O233" i="19"/>
  <c r="P233" i="19"/>
  <c r="Q233" i="19"/>
  <c r="S233" i="19"/>
  <c r="T233" i="19"/>
  <c r="U233" i="19"/>
  <c r="E234" i="19"/>
  <c r="F234" i="19"/>
  <c r="H234" i="19"/>
  <c r="I234" i="19"/>
  <c r="J234" i="19"/>
  <c r="K234" i="19"/>
  <c r="N234" i="19"/>
  <c r="O234" i="19"/>
  <c r="P234" i="19"/>
  <c r="Q234" i="19"/>
  <c r="S234" i="19"/>
  <c r="T234" i="19"/>
  <c r="U234" i="19"/>
  <c r="E235" i="19"/>
  <c r="F235" i="19"/>
  <c r="H235" i="19"/>
  <c r="I235" i="19"/>
  <c r="J235" i="19"/>
  <c r="K235" i="19"/>
  <c r="N235" i="19"/>
  <c r="O235" i="19"/>
  <c r="P235" i="19"/>
  <c r="Q235" i="19"/>
  <c r="S235" i="19"/>
  <c r="T235" i="19"/>
  <c r="U235" i="19"/>
  <c r="E236" i="19"/>
  <c r="F236" i="19"/>
  <c r="H236" i="19"/>
  <c r="I236" i="19"/>
  <c r="J236" i="19"/>
  <c r="K236" i="19"/>
  <c r="N236" i="19"/>
  <c r="O236" i="19"/>
  <c r="P236" i="19"/>
  <c r="Q236" i="19"/>
  <c r="S236" i="19"/>
  <c r="T236" i="19"/>
  <c r="U236" i="19"/>
  <c r="E237" i="19"/>
  <c r="F237" i="19"/>
  <c r="H237" i="19"/>
  <c r="I237" i="19"/>
  <c r="J237" i="19"/>
  <c r="K237" i="19"/>
  <c r="N237" i="19"/>
  <c r="O237" i="19"/>
  <c r="P237" i="19"/>
  <c r="Q237" i="19"/>
  <c r="S237" i="19"/>
  <c r="T237" i="19"/>
  <c r="U237" i="19"/>
  <c r="E238" i="19"/>
  <c r="F238" i="19"/>
  <c r="H238" i="19"/>
  <c r="I238" i="19"/>
  <c r="J238" i="19"/>
  <c r="K238" i="19"/>
  <c r="N238" i="19"/>
  <c r="O238" i="19"/>
  <c r="P238" i="19"/>
  <c r="Q238" i="19"/>
  <c r="S238" i="19"/>
  <c r="T238" i="19"/>
  <c r="U238" i="19"/>
  <c r="E239" i="19"/>
  <c r="F239" i="19"/>
  <c r="H239" i="19"/>
  <c r="I239" i="19"/>
  <c r="J239" i="19"/>
  <c r="K239" i="19"/>
  <c r="N239" i="19"/>
  <c r="O239" i="19"/>
  <c r="P239" i="19"/>
  <c r="Q239" i="19"/>
  <c r="S239" i="19"/>
  <c r="T239" i="19"/>
  <c r="U239" i="19"/>
  <c r="E240" i="19"/>
  <c r="F240" i="19"/>
  <c r="G240" i="19"/>
  <c r="H240" i="19"/>
  <c r="I240" i="19"/>
  <c r="J240" i="19"/>
  <c r="K240" i="19"/>
  <c r="N240" i="19"/>
  <c r="O240" i="19"/>
  <c r="P240" i="19"/>
  <c r="Q240" i="19"/>
  <c r="S240" i="19"/>
  <c r="T240" i="19"/>
  <c r="U240" i="19"/>
  <c r="E241" i="19"/>
  <c r="F241" i="19"/>
  <c r="G241" i="19"/>
  <c r="H241" i="19"/>
  <c r="I241" i="19"/>
  <c r="J241" i="19"/>
  <c r="K241" i="19"/>
  <c r="N241" i="19"/>
  <c r="O241" i="19"/>
  <c r="P241" i="19"/>
  <c r="Q241" i="19"/>
  <c r="S241" i="19"/>
  <c r="T241" i="19"/>
  <c r="U241" i="19"/>
  <c r="E242" i="19"/>
  <c r="F242" i="19"/>
  <c r="H242" i="19"/>
  <c r="I242" i="19"/>
  <c r="J242" i="19"/>
  <c r="K242" i="19"/>
  <c r="N242" i="19"/>
  <c r="O242" i="19"/>
  <c r="P242" i="19"/>
  <c r="Q242" i="19"/>
  <c r="S242" i="19"/>
  <c r="T242" i="19"/>
  <c r="U242" i="19"/>
  <c r="E243" i="19"/>
  <c r="F243" i="19"/>
  <c r="H243" i="19"/>
  <c r="I243" i="19"/>
  <c r="J243" i="19"/>
  <c r="K243" i="19"/>
  <c r="N243" i="19"/>
  <c r="O243" i="19"/>
  <c r="P243" i="19"/>
  <c r="Q243" i="19"/>
  <c r="S243" i="19"/>
  <c r="T243" i="19"/>
  <c r="U243" i="19"/>
  <c r="E244" i="19"/>
  <c r="F244" i="19"/>
  <c r="G244" i="19"/>
  <c r="H244" i="19"/>
  <c r="I244" i="19"/>
  <c r="J244" i="19"/>
  <c r="K244" i="19"/>
  <c r="N244" i="19"/>
  <c r="O244" i="19"/>
  <c r="P244" i="19"/>
  <c r="Q244" i="19"/>
  <c r="S244" i="19"/>
  <c r="T244" i="19"/>
  <c r="U244" i="19"/>
  <c r="E245" i="19"/>
  <c r="F245" i="19"/>
  <c r="G245" i="19"/>
  <c r="H245" i="19"/>
  <c r="I245" i="19"/>
  <c r="J245" i="19"/>
  <c r="K245" i="19"/>
  <c r="N245" i="19"/>
  <c r="O245" i="19"/>
  <c r="P245" i="19"/>
  <c r="Q245" i="19"/>
  <c r="S245" i="19"/>
  <c r="T245" i="19"/>
  <c r="U245" i="19"/>
  <c r="E246" i="19"/>
  <c r="F246" i="19"/>
  <c r="G246" i="19"/>
  <c r="H246" i="19"/>
  <c r="I246" i="19"/>
  <c r="J246" i="19"/>
  <c r="K246" i="19"/>
  <c r="N246" i="19"/>
  <c r="O246" i="19"/>
  <c r="P246" i="19"/>
  <c r="Q246" i="19"/>
  <c r="S246" i="19"/>
  <c r="T246" i="19"/>
  <c r="U246" i="19"/>
  <c r="E247" i="19"/>
  <c r="F247" i="19"/>
  <c r="G247" i="19"/>
  <c r="H247" i="19"/>
  <c r="I247" i="19"/>
  <c r="J247" i="19"/>
  <c r="K247" i="19"/>
  <c r="N247" i="19"/>
  <c r="O247" i="19"/>
  <c r="P247" i="19"/>
  <c r="Q247" i="19"/>
  <c r="S247" i="19"/>
  <c r="T247" i="19"/>
  <c r="U247" i="19"/>
  <c r="E248" i="19"/>
  <c r="F248" i="19"/>
  <c r="G248" i="19"/>
  <c r="H248" i="19"/>
  <c r="I248" i="19"/>
  <c r="J248" i="19"/>
  <c r="K248" i="19"/>
  <c r="N248" i="19"/>
  <c r="O248" i="19"/>
  <c r="P248" i="19"/>
  <c r="Q248" i="19"/>
  <c r="S248" i="19"/>
  <c r="T248" i="19"/>
  <c r="U248" i="19"/>
  <c r="E249" i="19"/>
  <c r="F249" i="19"/>
  <c r="G249" i="19"/>
  <c r="H249" i="19"/>
  <c r="I249" i="19"/>
  <c r="J249" i="19"/>
  <c r="K249" i="19"/>
  <c r="N249" i="19"/>
  <c r="O249" i="19"/>
  <c r="P249" i="19"/>
  <c r="Q249" i="19"/>
  <c r="S249" i="19"/>
  <c r="T249" i="19"/>
  <c r="U249" i="19"/>
  <c r="E250" i="19"/>
  <c r="F250" i="19"/>
  <c r="G250" i="19"/>
  <c r="H250" i="19"/>
  <c r="I250" i="19"/>
  <c r="J250" i="19"/>
  <c r="K250" i="19"/>
  <c r="N250" i="19"/>
  <c r="O250" i="19"/>
  <c r="P250" i="19"/>
  <c r="Q250" i="19"/>
  <c r="S250" i="19"/>
  <c r="T250" i="19"/>
  <c r="U250" i="19"/>
  <c r="E251" i="19"/>
  <c r="F251" i="19"/>
  <c r="G251" i="19"/>
  <c r="H251" i="19"/>
  <c r="I251" i="19"/>
  <c r="J251" i="19"/>
  <c r="K251" i="19"/>
  <c r="N251" i="19"/>
  <c r="O251" i="19"/>
  <c r="P251" i="19"/>
  <c r="Q251" i="19"/>
  <c r="S251" i="19"/>
  <c r="T251" i="19"/>
  <c r="U251" i="19"/>
  <c r="E252" i="19"/>
  <c r="F252" i="19"/>
  <c r="G252" i="19"/>
  <c r="H252" i="19"/>
  <c r="I252" i="19"/>
  <c r="J252" i="19"/>
  <c r="K252" i="19"/>
  <c r="N252" i="19"/>
  <c r="O252" i="19"/>
  <c r="P252" i="19"/>
  <c r="Q252" i="19"/>
  <c r="S252" i="19"/>
  <c r="T252" i="19"/>
  <c r="U252" i="19"/>
  <c r="E253" i="19"/>
  <c r="F253" i="19"/>
  <c r="G253" i="19"/>
  <c r="H253" i="19"/>
  <c r="I253" i="19"/>
  <c r="J253" i="19"/>
  <c r="K253" i="19"/>
  <c r="N253" i="19"/>
  <c r="O253" i="19"/>
  <c r="P253" i="19"/>
  <c r="Q253" i="19"/>
  <c r="S253" i="19"/>
  <c r="T253" i="19"/>
  <c r="U253" i="19"/>
  <c r="E254" i="19"/>
  <c r="F254" i="19"/>
  <c r="G254" i="19"/>
  <c r="H254" i="19"/>
  <c r="I254" i="19"/>
  <c r="J254" i="19"/>
  <c r="K254" i="19"/>
  <c r="N254" i="19"/>
  <c r="O254" i="19"/>
  <c r="P254" i="19"/>
  <c r="Q254" i="19"/>
  <c r="S254" i="19"/>
  <c r="T254" i="19"/>
  <c r="U254" i="19"/>
  <c r="E257" i="19"/>
  <c r="F257" i="19"/>
  <c r="G257" i="19"/>
  <c r="H257" i="19"/>
  <c r="I257" i="19"/>
  <c r="J257" i="19"/>
  <c r="K257" i="19"/>
  <c r="N257" i="19"/>
  <c r="O257" i="19"/>
  <c r="P257" i="19"/>
  <c r="Q257" i="19"/>
  <c r="S257" i="19"/>
  <c r="T257" i="19"/>
  <c r="U257" i="19"/>
  <c r="E258" i="19"/>
  <c r="F258" i="19"/>
  <c r="G258" i="19"/>
  <c r="H258" i="19"/>
  <c r="I258" i="19"/>
  <c r="J258" i="19"/>
  <c r="K258" i="19"/>
  <c r="N258" i="19"/>
  <c r="O258" i="19"/>
  <c r="P258" i="19"/>
  <c r="Q258" i="19"/>
  <c r="S258" i="19"/>
  <c r="T258" i="19"/>
  <c r="U258" i="19"/>
  <c r="E259" i="19"/>
  <c r="F259" i="19"/>
  <c r="G259" i="19"/>
  <c r="H259" i="19"/>
  <c r="I259" i="19"/>
  <c r="J259" i="19"/>
  <c r="K259" i="19"/>
  <c r="N259" i="19"/>
  <c r="O259" i="19"/>
  <c r="P259" i="19"/>
  <c r="Q259" i="19"/>
  <c r="S259" i="19"/>
  <c r="T259" i="19"/>
  <c r="U259" i="19"/>
  <c r="E260" i="19"/>
  <c r="F260" i="19"/>
  <c r="G260" i="19"/>
  <c r="H260" i="19"/>
  <c r="I260" i="19"/>
  <c r="J260" i="19"/>
  <c r="K260" i="19"/>
  <c r="N260" i="19"/>
  <c r="O260" i="19"/>
  <c r="P260" i="19"/>
  <c r="Q260" i="19"/>
  <c r="S260" i="19"/>
  <c r="T260" i="19"/>
  <c r="U260" i="19"/>
  <c r="E261" i="19"/>
  <c r="F261" i="19"/>
  <c r="G261" i="19"/>
  <c r="H261" i="19"/>
  <c r="I261" i="19"/>
  <c r="J261" i="19"/>
  <c r="K261" i="19"/>
  <c r="N261" i="19"/>
  <c r="O261" i="19"/>
  <c r="P261" i="19"/>
  <c r="Q261" i="19"/>
  <c r="S261" i="19"/>
  <c r="T261" i="19"/>
  <c r="U261" i="19"/>
  <c r="E262" i="19"/>
  <c r="F262" i="19"/>
  <c r="G262" i="19"/>
  <c r="H262" i="19"/>
  <c r="I262" i="19"/>
  <c r="J262" i="19"/>
  <c r="K262" i="19"/>
  <c r="N262" i="19"/>
  <c r="O262" i="19"/>
  <c r="P262" i="19"/>
  <c r="Q262" i="19"/>
  <c r="S262" i="19"/>
  <c r="T262" i="19"/>
  <c r="U262" i="19"/>
  <c r="E263" i="19"/>
  <c r="F263" i="19"/>
  <c r="G263" i="19"/>
  <c r="H263" i="19"/>
  <c r="I263" i="19"/>
  <c r="J263" i="19"/>
  <c r="K263" i="19"/>
  <c r="N263" i="19"/>
  <c r="O263" i="19"/>
  <c r="P263" i="19"/>
  <c r="Q263" i="19"/>
  <c r="S263" i="19"/>
  <c r="T263" i="19"/>
  <c r="U263" i="19"/>
  <c r="E264" i="19"/>
  <c r="F264" i="19"/>
  <c r="G264" i="19"/>
  <c r="H264" i="19"/>
  <c r="I264" i="19"/>
  <c r="J264" i="19"/>
  <c r="K264" i="19"/>
  <c r="N264" i="19"/>
  <c r="O264" i="19"/>
  <c r="P264" i="19"/>
  <c r="Q264" i="19"/>
  <c r="S264" i="19"/>
  <c r="T264" i="19"/>
  <c r="U264" i="19"/>
  <c r="E265" i="19"/>
  <c r="F265" i="19"/>
  <c r="G265" i="19"/>
  <c r="H265" i="19"/>
  <c r="I265" i="19"/>
  <c r="J265" i="19"/>
  <c r="K265" i="19"/>
  <c r="N265" i="19"/>
  <c r="O265" i="19"/>
  <c r="P265" i="19"/>
  <c r="Q265" i="19"/>
  <c r="S265" i="19"/>
  <c r="T265" i="19"/>
  <c r="U265" i="19"/>
  <c r="E266" i="19"/>
  <c r="F266" i="19"/>
  <c r="G266" i="19"/>
  <c r="H266" i="19"/>
  <c r="I266" i="19"/>
  <c r="J266" i="19"/>
  <c r="K266" i="19"/>
  <c r="N266" i="19"/>
  <c r="O266" i="19"/>
  <c r="P266" i="19"/>
  <c r="Q266" i="19"/>
  <c r="S266" i="19"/>
  <c r="T266" i="19"/>
  <c r="U266" i="19"/>
  <c r="E267" i="19"/>
  <c r="F267" i="19"/>
  <c r="G267" i="19"/>
  <c r="H267" i="19"/>
  <c r="I267" i="19"/>
  <c r="J267" i="19"/>
  <c r="K267" i="19"/>
  <c r="N267" i="19"/>
  <c r="O267" i="19"/>
  <c r="P267" i="19"/>
  <c r="Q267" i="19"/>
  <c r="S267" i="19"/>
  <c r="T267" i="19"/>
  <c r="U267" i="19"/>
  <c r="E268" i="19"/>
  <c r="F268" i="19"/>
  <c r="G268" i="19"/>
  <c r="H268" i="19"/>
  <c r="I268" i="19"/>
  <c r="J268" i="19"/>
  <c r="K268" i="19"/>
  <c r="N268" i="19"/>
  <c r="O268" i="19"/>
  <c r="P268" i="19"/>
  <c r="Q268" i="19"/>
  <c r="S268" i="19"/>
  <c r="T268" i="19"/>
  <c r="U268" i="19"/>
  <c r="E269" i="19"/>
  <c r="F269" i="19"/>
  <c r="G269" i="19"/>
  <c r="H269" i="19"/>
  <c r="I269" i="19"/>
  <c r="J269" i="19"/>
  <c r="K269" i="19"/>
  <c r="N269" i="19"/>
  <c r="O269" i="19"/>
  <c r="P269" i="19"/>
  <c r="Q269" i="19"/>
  <c r="S269" i="19"/>
  <c r="T269" i="19"/>
  <c r="U269" i="19"/>
  <c r="E270" i="19"/>
  <c r="F270" i="19"/>
  <c r="G270" i="19"/>
  <c r="H270" i="19"/>
  <c r="I270" i="19"/>
  <c r="J270" i="19"/>
  <c r="K270" i="19"/>
  <c r="N270" i="19"/>
  <c r="O270" i="19"/>
  <c r="P270" i="19"/>
  <c r="Q270" i="19"/>
  <c r="S270" i="19"/>
  <c r="T270" i="19"/>
  <c r="U270" i="19"/>
  <c r="E271" i="19"/>
  <c r="F271" i="19"/>
  <c r="G271" i="19"/>
  <c r="H271" i="19"/>
  <c r="I271" i="19"/>
  <c r="J271" i="19"/>
  <c r="K271" i="19"/>
  <c r="N271" i="19"/>
  <c r="O271" i="19"/>
  <c r="P271" i="19"/>
  <c r="Q271" i="19"/>
  <c r="S271" i="19"/>
  <c r="T271" i="19"/>
  <c r="U271" i="19"/>
  <c r="E272" i="19"/>
  <c r="F272" i="19"/>
  <c r="G272" i="19"/>
  <c r="H272" i="19"/>
  <c r="I272" i="19"/>
  <c r="J272" i="19"/>
  <c r="K272" i="19"/>
  <c r="N272" i="19"/>
  <c r="O272" i="19"/>
  <c r="P272" i="19"/>
  <c r="Q272" i="19"/>
  <c r="S272" i="19"/>
  <c r="T272" i="19"/>
  <c r="U272" i="19"/>
  <c r="E273" i="19"/>
  <c r="F273" i="19"/>
  <c r="G273" i="19"/>
  <c r="H273" i="19"/>
  <c r="I273" i="19"/>
  <c r="J273" i="19"/>
  <c r="K273" i="19"/>
  <c r="N273" i="19"/>
  <c r="O273" i="19"/>
  <c r="P273" i="19"/>
  <c r="Q273" i="19"/>
  <c r="S273" i="19"/>
  <c r="T273" i="19"/>
  <c r="U273" i="19"/>
  <c r="E274" i="19"/>
  <c r="F274" i="19"/>
  <c r="G274" i="19"/>
  <c r="H274" i="19"/>
  <c r="I274" i="19"/>
  <c r="J274" i="19"/>
  <c r="K274" i="19"/>
  <c r="N274" i="19"/>
  <c r="O274" i="19"/>
  <c r="P274" i="19"/>
  <c r="Q274" i="19"/>
  <c r="S274" i="19"/>
  <c r="T274" i="19"/>
  <c r="U274" i="19"/>
  <c r="E275" i="19"/>
  <c r="F275" i="19"/>
  <c r="G275" i="19"/>
  <c r="H275" i="19"/>
  <c r="I275" i="19"/>
  <c r="J275" i="19"/>
  <c r="K275" i="19"/>
  <c r="N275" i="19"/>
  <c r="O275" i="19"/>
  <c r="P275" i="19"/>
  <c r="Q275" i="19"/>
  <c r="S275" i="19"/>
  <c r="T275" i="19"/>
  <c r="U275" i="19"/>
  <c r="E276" i="19"/>
  <c r="F276" i="19"/>
  <c r="G276" i="19"/>
  <c r="H276" i="19"/>
  <c r="I276" i="19"/>
  <c r="J276" i="19"/>
  <c r="K276" i="19"/>
  <c r="L276" i="19"/>
  <c r="M276" i="19"/>
  <c r="N276" i="19"/>
  <c r="O276" i="19"/>
  <c r="P276" i="19"/>
  <c r="Q276" i="19"/>
  <c r="S276" i="19"/>
  <c r="T276" i="19"/>
  <c r="U276" i="19"/>
  <c r="V276" i="19"/>
  <c r="W276" i="19"/>
  <c r="E277" i="19"/>
  <c r="F277" i="19"/>
  <c r="G277" i="19"/>
  <c r="H277" i="19"/>
  <c r="I277" i="19"/>
  <c r="J277" i="19"/>
  <c r="K277" i="19"/>
  <c r="L277" i="19"/>
  <c r="M277" i="19"/>
  <c r="N277" i="19"/>
  <c r="O277" i="19"/>
  <c r="P277" i="19"/>
  <c r="Q277" i="19"/>
  <c r="S277" i="19"/>
  <c r="T277" i="19"/>
  <c r="U277" i="19"/>
  <c r="V277" i="19"/>
  <c r="W277" i="19"/>
  <c r="E278" i="19"/>
  <c r="F278" i="19"/>
  <c r="G278" i="19"/>
  <c r="H278" i="19"/>
  <c r="I278" i="19"/>
  <c r="J278" i="19"/>
  <c r="K278" i="19"/>
  <c r="L278" i="19"/>
  <c r="M278" i="19"/>
  <c r="N278" i="19"/>
  <c r="O278" i="19"/>
  <c r="P278" i="19"/>
  <c r="Q278" i="19"/>
  <c r="S278" i="19"/>
  <c r="T278" i="19"/>
  <c r="U278" i="19"/>
  <c r="V278" i="19"/>
  <c r="W278" i="19"/>
  <c r="E279" i="19"/>
  <c r="F279" i="19"/>
  <c r="G279" i="19"/>
  <c r="H279" i="19"/>
  <c r="I279" i="19"/>
  <c r="J279" i="19"/>
  <c r="K279" i="19"/>
  <c r="L279" i="19"/>
  <c r="M279" i="19"/>
  <c r="N279" i="19"/>
  <c r="O279" i="19"/>
  <c r="P279" i="19"/>
  <c r="Q279" i="19"/>
  <c r="S279" i="19"/>
  <c r="T279" i="19"/>
  <c r="U279" i="19"/>
  <c r="V279" i="19"/>
  <c r="W279" i="19"/>
  <c r="E280" i="19"/>
  <c r="F280" i="19"/>
  <c r="G280" i="19"/>
  <c r="H280" i="19"/>
  <c r="I280" i="19"/>
  <c r="J280" i="19"/>
  <c r="K280" i="19"/>
  <c r="L280" i="19"/>
  <c r="M280" i="19"/>
  <c r="N280" i="19"/>
  <c r="O280" i="19"/>
  <c r="P280" i="19"/>
  <c r="Q280" i="19"/>
  <c r="S280" i="19"/>
  <c r="T280" i="19"/>
  <c r="U280" i="19"/>
  <c r="V280" i="19"/>
  <c r="W280" i="19"/>
  <c r="E281" i="19"/>
  <c r="F281" i="19"/>
  <c r="G281" i="19"/>
  <c r="H281" i="19"/>
  <c r="I281" i="19"/>
  <c r="J281" i="19"/>
  <c r="K281" i="19"/>
  <c r="L281" i="19"/>
  <c r="M281" i="19"/>
  <c r="N281" i="19"/>
  <c r="O281" i="19"/>
  <c r="P281" i="19"/>
  <c r="Q281" i="19"/>
  <c r="S281" i="19"/>
  <c r="T281" i="19"/>
  <c r="U281" i="19"/>
  <c r="V281" i="19"/>
  <c r="W281" i="19"/>
  <c r="E282" i="19"/>
  <c r="F282" i="19"/>
  <c r="G282" i="19"/>
  <c r="H282" i="19"/>
  <c r="I282" i="19"/>
  <c r="J282" i="19"/>
  <c r="K282" i="19"/>
  <c r="L282" i="19"/>
  <c r="M282" i="19"/>
  <c r="N282" i="19"/>
  <c r="O282" i="19"/>
  <c r="P282" i="19"/>
  <c r="Q282" i="19"/>
  <c r="S282" i="19"/>
  <c r="T282" i="19"/>
  <c r="U282" i="19"/>
  <c r="V282" i="19"/>
  <c r="W282" i="19"/>
  <c r="E283" i="19"/>
  <c r="F283" i="19"/>
  <c r="G283" i="19"/>
  <c r="H283" i="19"/>
  <c r="I283" i="19"/>
  <c r="J283" i="19"/>
  <c r="K283" i="19"/>
  <c r="L283" i="19"/>
  <c r="M283" i="19"/>
  <c r="N283" i="19"/>
  <c r="O283" i="19"/>
  <c r="P283" i="19"/>
  <c r="Q283" i="19"/>
  <c r="S283" i="19"/>
  <c r="T283" i="19"/>
  <c r="U283" i="19"/>
  <c r="V283" i="19"/>
  <c r="W283" i="19"/>
  <c r="E284" i="19"/>
  <c r="F284" i="19"/>
  <c r="G284" i="19"/>
  <c r="H284" i="19"/>
  <c r="I284" i="19"/>
  <c r="J284" i="19"/>
  <c r="K284" i="19"/>
  <c r="L284" i="19"/>
  <c r="M284" i="19"/>
  <c r="N284" i="19"/>
  <c r="O284" i="19"/>
  <c r="P284" i="19"/>
  <c r="Q284" i="19"/>
  <c r="S284" i="19"/>
  <c r="T284" i="19"/>
  <c r="U284" i="19"/>
  <c r="V284" i="19"/>
  <c r="W284" i="19"/>
  <c r="E285" i="19"/>
  <c r="F285" i="19"/>
  <c r="G285" i="19"/>
  <c r="H285" i="19"/>
  <c r="I285" i="19"/>
  <c r="J285" i="19"/>
  <c r="K285" i="19"/>
  <c r="L285" i="19"/>
  <c r="M285" i="19"/>
  <c r="N285" i="19"/>
  <c r="O285" i="19"/>
  <c r="P285" i="19"/>
  <c r="Q285" i="19"/>
  <c r="S285" i="19"/>
  <c r="T285" i="19"/>
  <c r="U285" i="19"/>
  <c r="V285" i="19"/>
  <c r="W285" i="19"/>
  <c r="E286" i="19"/>
  <c r="F286" i="19"/>
  <c r="G286" i="19"/>
  <c r="H286" i="19"/>
  <c r="I286" i="19"/>
  <c r="J286" i="19"/>
  <c r="K286" i="19"/>
  <c r="L286" i="19"/>
  <c r="M286" i="19"/>
  <c r="N286" i="19"/>
  <c r="O286" i="19"/>
  <c r="P286" i="19"/>
  <c r="Q286" i="19"/>
  <c r="S286" i="19"/>
  <c r="T286" i="19"/>
  <c r="U286" i="19"/>
  <c r="V286" i="19"/>
  <c r="W286" i="19"/>
  <c r="E287" i="19"/>
  <c r="F287" i="19"/>
  <c r="G287" i="19"/>
  <c r="H287" i="19"/>
  <c r="I287" i="19"/>
  <c r="J287" i="19"/>
  <c r="K287" i="19"/>
  <c r="L287" i="19"/>
  <c r="M287" i="19"/>
  <c r="N287" i="19"/>
  <c r="O287" i="19"/>
  <c r="P287" i="19"/>
  <c r="Q287" i="19"/>
  <c r="S287" i="19"/>
  <c r="T287" i="19"/>
  <c r="U287" i="19"/>
  <c r="V287" i="19"/>
  <c r="W287" i="19"/>
  <c r="E288" i="19"/>
  <c r="F288" i="19"/>
  <c r="G288" i="19"/>
  <c r="H288" i="19"/>
  <c r="I288" i="19"/>
  <c r="J288" i="19"/>
  <c r="K288" i="19"/>
  <c r="L288" i="19"/>
  <c r="M288" i="19"/>
  <c r="N288" i="19"/>
  <c r="O288" i="19"/>
  <c r="P288" i="19"/>
  <c r="Q288" i="19"/>
  <c r="S288" i="19"/>
  <c r="T288" i="19"/>
  <c r="U288" i="19"/>
  <c r="V288" i="19"/>
  <c r="W288" i="19"/>
  <c r="E289" i="19"/>
  <c r="F289" i="19"/>
  <c r="G289" i="19"/>
  <c r="H289" i="19"/>
  <c r="I289" i="19"/>
  <c r="J289" i="19"/>
  <c r="K289" i="19"/>
  <c r="L289" i="19"/>
  <c r="M289" i="19"/>
  <c r="N289" i="19"/>
  <c r="O289" i="19"/>
  <c r="P289" i="19"/>
  <c r="Q289" i="19"/>
  <c r="S289" i="19"/>
  <c r="T289" i="19"/>
  <c r="U289" i="19"/>
  <c r="V289" i="19"/>
  <c r="W289" i="19"/>
  <c r="E290" i="19"/>
  <c r="F290" i="19"/>
  <c r="G290" i="19"/>
  <c r="H290" i="19"/>
  <c r="I290" i="19"/>
  <c r="J290" i="19"/>
  <c r="K290" i="19"/>
  <c r="L290" i="19"/>
  <c r="M290" i="19"/>
  <c r="N290" i="19"/>
  <c r="O290" i="19"/>
  <c r="P290" i="19"/>
  <c r="Q290" i="19"/>
  <c r="S290" i="19"/>
  <c r="T290" i="19"/>
  <c r="U290" i="19"/>
  <c r="V290" i="19"/>
  <c r="W290" i="19"/>
  <c r="E291" i="19"/>
  <c r="F291" i="19"/>
  <c r="G291" i="19"/>
  <c r="H291" i="19"/>
  <c r="I291" i="19"/>
  <c r="J291" i="19"/>
  <c r="K291" i="19"/>
  <c r="L291" i="19"/>
  <c r="M291" i="19"/>
  <c r="N291" i="19"/>
  <c r="O291" i="19"/>
  <c r="P291" i="19"/>
  <c r="Q291" i="19"/>
  <c r="S291" i="19"/>
  <c r="T291" i="19"/>
  <c r="U291" i="19"/>
  <c r="V291" i="19"/>
  <c r="W291" i="19"/>
  <c r="E292" i="19"/>
  <c r="F292" i="19"/>
  <c r="G292" i="19"/>
  <c r="H292" i="19"/>
  <c r="I292" i="19"/>
  <c r="J292" i="19"/>
  <c r="K292" i="19"/>
  <c r="L292" i="19"/>
  <c r="M292" i="19"/>
  <c r="N292" i="19"/>
  <c r="O292" i="19"/>
  <c r="P292" i="19"/>
  <c r="Q292" i="19"/>
  <c r="S292" i="19"/>
  <c r="T292" i="19"/>
  <c r="U292" i="19"/>
  <c r="V292" i="19"/>
  <c r="W292" i="19"/>
  <c r="E293" i="19"/>
  <c r="F293" i="19"/>
  <c r="G293" i="19"/>
  <c r="H293" i="19"/>
  <c r="I293" i="19"/>
  <c r="J293" i="19"/>
  <c r="K293" i="19"/>
  <c r="L293" i="19"/>
  <c r="M293" i="19"/>
  <c r="N293" i="19"/>
  <c r="O293" i="19"/>
  <c r="P293" i="19"/>
  <c r="Q293" i="19"/>
  <c r="S293" i="19"/>
  <c r="T293" i="19"/>
  <c r="U293" i="19"/>
  <c r="V293" i="19"/>
  <c r="W293" i="19"/>
  <c r="E294" i="19"/>
  <c r="F294" i="19"/>
  <c r="G294" i="19"/>
  <c r="H294" i="19"/>
  <c r="I294" i="19"/>
  <c r="J294" i="19"/>
  <c r="K294" i="19"/>
  <c r="L294" i="19"/>
  <c r="M294" i="19"/>
  <c r="N294" i="19"/>
  <c r="O294" i="19"/>
  <c r="P294" i="19"/>
  <c r="Q294" i="19"/>
  <c r="S294" i="19"/>
  <c r="T294" i="19"/>
  <c r="U294" i="19"/>
  <c r="V294" i="19"/>
  <c r="W294" i="19"/>
  <c r="E295" i="19"/>
  <c r="F295" i="19"/>
  <c r="G295" i="19"/>
  <c r="H295" i="19"/>
  <c r="I295" i="19"/>
  <c r="J295" i="19"/>
  <c r="K295" i="19"/>
  <c r="L295" i="19"/>
  <c r="M295" i="19"/>
  <c r="N295" i="19"/>
  <c r="O295" i="19"/>
  <c r="P295" i="19"/>
  <c r="Q295" i="19"/>
  <c r="S295" i="19"/>
  <c r="T295" i="19"/>
  <c r="U295" i="19"/>
  <c r="V295" i="19"/>
  <c r="W295" i="19"/>
  <c r="E296" i="19"/>
  <c r="F296" i="19"/>
  <c r="G296" i="19"/>
  <c r="H296" i="19"/>
  <c r="I296" i="19"/>
  <c r="J296" i="19"/>
  <c r="K296" i="19"/>
  <c r="L296" i="19"/>
  <c r="M296" i="19"/>
  <c r="N296" i="19"/>
  <c r="O296" i="19"/>
  <c r="P296" i="19"/>
  <c r="Q296" i="19"/>
  <c r="S296" i="19"/>
  <c r="T296" i="19"/>
  <c r="U296" i="19"/>
  <c r="V296" i="19"/>
  <c r="W296" i="19"/>
  <c r="E297" i="19"/>
  <c r="F297" i="19"/>
  <c r="G297" i="19"/>
  <c r="H297" i="19"/>
  <c r="I297" i="19"/>
  <c r="J297" i="19"/>
  <c r="K297" i="19"/>
  <c r="L297" i="19"/>
  <c r="M297" i="19"/>
  <c r="N297" i="19"/>
  <c r="O297" i="19"/>
  <c r="P297" i="19"/>
  <c r="Q297" i="19"/>
  <c r="S297" i="19"/>
  <c r="T297" i="19"/>
  <c r="U297" i="19"/>
  <c r="V297" i="19"/>
  <c r="W297" i="19"/>
  <c r="E298" i="19"/>
  <c r="F298" i="19"/>
  <c r="G298" i="19"/>
  <c r="H298" i="19"/>
  <c r="I298" i="19"/>
  <c r="J298" i="19"/>
  <c r="K298" i="19"/>
  <c r="L298" i="19"/>
  <c r="M298" i="19"/>
  <c r="N298" i="19"/>
  <c r="O298" i="19"/>
  <c r="P298" i="19"/>
  <c r="Q298" i="19"/>
  <c r="S298" i="19"/>
  <c r="T298" i="19"/>
  <c r="U298" i="19"/>
  <c r="V298" i="19"/>
  <c r="W298" i="19"/>
  <c r="E299" i="19"/>
  <c r="F299" i="19"/>
  <c r="G299" i="19"/>
  <c r="H299" i="19"/>
  <c r="I299" i="19"/>
  <c r="J299" i="19"/>
  <c r="K299" i="19"/>
  <c r="L299" i="19"/>
  <c r="M299" i="19"/>
  <c r="N299" i="19"/>
  <c r="O299" i="19"/>
  <c r="P299" i="19"/>
  <c r="Q299" i="19"/>
  <c r="S299" i="19"/>
  <c r="T299" i="19"/>
  <c r="U299" i="19"/>
  <c r="V299" i="19"/>
  <c r="W299" i="19"/>
  <c r="E300" i="19"/>
  <c r="F300" i="19"/>
  <c r="G300" i="19"/>
  <c r="H300" i="19"/>
  <c r="I300" i="19"/>
  <c r="J300" i="19"/>
  <c r="K300" i="19"/>
  <c r="L300" i="19"/>
  <c r="M300" i="19"/>
  <c r="N300" i="19"/>
  <c r="O300" i="19"/>
  <c r="P300" i="19"/>
  <c r="Q300" i="19"/>
  <c r="S300" i="19"/>
  <c r="T300" i="19"/>
  <c r="U300" i="19"/>
  <c r="V300" i="19"/>
  <c r="W300" i="19"/>
  <c r="E301" i="19"/>
  <c r="F301" i="19"/>
  <c r="G301" i="19"/>
  <c r="H301" i="19"/>
  <c r="I301" i="19"/>
  <c r="J301" i="19"/>
  <c r="K301" i="19"/>
  <c r="L301" i="19"/>
  <c r="M301" i="19"/>
  <c r="N301" i="19"/>
  <c r="O301" i="19"/>
  <c r="P301" i="19"/>
  <c r="Q301" i="19"/>
  <c r="S301" i="19"/>
  <c r="T301" i="19"/>
  <c r="U301" i="19"/>
  <c r="V301" i="19"/>
  <c r="W301" i="19"/>
  <c r="E302" i="19"/>
  <c r="F302" i="19"/>
  <c r="G302" i="19"/>
  <c r="H302" i="19"/>
  <c r="I302" i="19"/>
  <c r="J302" i="19"/>
  <c r="K302" i="19"/>
  <c r="L302" i="19"/>
  <c r="M302" i="19"/>
  <c r="N302" i="19"/>
  <c r="O302" i="19"/>
  <c r="P302" i="19"/>
  <c r="Q302" i="19"/>
  <c r="S302" i="19"/>
  <c r="T302" i="19"/>
  <c r="U302" i="19"/>
  <c r="V302" i="19"/>
  <c r="W302" i="19"/>
  <c r="E303" i="19"/>
  <c r="F303" i="19"/>
  <c r="G303" i="19"/>
  <c r="H303" i="19"/>
  <c r="I303" i="19"/>
  <c r="J303" i="19"/>
  <c r="K303" i="19"/>
  <c r="L303" i="19"/>
  <c r="M303" i="19"/>
  <c r="N303" i="19"/>
  <c r="O303" i="19"/>
  <c r="P303" i="19"/>
  <c r="Q303" i="19"/>
  <c r="S303" i="19"/>
  <c r="T303" i="19"/>
  <c r="U303" i="19"/>
  <c r="V303" i="19"/>
  <c r="W303" i="19"/>
  <c r="E304" i="19"/>
  <c r="F304" i="19"/>
  <c r="G304" i="19"/>
  <c r="H304" i="19"/>
  <c r="I304" i="19"/>
  <c r="J304" i="19"/>
  <c r="K304" i="19"/>
  <c r="L304" i="19"/>
  <c r="M304" i="19"/>
  <c r="N304" i="19"/>
  <c r="O304" i="19"/>
  <c r="P304" i="19"/>
  <c r="Q304" i="19"/>
  <c r="S304" i="19"/>
  <c r="T304" i="19"/>
  <c r="U304" i="19"/>
  <c r="V304" i="19"/>
  <c r="W304" i="19"/>
  <c r="E305" i="19"/>
  <c r="F305" i="19"/>
  <c r="G305" i="19"/>
  <c r="H305" i="19"/>
  <c r="I305" i="19"/>
  <c r="J305" i="19"/>
  <c r="K305" i="19"/>
  <c r="L305" i="19"/>
  <c r="M305" i="19"/>
  <c r="N305" i="19"/>
  <c r="O305" i="19"/>
  <c r="P305" i="19"/>
  <c r="Q305" i="19"/>
  <c r="S305" i="19"/>
  <c r="T305" i="19"/>
  <c r="U305" i="19"/>
  <c r="V305" i="19"/>
  <c r="W305" i="19"/>
  <c r="E306" i="19"/>
  <c r="F306" i="19"/>
  <c r="G306" i="19"/>
  <c r="H306" i="19"/>
  <c r="I306" i="19"/>
  <c r="J306" i="19"/>
  <c r="K306" i="19"/>
  <c r="L306" i="19"/>
  <c r="M306" i="19"/>
  <c r="N306" i="19"/>
  <c r="O306" i="19"/>
  <c r="P306" i="19"/>
  <c r="Q306" i="19"/>
  <c r="S306" i="19"/>
  <c r="T306" i="19"/>
  <c r="U306" i="19"/>
  <c r="V306" i="19"/>
  <c r="W306" i="19"/>
  <c r="E307" i="19"/>
  <c r="F307" i="19"/>
  <c r="G307" i="19"/>
  <c r="H307" i="19"/>
  <c r="I307" i="19"/>
  <c r="J307" i="19"/>
  <c r="K307" i="19"/>
  <c r="L307" i="19"/>
  <c r="M307" i="19"/>
  <c r="N307" i="19"/>
  <c r="O307" i="19"/>
  <c r="P307" i="19"/>
  <c r="Q307" i="19"/>
  <c r="S307" i="19"/>
  <c r="T307" i="19"/>
  <c r="U307" i="19"/>
  <c r="V307" i="19"/>
  <c r="W307" i="19"/>
  <c r="E308" i="19"/>
  <c r="F308" i="19"/>
  <c r="G308" i="19"/>
  <c r="H308" i="19"/>
  <c r="I308" i="19"/>
  <c r="J308" i="19"/>
  <c r="K308" i="19"/>
  <c r="L308" i="19"/>
  <c r="M308" i="19"/>
  <c r="N308" i="19"/>
  <c r="O308" i="19"/>
  <c r="P308" i="19"/>
  <c r="Q308" i="19"/>
  <c r="S308" i="19"/>
  <c r="T308" i="19"/>
  <c r="U308" i="19"/>
  <c r="V308" i="19"/>
  <c r="W308" i="19"/>
  <c r="E309" i="19"/>
  <c r="F309" i="19"/>
  <c r="H309" i="19"/>
  <c r="I309" i="19"/>
  <c r="J309" i="19"/>
  <c r="K309" i="19"/>
  <c r="P309" i="19"/>
  <c r="Q309" i="19"/>
  <c r="S309" i="19"/>
  <c r="T309" i="19"/>
  <c r="U309" i="19"/>
  <c r="I9" i="19"/>
  <c r="J9" i="19"/>
  <c r="G184" i="19" l="1"/>
  <c r="G172" i="19"/>
  <c r="G124" i="19"/>
  <c r="G112" i="19"/>
  <c r="F175" i="32" l="1"/>
  <c r="H175" i="32"/>
  <c r="I175" i="32"/>
  <c r="J175" i="32"/>
  <c r="K175" i="32"/>
  <c r="M175" i="32"/>
  <c r="S175" i="32"/>
  <c r="U175" i="32"/>
  <c r="W175" i="32"/>
  <c r="F75" i="32"/>
  <c r="H75" i="32"/>
  <c r="I75" i="32"/>
  <c r="J75" i="32"/>
  <c r="K75" i="32"/>
  <c r="M75" i="32"/>
  <c r="S75" i="32"/>
  <c r="U75" i="32"/>
  <c r="W75" i="32"/>
  <c r="I175" i="20"/>
  <c r="Q175" i="20" s="1"/>
  <c r="J175" i="20"/>
  <c r="M175" i="20"/>
  <c r="T175" i="32" s="1"/>
  <c r="E75" i="20"/>
  <c r="F75" i="20"/>
  <c r="E75" i="32" s="1"/>
  <c r="G75" i="20"/>
  <c r="O75" i="20" s="1"/>
  <c r="H75" i="20"/>
  <c r="P75" i="20" s="1"/>
  <c r="I75" i="20"/>
  <c r="Q75" i="20" s="1"/>
  <c r="J75" i="20"/>
  <c r="K75" i="20"/>
  <c r="P75" i="32" s="1"/>
  <c r="L75" i="20"/>
  <c r="Q75" i="32" s="1"/>
  <c r="M75" i="20"/>
  <c r="T75" i="32" s="1"/>
  <c r="E11" i="20"/>
  <c r="E12" i="20"/>
  <c r="E13" i="20"/>
  <c r="E16" i="20"/>
  <c r="E17" i="20"/>
  <c r="E18" i="20"/>
  <c r="E19" i="20"/>
  <c r="E21" i="20"/>
  <c r="E22" i="20"/>
  <c r="E23" i="20"/>
  <c r="E24" i="20"/>
  <c r="E26" i="20"/>
  <c r="E27" i="20"/>
  <c r="E28" i="20"/>
  <c r="E29" i="20"/>
  <c r="E30" i="20"/>
  <c r="E31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4" i="20"/>
  <c r="E57" i="20"/>
  <c r="E58" i="20"/>
  <c r="E59" i="20"/>
  <c r="E60" i="20"/>
  <c r="E61" i="20"/>
  <c r="E63" i="20"/>
  <c r="E64" i="20"/>
  <c r="E65" i="20"/>
  <c r="E68" i="20"/>
  <c r="E69" i="20"/>
  <c r="E70" i="20"/>
  <c r="E71" i="20"/>
  <c r="E72" i="20"/>
  <c r="E73" i="20"/>
  <c r="E74" i="20"/>
  <c r="E76" i="20"/>
  <c r="E77" i="20"/>
  <c r="E79" i="20"/>
  <c r="E80" i="20"/>
  <c r="E81" i="20"/>
  <c r="E82" i="20"/>
  <c r="E83" i="20"/>
  <c r="E85" i="20"/>
  <c r="E86" i="20"/>
  <c r="E87" i="20"/>
  <c r="E88" i="20"/>
  <c r="E89" i="20"/>
  <c r="E90" i="20"/>
  <c r="E91" i="20"/>
  <c r="E92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7" i="20"/>
  <c r="E108" i="20"/>
  <c r="E109" i="20"/>
  <c r="E110" i="20"/>
  <c r="E111" i="20"/>
  <c r="E112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7" i="20"/>
  <c r="E148" i="20"/>
  <c r="E149" i="20"/>
  <c r="E150" i="20"/>
  <c r="E151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6" i="20"/>
  <c r="E187" i="20"/>
  <c r="E188" i="20"/>
  <c r="E189" i="20"/>
  <c r="E192" i="20"/>
  <c r="E193" i="20"/>
  <c r="E194" i="20"/>
  <c r="E195" i="20"/>
  <c r="E196" i="20"/>
  <c r="E197" i="20"/>
  <c r="E198" i="20"/>
  <c r="E199" i="20"/>
  <c r="E200" i="20"/>
  <c r="E202" i="20"/>
  <c r="E203" i="20"/>
  <c r="E204" i="20"/>
  <c r="E205" i="20"/>
  <c r="E206" i="20"/>
  <c r="E207" i="20"/>
  <c r="E208" i="20"/>
  <c r="E209" i="20"/>
  <c r="E212" i="20"/>
  <c r="E213" i="20"/>
  <c r="E215" i="20"/>
  <c r="E216" i="20"/>
  <c r="E217" i="20"/>
  <c r="E218" i="20"/>
  <c r="E219" i="20"/>
  <c r="E220" i="20"/>
  <c r="E221" i="20"/>
  <c r="E222" i="20"/>
  <c r="E223" i="20"/>
  <c r="E226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5" i="20"/>
  <c r="E246" i="20"/>
  <c r="E247" i="20"/>
  <c r="E248" i="20"/>
  <c r="E249" i="20"/>
  <c r="E250" i="20"/>
  <c r="E251" i="20"/>
  <c r="E252" i="20"/>
  <c r="E253" i="20"/>
  <c r="E254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G175" i="20"/>
  <c r="O175" i="20" s="1"/>
  <c r="K175" i="20"/>
  <c r="P175" i="32" s="1"/>
  <c r="L175" i="20"/>
  <c r="Q175" i="32" s="1"/>
  <c r="N75" i="20"/>
  <c r="V75" i="32" s="1"/>
  <c r="L175" i="19"/>
  <c r="G75" i="32" l="1"/>
  <c r="O175" i="32"/>
  <c r="R175" i="20"/>
  <c r="O75" i="32"/>
  <c r="R75" i="20"/>
  <c r="N175" i="32"/>
  <c r="N75" i="32"/>
  <c r="G175" i="32"/>
  <c r="L75" i="32"/>
  <c r="N175" i="20"/>
  <c r="F175" i="20"/>
  <c r="E175" i="32" s="1"/>
  <c r="E15" i="20"/>
  <c r="H175" i="20"/>
  <c r="P175" i="20" s="1"/>
  <c r="F21" i="9"/>
  <c r="F10" i="9" s="1"/>
  <c r="F22" i="9"/>
  <c r="F28" i="9"/>
  <c r="E28" i="9"/>
  <c r="E22" i="9"/>
  <c r="E21" i="9"/>
  <c r="L175" i="32" l="1"/>
  <c r="E10" i="9"/>
  <c r="G64" i="8"/>
  <c r="H64" i="8"/>
  <c r="J64" i="8"/>
  <c r="K64" i="8"/>
  <c r="L64" i="8"/>
  <c r="M64" i="8"/>
  <c r="I64" i="8" s="1"/>
  <c r="N64" i="8"/>
  <c r="O64" i="8"/>
  <c r="P64" i="8"/>
  <c r="Q64" i="8"/>
  <c r="R64" i="8"/>
  <c r="F64" i="8" l="1"/>
  <c r="T64" i="8"/>
  <c r="V175" i="19"/>
  <c r="V175" i="32"/>
  <c r="F17" i="32"/>
  <c r="H17" i="32"/>
  <c r="I17" i="32"/>
  <c r="J17" i="32"/>
  <c r="K17" i="32"/>
  <c r="S17" i="32"/>
  <c r="U17" i="32"/>
  <c r="F18" i="32"/>
  <c r="H18" i="32"/>
  <c r="I18" i="32"/>
  <c r="J18" i="32"/>
  <c r="K18" i="32"/>
  <c r="S18" i="32"/>
  <c r="U18" i="32"/>
  <c r="F19" i="32"/>
  <c r="H19" i="32"/>
  <c r="I19" i="32"/>
  <c r="J19" i="32"/>
  <c r="K19" i="32"/>
  <c r="S19" i="32"/>
  <c r="U19" i="32"/>
  <c r="F20" i="32"/>
  <c r="H20" i="32"/>
  <c r="I20" i="32"/>
  <c r="J20" i="32"/>
  <c r="K20" i="32"/>
  <c r="S20" i="32"/>
  <c r="U20" i="32"/>
  <c r="F21" i="32"/>
  <c r="H21" i="32"/>
  <c r="I21" i="32"/>
  <c r="J21" i="32"/>
  <c r="K21" i="32"/>
  <c r="S21" i="32"/>
  <c r="U21" i="32"/>
  <c r="F22" i="32"/>
  <c r="H22" i="32"/>
  <c r="I22" i="32"/>
  <c r="J22" i="32"/>
  <c r="K22" i="32"/>
  <c r="S22" i="32"/>
  <c r="U22" i="32"/>
  <c r="F23" i="32"/>
  <c r="H23" i="32"/>
  <c r="I23" i="32"/>
  <c r="J23" i="32"/>
  <c r="K23" i="32"/>
  <c r="S23" i="32"/>
  <c r="U23" i="32"/>
  <c r="F24" i="32"/>
  <c r="H24" i="32"/>
  <c r="I24" i="32"/>
  <c r="J24" i="32"/>
  <c r="K24" i="32"/>
  <c r="S24" i="32"/>
  <c r="U24" i="32"/>
  <c r="F25" i="32"/>
  <c r="H25" i="32"/>
  <c r="I25" i="32"/>
  <c r="J25" i="32"/>
  <c r="K25" i="32"/>
  <c r="S25" i="32"/>
  <c r="U25" i="32"/>
  <c r="F26" i="32"/>
  <c r="H26" i="32"/>
  <c r="I26" i="32"/>
  <c r="J26" i="32"/>
  <c r="K26" i="32"/>
  <c r="S26" i="32"/>
  <c r="U26" i="32"/>
  <c r="F27" i="32"/>
  <c r="H27" i="32"/>
  <c r="I27" i="32"/>
  <c r="J27" i="32"/>
  <c r="K27" i="32"/>
  <c r="S27" i="32"/>
  <c r="U27" i="32"/>
  <c r="F28" i="32"/>
  <c r="H28" i="32"/>
  <c r="I28" i="32"/>
  <c r="J28" i="32"/>
  <c r="K28" i="32"/>
  <c r="S28" i="32"/>
  <c r="U28" i="32"/>
  <c r="F29" i="32"/>
  <c r="H29" i="32"/>
  <c r="I29" i="32"/>
  <c r="J29" i="32"/>
  <c r="K29" i="32"/>
  <c r="S29" i="32"/>
  <c r="U29" i="32"/>
  <c r="F30" i="32"/>
  <c r="H30" i="32"/>
  <c r="I30" i="32"/>
  <c r="J30" i="32"/>
  <c r="K30" i="32"/>
  <c r="S30" i="32"/>
  <c r="U30" i="32"/>
  <c r="F31" i="32"/>
  <c r="H31" i="32"/>
  <c r="I31" i="32"/>
  <c r="J31" i="32"/>
  <c r="K31" i="32"/>
  <c r="S31" i="32"/>
  <c r="U31" i="32"/>
  <c r="H32" i="32"/>
  <c r="I32" i="32"/>
  <c r="J32" i="32"/>
  <c r="F33" i="32"/>
  <c r="H33" i="32"/>
  <c r="I33" i="32"/>
  <c r="J33" i="32"/>
  <c r="K33" i="32"/>
  <c r="S33" i="32"/>
  <c r="U33" i="32"/>
  <c r="F34" i="32"/>
  <c r="H34" i="32"/>
  <c r="I34" i="32"/>
  <c r="J34" i="32"/>
  <c r="K34" i="32"/>
  <c r="S34" i="32"/>
  <c r="U34" i="32"/>
  <c r="F35" i="32"/>
  <c r="H35" i="32"/>
  <c r="I35" i="32"/>
  <c r="J35" i="32"/>
  <c r="K35" i="32"/>
  <c r="S35" i="32"/>
  <c r="U35" i="32"/>
  <c r="F36" i="32"/>
  <c r="H36" i="32"/>
  <c r="I36" i="32"/>
  <c r="J36" i="32"/>
  <c r="K36" i="32"/>
  <c r="S36" i="32"/>
  <c r="U36" i="32"/>
  <c r="F37" i="32"/>
  <c r="H37" i="32"/>
  <c r="I37" i="32"/>
  <c r="J37" i="32"/>
  <c r="K37" i="32"/>
  <c r="S37" i="32"/>
  <c r="U37" i="32"/>
  <c r="F38" i="32"/>
  <c r="H38" i="32"/>
  <c r="I38" i="32"/>
  <c r="J38" i="32"/>
  <c r="K38" i="32"/>
  <c r="S38" i="32"/>
  <c r="U38" i="32"/>
  <c r="F39" i="32"/>
  <c r="H39" i="32"/>
  <c r="I39" i="32"/>
  <c r="J39" i="32"/>
  <c r="K39" i="32"/>
  <c r="S39" i="32"/>
  <c r="U39" i="32"/>
  <c r="F40" i="32"/>
  <c r="H40" i="32"/>
  <c r="I40" i="32"/>
  <c r="J40" i="32"/>
  <c r="K40" i="32"/>
  <c r="S40" i="32"/>
  <c r="U40" i="32"/>
  <c r="F41" i="32"/>
  <c r="H41" i="32"/>
  <c r="I41" i="32"/>
  <c r="J41" i="32"/>
  <c r="K41" i="32"/>
  <c r="S41" i="32"/>
  <c r="U41" i="32"/>
  <c r="F42" i="32"/>
  <c r="H42" i="32"/>
  <c r="I42" i="32"/>
  <c r="J42" i="32"/>
  <c r="K42" i="32"/>
  <c r="S42" i="32"/>
  <c r="U42" i="32"/>
  <c r="F43" i="32"/>
  <c r="H43" i="32"/>
  <c r="I43" i="32"/>
  <c r="J43" i="32"/>
  <c r="K43" i="32"/>
  <c r="S43" i="32"/>
  <c r="U43" i="32"/>
  <c r="F44" i="32"/>
  <c r="H44" i="32"/>
  <c r="I44" i="32"/>
  <c r="J44" i="32"/>
  <c r="K44" i="32"/>
  <c r="S44" i="32"/>
  <c r="U44" i="32"/>
  <c r="F45" i="32"/>
  <c r="H45" i="32"/>
  <c r="I45" i="32"/>
  <c r="J45" i="32"/>
  <c r="K45" i="32"/>
  <c r="S45" i="32"/>
  <c r="U45" i="32"/>
  <c r="F46" i="32"/>
  <c r="H46" i="32"/>
  <c r="I46" i="32"/>
  <c r="J46" i="32"/>
  <c r="K46" i="32"/>
  <c r="S46" i="32"/>
  <c r="U46" i="32"/>
  <c r="F47" i="32"/>
  <c r="H47" i="32"/>
  <c r="I47" i="32"/>
  <c r="J47" i="32"/>
  <c r="K47" i="32"/>
  <c r="S47" i="32"/>
  <c r="U47" i="32"/>
  <c r="F48" i="32"/>
  <c r="H48" i="32"/>
  <c r="I48" i="32"/>
  <c r="J48" i="32"/>
  <c r="K48" i="32"/>
  <c r="S48" i="32"/>
  <c r="U48" i="32"/>
  <c r="F49" i="32"/>
  <c r="H49" i="32"/>
  <c r="I49" i="32"/>
  <c r="J49" i="32"/>
  <c r="K49" i="32"/>
  <c r="S49" i="32"/>
  <c r="U49" i="32"/>
  <c r="F50" i="32"/>
  <c r="H50" i="32"/>
  <c r="I50" i="32"/>
  <c r="J50" i="32"/>
  <c r="K50" i="32"/>
  <c r="S50" i="32"/>
  <c r="U50" i="32"/>
  <c r="F51" i="32"/>
  <c r="H51" i="32"/>
  <c r="I51" i="32"/>
  <c r="J51" i="32"/>
  <c r="K51" i="32"/>
  <c r="S51" i="32"/>
  <c r="U51" i="32"/>
  <c r="F52" i="32"/>
  <c r="H52" i="32"/>
  <c r="I52" i="32"/>
  <c r="J52" i="32"/>
  <c r="K52" i="32"/>
  <c r="S52" i="32"/>
  <c r="U52" i="32"/>
  <c r="F53" i="32"/>
  <c r="H53" i="32"/>
  <c r="I53" i="32"/>
  <c r="J53" i="32"/>
  <c r="K53" i="32"/>
  <c r="S53" i="32"/>
  <c r="U53" i="32"/>
  <c r="F54" i="32"/>
  <c r="H54" i="32"/>
  <c r="I54" i="32"/>
  <c r="J54" i="32"/>
  <c r="K54" i="32"/>
  <c r="S54" i="32"/>
  <c r="U54" i="32"/>
  <c r="F56" i="32"/>
  <c r="H56" i="32"/>
  <c r="I56" i="32"/>
  <c r="J56" i="32"/>
  <c r="K56" i="32"/>
  <c r="S56" i="32"/>
  <c r="U56" i="32"/>
  <c r="F57" i="32"/>
  <c r="H57" i="32"/>
  <c r="I57" i="32"/>
  <c r="J57" i="32"/>
  <c r="K57" i="32"/>
  <c r="S57" i="32"/>
  <c r="U57" i="32"/>
  <c r="F58" i="32"/>
  <c r="H58" i="32"/>
  <c r="I58" i="32"/>
  <c r="J58" i="32"/>
  <c r="K58" i="32"/>
  <c r="S58" i="32"/>
  <c r="U58" i="32"/>
  <c r="F59" i="32"/>
  <c r="H59" i="32"/>
  <c r="I59" i="32"/>
  <c r="J59" i="32"/>
  <c r="K59" i="32"/>
  <c r="S59" i="32"/>
  <c r="U59" i="32"/>
  <c r="F60" i="32"/>
  <c r="H60" i="32"/>
  <c r="I60" i="32"/>
  <c r="J60" i="32"/>
  <c r="K60" i="32"/>
  <c r="S60" i="32"/>
  <c r="U60" i="32"/>
  <c r="F61" i="32"/>
  <c r="H61" i="32"/>
  <c r="I61" i="32"/>
  <c r="J61" i="32"/>
  <c r="K61" i="32"/>
  <c r="S61" i="32"/>
  <c r="U61" i="32"/>
  <c r="F62" i="32"/>
  <c r="H62" i="32"/>
  <c r="I62" i="32"/>
  <c r="J62" i="32"/>
  <c r="K62" i="32"/>
  <c r="S62" i="32"/>
  <c r="U62" i="32"/>
  <c r="F63" i="32"/>
  <c r="H63" i="32"/>
  <c r="I63" i="32"/>
  <c r="J63" i="32"/>
  <c r="K63" i="32"/>
  <c r="S63" i="32"/>
  <c r="U63" i="32"/>
  <c r="F64" i="32"/>
  <c r="H64" i="32"/>
  <c r="I64" i="32"/>
  <c r="J64" i="32"/>
  <c r="K64" i="32"/>
  <c r="S64" i="32"/>
  <c r="U64" i="32"/>
  <c r="F65" i="32"/>
  <c r="H65" i="32"/>
  <c r="I65" i="32"/>
  <c r="J65" i="32"/>
  <c r="K65" i="32"/>
  <c r="S65" i="32"/>
  <c r="U65" i="32"/>
  <c r="F67" i="32"/>
  <c r="H67" i="32"/>
  <c r="I67" i="32"/>
  <c r="J67" i="32"/>
  <c r="S67" i="32"/>
  <c r="U67" i="32"/>
  <c r="F68" i="32"/>
  <c r="H68" i="32"/>
  <c r="I68" i="32"/>
  <c r="J68" i="32"/>
  <c r="K68" i="32"/>
  <c r="S68" i="32"/>
  <c r="U68" i="32"/>
  <c r="F69" i="32"/>
  <c r="H69" i="32"/>
  <c r="I69" i="32"/>
  <c r="J69" i="32"/>
  <c r="K69" i="32"/>
  <c r="S69" i="32"/>
  <c r="U69" i="32"/>
  <c r="F70" i="32"/>
  <c r="H70" i="32"/>
  <c r="I70" i="32"/>
  <c r="J70" i="32"/>
  <c r="K70" i="32"/>
  <c r="S70" i="32"/>
  <c r="U70" i="32"/>
  <c r="F71" i="32"/>
  <c r="H71" i="32"/>
  <c r="I71" i="32"/>
  <c r="J71" i="32"/>
  <c r="K71" i="32"/>
  <c r="S71" i="32"/>
  <c r="U71" i="32"/>
  <c r="F72" i="32"/>
  <c r="H72" i="32"/>
  <c r="I72" i="32"/>
  <c r="J72" i="32"/>
  <c r="K72" i="32"/>
  <c r="S72" i="32"/>
  <c r="U72" i="32"/>
  <c r="F73" i="32"/>
  <c r="H73" i="32"/>
  <c r="I73" i="32"/>
  <c r="J73" i="32"/>
  <c r="K73" i="32"/>
  <c r="S73" i="32"/>
  <c r="U73" i="32"/>
  <c r="F74" i="32"/>
  <c r="H74" i="32"/>
  <c r="I74" i="32"/>
  <c r="J74" i="32"/>
  <c r="K74" i="32"/>
  <c r="S74" i="32"/>
  <c r="U74" i="32"/>
  <c r="F76" i="32"/>
  <c r="H76" i="32"/>
  <c r="I76" i="32"/>
  <c r="J76" i="32"/>
  <c r="K76" i="32"/>
  <c r="S76" i="32"/>
  <c r="U76" i="32"/>
  <c r="F77" i="32"/>
  <c r="H77" i="32"/>
  <c r="I77" i="32"/>
  <c r="J77" i="32"/>
  <c r="K77" i="32"/>
  <c r="S77" i="32"/>
  <c r="U77" i="32"/>
  <c r="F78" i="32"/>
  <c r="H78" i="32"/>
  <c r="I78" i="32"/>
  <c r="J78" i="32"/>
  <c r="K78" i="32"/>
  <c r="S78" i="32"/>
  <c r="U78" i="32"/>
  <c r="F79" i="32"/>
  <c r="H79" i="32"/>
  <c r="I79" i="32"/>
  <c r="J79" i="32"/>
  <c r="K79" i="32"/>
  <c r="S79" i="32"/>
  <c r="U79" i="32"/>
  <c r="F80" i="32"/>
  <c r="H80" i="32"/>
  <c r="I80" i="32"/>
  <c r="J80" i="32"/>
  <c r="K80" i="32"/>
  <c r="S80" i="32"/>
  <c r="U80" i="32"/>
  <c r="F81" i="32"/>
  <c r="H81" i="32"/>
  <c r="I81" i="32"/>
  <c r="J81" i="32"/>
  <c r="K81" i="32"/>
  <c r="S81" i="32"/>
  <c r="U81" i="32"/>
  <c r="F82" i="32"/>
  <c r="H82" i="32"/>
  <c r="I82" i="32"/>
  <c r="J82" i="32"/>
  <c r="K82" i="32"/>
  <c r="S82" i="32"/>
  <c r="U82" i="32"/>
  <c r="F83" i="32"/>
  <c r="H83" i="32"/>
  <c r="I83" i="32"/>
  <c r="J83" i="32"/>
  <c r="K83" i="32"/>
  <c r="S83" i="32"/>
  <c r="U83" i="32"/>
  <c r="F84" i="32"/>
  <c r="H84" i="32"/>
  <c r="I84" i="32"/>
  <c r="J84" i="32"/>
  <c r="K84" i="32"/>
  <c r="S84" i="32"/>
  <c r="U84" i="32"/>
  <c r="F85" i="32"/>
  <c r="H85" i="32"/>
  <c r="I85" i="32"/>
  <c r="J85" i="32"/>
  <c r="K85" i="32"/>
  <c r="S85" i="32"/>
  <c r="U85" i="32"/>
  <c r="F86" i="32"/>
  <c r="H86" i="32"/>
  <c r="I86" i="32"/>
  <c r="J86" i="32"/>
  <c r="K86" i="32"/>
  <c r="S86" i="32"/>
  <c r="U86" i="32"/>
  <c r="F87" i="32"/>
  <c r="H87" i="32"/>
  <c r="I87" i="32"/>
  <c r="J87" i="32"/>
  <c r="K87" i="32"/>
  <c r="S87" i="32"/>
  <c r="U87" i="32"/>
  <c r="F88" i="32"/>
  <c r="H88" i="32"/>
  <c r="I88" i="32"/>
  <c r="J88" i="32"/>
  <c r="K88" i="32"/>
  <c r="S88" i="32"/>
  <c r="U88" i="32"/>
  <c r="F89" i="32"/>
  <c r="H89" i="32"/>
  <c r="I89" i="32"/>
  <c r="J89" i="32"/>
  <c r="K89" i="32"/>
  <c r="S89" i="32"/>
  <c r="U89" i="32"/>
  <c r="F90" i="32"/>
  <c r="H90" i="32"/>
  <c r="I90" i="32"/>
  <c r="J90" i="32"/>
  <c r="K90" i="32"/>
  <c r="S90" i="32"/>
  <c r="U90" i="32"/>
  <c r="F91" i="32"/>
  <c r="H91" i="32"/>
  <c r="I91" i="32"/>
  <c r="J91" i="32"/>
  <c r="K91" i="32"/>
  <c r="S91" i="32"/>
  <c r="U91" i="32"/>
  <c r="F92" i="32"/>
  <c r="H92" i="32"/>
  <c r="I92" i="32"/>
  <c r="J92" i="32"/>
  <c r="K92" i="32"/>
  <c r="S92" i="32"/>
  <c r="U92" i="32"/>
  <c r="F93" i="32"/>
  <c r="K93" i="32"/>
  <c r="U93" i="32"/>
  <c r="F94" i="32"/>
  <c r="H94" i="32"/>
  <c r="I94" i="32"/>
  <c r="J94" i="32"/>
  <c r="K94" i="32"/>
  <c r="S94" i="32"/>
  <c r="U94" i="32"/>
  <c r="F95" i="32"/>
  <c r="H95" i="32"/>
  <c r="I95" i="32"/>
  <c r="J95" i="32"/>
  <c r="K95" i="32"/>
  <c r="S95" i="32"/>
  <c r="U95" i="32"/>
  <c r="F96" i="32"/>
  <c r="H96" i="32"/>
  <c r="I96" i="32"/>
  <c r="J96" i="32"/>
  <c r="K96" i="32"/>
  <c r="S96" i="32"/>
  <c r="U96" i="32"/>
  <c r="F97" i="32"/>
  <c r="H97" i="32"/>
  <c r="I97" i="32"/>
  <c r="J97" i="32"/>
  <c r="K97" i="32"/>
  <c r="S97" i="32"/>
  <c r="U97" i="32"/>
  <c r="F98" i="32"/>
  <c r="H98" i="32"/>
  <c r="I98" i="32"/>
  <c r="J98" i="32"/>
  <c r="K98" i="32"/>
  <c r="S98" i="32"/>
  <c r="U98" i="32"/>
  <c r="F99" i="32"/>
  <c r="H99" i="32"/>
  <c r="I99" i="32"/>
  <c r="J99" i="32"/>
  <c r="K99" i="32"/>
  <c r="S99" i="32"/>
  <c r="U99" i="32"/>
  <c r="F100" i="32"/>
  <c r="H100" i="32"/>
  <c r="I100" i="32"/>
  <c r="J100" i="32"/>
  <c r="K100" i="32"/>
  <c r="S100" i="32"/>
  <c r="U100" i="32"/>
  <c r="F101" i="32"/>
  <c r="H101" i="32"/>
  <c r="I101" i="32"/>
  <c r="J101" i="32"/>
  <c r="K101" i="32"/>
  <c r="S101" i="32"/>
  <c r="U101" i="32"/>
  <c r="F102" i="32"/>
  <c r="H102" i="32"/>
  <c r="I102" i="32"/>
  <c r="J102" i="32"/>
  <c r="K102" i="32"/>
  <c r="S102" i="32"/>
  <c r="U102" i="32"/>
  <c r="F103" i="32"/>
  <c r="H103" i="32"/>
  <c r="I103" i="32"/>
  <c r="J103" i="32"/>
  <c r="K103" i="32"/>
  <c r="S103" i="32"/>
  <c r="U103" i="32"/>
  <c r="F104" i="32"/>
  <c r="H104" i="32"/>
  <c r="I104" i="32"/>
  <c r="J104" i="32"/>
  <c r="K104" i="32"/>
  <c r="S104" i="32"/>
  <c r="U104" i="32"/>
  <c r="F105" i="32"/>
  <c r="H105" i="32"/>
  <c r="I105" i="32"/>
  <c r="J105" i="32"/>
  <c r="K105" i="32"/>
  <c r="S105" i="32"/>
  <c r="U105" i="32"/>
  <c r="F106" i="32"/>
  <c r="K106" i="32"/>
  <c r="S106" i="32"/>
  <c r="U106" i="32"/>
  <c r="F107" i="32"/>
  <c r="H107" i="32"/>
  <c r="I107" i="32"/>
  <c r="J107" i="32"/>
  <c r="K107" i="32"/>
  <c r="S107" i="32"/>
  <c r="U107" i="32"/>
  <c r="F108" i="32"/>
  <c r="H108" i="32"/>
  <c r="I108" i="32"/>
  <c r="J108" i="32"/>
  <c r="K108" i="32"/>
  <c r="S108" i="32"/>
  <c r="U108" i="32"/>
  <c r="F109" i="32"/>
  <c r="H109" i="32"/>
  <c r="I109" i="32"/>
  <c r="J109" i="32"/>
  <c r="K109" i="32"/>
  <c r="S109" i="32"/>
  <c r="U109" i="32"/>
  <c r="F110" i="32"/>
  <c r="H110" i="32"/>
  <c r="I110" i="32"/>
  <c r="J110" i="32"/>
  <c r="K110" i="32"/>
  <c r="S110" i="32"/>
  <c r="U110" i="32"/>
  <c r="F111" i="32"/>
  <c r="H111" i="32"/>
  <c r="I111" i="32"/>
  <c r="J111" i="32"/>
  <c r="K111" i="32"/>
  <c r="S111" i="32"/>
  <c r="U111" i="32"/>
  <c r="F112" i="32"/>
  <c r="H112" i="32"/>
  <c r="I112" i="32"/>
  <c r="J112" i="32"/>
  <c r="K112" i="32"/>
  <c r="S112" i="32"/>
  <c r="U112" i="32"/>
  <c r="F113" i="32"/>
  <c r="K113" i="32"/>
  <c r="S113" i="32"/>
  <c r="U113" i="32"/>
  <c r="F114" i="32"/>
  <c r="H114" i="32"/>
  <c r="I114" i="32"/>
  <c r="J114" i="32"/>
  <c r="K114" i="32"/>
  <c r="S114" i="32"/>
  <c r="U114" i="32"/>
  <c r="F115" i="32"/>
  <c r="H115" i="32"/>
  <c r="I115" i="32"/>
  <c r="J115" i="32"/>
  <c r="K115" i="32"/>
  <c r="S115" i="32"/>
  <c r="U115" i="32"/>
  <c r="F116" i="32"/>
  <c r="H116" i="32"/>
  <c r="I116" i="32"/>
  <c r="J116" i="32"/>
  <c r="K116" i="32"/>
  <c r="S116" i="32"/>
  <c r="U116" i="32"/>
  <c r="F117" i="32"/>
  <c r="H117" i="32"/>
  <c r="I117" i="32"/>
  <c r="J117" i="32"/>
  <c r="K117" i="32"/>
  <c r="S117" i="32"/>
  <c r="U117" i="32"/>
  <c r="F118" i="32"/>
  <c r="H118" i="32"/>
  <c r="I118" i="32"/>
  <c r="J118" i="32"/>
  <c r="K118" i="32"/>
  <c r="S118" i="32"/>
  <c r="U118" i="32"/>
  <c r="F119" i="32"/>
  <c r="H119" i="32"/>
  <c r="I119" i="32"/>
  <c r="J119" i="32"/>
  <c r="K119" i="32"/>
  <c r="S119" i="32"/>
  <c r="U119" i="32"/>
  <c r="F120" i="32"/>
  <c r="H120" i="32"/>
  <c r="I120" i="32"/>
  <c r="J120" i="32"/>
  <c r="K120" i="32"/>
  <c r="S120" i="32"/>
  <c r="U120" i="32"/>
  <c r="F121" i="32"/>
  <c r="K121" i="32"/>
  <c r="S121" i="32"/>
  <c r="U121" i="32"/>
  <c r="F122" i="32"/>
  <c r="H122" i="32"/>
  <c r="I122" i="32"/>
  <c r="J122" i="32"/>
  <c r="K122" i="32"/>
  <c r="S122" i="32"/>
  <c r="U122" i="32"/>
  <c r="F123" i="32"/>
  <c r="H123" i="32"/>
  <c r="I123" i="32"/>
  <c r="J123" i="32"/>
  <c r="K123" i="32"/>
  <c r="S123" i="32"/>
  <c r="U123" i="32"/>
  <c r="F124" i="32"/>
  <c r="H124" i="32"/>
  <c r="I124" i="32"/>
  <c r="J124" i="32"/>
  <c r="K124" i="32"/>
  <c r="S124" i="32"/>
  <c r="U124" i="32"/>
  <c r="F125" i="32"/>
  <c r="H125" i="32"/>
  <c r="I125" i="32"/>
  <c r="J125" i="32"/>
  <c r="K125" i="32"/>
  <c r="S125" i="32"/>
  <c r="U125" i="32"/>
  <c r="F126" i="32"/>
  <c r="H126" i="32"/>
  <c r="I126" i="32"/>
  <c r="J126" i="32"/>
  <c r="K126" i="32"/>
  <c r="S126" i="32"/>
  <c r="U126" i="32"/>
  <c r="F127" i="32"/>
  <c r="H127" i="32"/>
  <c r="I127" i="32"/>
  <c r="J127" i="32"/>
  <c r="K127" i="32"/>
  <c r="S127" i="32"/>
  <c r="U127" i="32"/>
  <c r="F128" i="32"/>
  <c r="H128" i="32"/>
  <c r="I128" i="32"/>
  <c r="J128" i="32"/>
  <c r="K128" i="32"/>
  <c r="S128" i="32"/>
  <c r="U128" i="32"/>
  <c r="F129" i="32"/>
  <c r="K129" i="32"/>
  <c r="S129" i="32"/>
  <c r="U129" i="32"/>
  <c r="F130" i="32"/>
  <c r="H130" i="32"/>
  <c r="I130" i="32"/>
  <c r="J130" i="32"/>
  <c r="K130" i="32"/>
  <c r="S130" i="32"/>
  <c r="U130" i="32"/>
  <c r="F131" i="32"/>
  <c r="H131" i="32"/>
  <c r="I131" i="32"/>
  <c r="J131" i="32"/>
  <c r="K131" i="32"/>
  <c r="S131" i="32"/>
  <c r="U131" i="32"/>
  <c r="F132" i="32"/>
  <c r="H132" i="32"/>
  <c r="I132" i="32"/>
  <c r="J132" i="32"/>
  <c r="K132" i="32"/>
  <c r="S132" i="32"/>
  <c r="U132" i="32"/>
  <c r="F133" i="32"/>
  <c r="H133" i="32"/>
  <c r="I133" i="32"/>
  <c r="J133" i="32"/>
  <c r="K133" i="32"/>
  <c r="S133" i="32"/>
  <c r="U133" i="32"/>
  <c r="F134" i="32"/>
  <c r="H134" i="32"/>
  <c r="I134" i="32"/>
  <c r="J134" i="32"/>
  <c r="K134" i="32"/>
  <c r="S134" i="32"/>
  <c r="U134" i="32"/>
  <c r="F135" i="32"/>
  <c r="H135" i="32"/>
  <c r="I135" i="32"/>
  <c r="J135" i="32"/>
  <c r="K135" i="32"/>
  <c r="S135" i="32"/>
  <c r="U135" i="32"/>
  <c r="F136" i="32"/>
  <c r="H136" i="32"/>
  <c r="I136" i="32"/>
  <c r="J136" i="32"/>
  <c r="K136" i="32"/>
  <c r="S136" i="32"/>
  <c r="U136" i="32"/>
  <c r="F137" i="32"/>
  <c r="H137" i="32"/>
  <c r="I137" i="32"/>
  <c r="J137" i="32"/>
  <c r="K137" i="32"/>
  <c r="S137" i="32"/>
  <c r="U137" i="32"/>
  <c r="F138" i="32"/>
  <c r="K138" i="32"/>
  <c r="S138" i="32"/>
  <c r="U138" i="32"/>
  <c r="F139" i="32"/>
  <c r="H139" i="32"/>
  <c r="I139" i="32"/>
  <c r="J139" i="32"/>
  <c r="K139" i="32"/>
  <c r="S139" i="32"/>
  <c r="U139" i="32"/>
  <c r="F140" i="32"/>
  <c r="H140" i="32"/>
  <c r="I140" i="32"/>
  <c r="J140" i="32"/>
  <c r="K140" i="32"/>
  <c r="S140" i="32"/>
  <c r="U140" i="32"/>
  <c r="F141" i="32"/>
  <c r="H141" i="32"/>
  <c r="I141" i="32"/>
  <c r="J141" i="32"/>
  <c r="K141" i="32"/>
  <c r="S141" i="32"/>
  <c r="U141" i="32"/>
  <c r="F142" i="32"/>
  <c r="H142" i="32"/>
  <c r="I142" i="32"/>
  <c r="J142" i="32"/>
  <c r="K142" i="32"/>
  <c r="S142" i="32"/>
  <c r="U142" i="32"/>
  <c r="F143" i="32"/>
  <c r="H143" i="32"/>
  <c r="I143" i="32"/>
  <c r="J143" i="32"/>
  <c r="K143" i="32"/>
  <c r="S143" i="32"/>
  <c r="U143" i="32"/>
  <c r="F144" i="32"/>
  <c r="H144" i="32"/>
  <c r="I144" i="32"/>
  <c r="J144" i="32"/>
  <c r="K144" i="32"/>
  <c r="S144" i="32"/>
  <c r="U144" i="32"/>
  <c r="F145" i="32"/>
  <c r="H145" i="32"/>
  <c r="I145" i="32"/>
  <c r="J145" i="32"/>
  <c r="K145" i="32"/>
  <c r="S145" i="32"/>
  <c r="U145" i="32"/>
  <c r="F146" i="32"/>
  <c r="K146" i="32"/>
  <c r="S146" i="32"/>
  <c r="U146" i="32"/>
  <c r="F147" i="32"/>
  <c r="H147" i="32"/>
  <c r="I147" i="32"/>
  <c r="J147" i="32"/>
  <c r="K147" i="32"/>
  <c r="S147" i="32"/>
  <c r="U147" i="32"/>
  <c r="F148" i="32"/>
  <c r="H148" i="32"/>
  <c r="I148" i="32"/>
  <c r="J148" i="32"/>
  <c r="K148" i="32"/>
  <c r="S148" i="32"/>
  <c r="U148" i="32"/>
  <c r="F149" i="32"/>
  <c r="H149" i="32"/>
  <c r="I149" i="32"/>
  <c r="J149" i="32"/>
  <c r="K149" i="32"/>
  <c r="S149" i="32"/>
  <c r="U149" i="32"/>
  <c r="F150" i="32"/>
  <c r="H150" i="32"/>
  <c r="I150" i="32"/>
  <c r="J150" i="32"/>
  <c r="K150" i="32"/>
  <c r="S150" i="32"/>
  <c r="U150" i="32"/>
  <c r="F151" i="32"/>
  <c r="H151" i="32"/>
  <c r="I151" i="32"/>
  <c r="J151" i="32"/>
  <c r="K151" i="32"/>
  <c r="S151" i="32"/>
  <c r="U151" i="32"/>
  <c r="F152" i="32"/>
  <c r="H152" i="32"/>
  <c r="I152" i="32"/>
  <c r="J152" i="32"/>
  <c r="K152" i="32"/>
  <c r="S152" i="32"/>
  <c r="U152" i="32"/>
  <c r="F153" i="32"/>
  <c r="H153" i="32"/>
  <c r="I153" i="32"/>
  <c r="J153" i="32"/>
  <c r="K153" i="32"/>
  <c r="S153" i="32"/>
  <c r="U153" i="32"/>
  <c r="F154" i="32"/>
  <c r="H154" i="32"/>
  <c r="I154" i="32"/>
  <c r="J154" i="32"/>
  <c r="K154" i="32"/>
  <c r="S154" i="32"/>
  <c r="U154" i="32"/>
  <c r="F155" i="32"/>
  <c r="H155" i="32"/>
  <c r="I155" i="32"/>
  <c r="J155" i="32"/>
  <c r="K155" i="32"/>
  <c r="S155" i="32"/>
  <c r="U155" i="32"/>
  <c r="F156" i="32"/>
  <c r="H156" i="32"/>
  <c r="I156" i="32"/>
  <c r="J156" i="32"/>
  <c r="K156" i="32"/>
  <c r="S156" i="32"/>
  <c r="U156" i="32"/>
  <c r="F157" i="32"/>
  <c r="H157" i="32"/>
  <c r="I157" i="32"/>
  <c r="J157" i="32"/>
  <c r="K157" i="32"/>
  <c r="S157" i="32"/>
  <c r="U157" i="32"/>
  <c r="F158" i="32"/>
  <c r="H158" i="32"/>
  <c r="I158" i="32"/>
  <c r="J158" i="32"/>
  <c r="K158" i="32"/>
  <c r="S158" i="32"/>
  <c r="U158" i="32"/>
  <c r="F159" i="32"/>
  <c r="H159" i="32"/>
  <c r="I159" i="32"/>
  <c r="J159" i="32"/>
  <c r="K159" i="32"/>
  <c r="S159" i="32"/>
  <c r="U159" i="32"/>
  <c r="F160" i="32"/>
  <c r="H160" i="32"/>
  <c r="I160" i="32"/>
  <c r="J160" i="32"/>
  <c r="K160" i="32"/>
  <c r="S160" i="32"/>
  <c r="U160" i="32"/>
  <c r="F161" i="32"/>
  <c r="K161" i="32"/>
  <c r="S161" i="32"/>
  <c r="U161" i="32"/>
  <c r="F162" i="32"/>
  <c r="H162" i="32"/>
  <c r="I162" i="32"/>
  <c r="J162" i="32"/>
  <c r="K162" i="32"/>
  <c r="S162" i="32"/>
  <c r="U162" i="32"/>
  <c r="F163" i="32"/>
  <c r="H163" i="32"/>
  <c r="I163" i="32"/>
  <c r="J163" i="32"/>
  <c r="K163" i="32"/>
  <c r="S163" i="32"/>
  <c r="U163" i="32"/>
  <c r="F164" i="32"/>
  <c r="H164" i="32"/>
  <c r="I164" i="32"/>
  <c r="J164" i="32"/>
  <c r="K164" i="32"/>
  <c r="S164" i="32"/>
  <c r="U164" i="32"/>
  <c r="F165" i="32"/>
  <c r="H165" i="32"/>
  <c r="I165" i="32"/>
  <c r="J165" i="32"/>
  <c r="K165" i="32"/>
  <c r="S165" i="32"/>
  <c r="U165" i="32"/>
  <c r="F166" i="32"/>
  <c r="H166" i="32"/>
  <c r="I166" i="32"/>
  <c r="J166" i="32"/>
  <c r="K166" i="32"/>
  <c r="S166" i="32"/>
  <c r="U166" i="32"/>
  <c r="F168" i="32"/>
  <c r="S168" i="32"/>
  <c r="U168" i="32"/>
  <c r="F169" i="32"/>
  <c r="S169" i="32"/>
  <c r="U169" i="32"/>
  <c r="F170" i="32"/>
  <c r="H170" i="32"/>
  <c r="I170" i="32"/>
  <c r="J170" i="32"/>
  <c r="S170" i="32"/>
  <c r="U170" i="32"/>
  <c r="F171" i="32"/>
  <c r="H171" i="32"/>
  <c r="I171" i="32"/>
  <c r="J171" i="32"/>
  <c r="S171" i="32"/>
  <c r="U171" i="32"/>
  <c r="F172" i="32"/>
  <c r="H172" i="32"/>
  <c r="I172" i="32"/>
  <c r="J172" i="32"/>
  <c r="K172" i="32"/>
  <c r="S172" i="32"/>
  <c r="U172" i="32"/>
  <c r="F173" i="32"/>
  <c r="H173" i="32"/>
  <c r="I173" i="32"/>
  <c r="J173" i="32"/>
  <c r="S173" i="32"/>
  <c r="U173" i="32"/>
  <c r="F174" i="32"/>
  <c r="H174" i="32"/>
  <c r="I174" i="32"/>
  <c r="J174" i="32"/>
  <c r="S174" i="32"/>
  <c r="U174" i="32"/>
  <c r="F176" i="32"/>
  <c r="H176" i="32"/>
  <c r="I176" i="32"/>
  <c r="J176" i="32"/>
  <c r="S176" i="32"/>
  <c r="U176" i="32"/>
  <c r="F177" i="32"/>
  <c r="H177" i="32"/>
  <c r="I177" i="32"/>
  <c r="J177" i="32"/>
  <c r="K177" i="32"/>
  <c r="S177" i="32"/>
  <c r="U177" i="32"/>
  <c r="F178" i="32"/>
  <c r="H178" i="32"/>
  <c r="I178" i="32"/>
  <c r="J178" i="32"/>
  <c r="K178" i="32"/>
  <c r="S178" i="32"/>
  <c r="U178" i="32"/>
  <c r="F179" i="32"/>
  <c r="H179" i="32"/>
  <c r="I179" i="32"/>
  <c r="J179" i="32"/>
  <c r="K179" i="32"/>
  <c r="S179" i="32"/>
  <c r="U179" i="32"/>
  <c r="F180" i="32"/>
  <c r="H180" i="32"/>
  <c r="I180" i="32"/>
  <c r="J180" i="32"/>
  <c r="K180" i="32"/>
  <c r="S180" i="32"/>
  <c r="U180" i="32"/>
  <c r="F181" i="32"/>
  <c r="H181" i="32"/>
  <c r="I181" i="32"/>
  <c r="J181" i="32"/>
  <c r="K181" i="32"/>
  <c r="S181" i="32"/>
  <c r="U181" i="32"/>
  <c r="F182" i="32"/>
  <c r="H182" i="32"/>
  <c r="I182" i="32"/>
  <c r="J182" i="32"/>
  <c r="K182" i="32"/>
  <c r="S182" i="32"/>
  <c r="U182" i="32"/>
  <c r="F183" i="32"/>
  <c r="H183" i="32"/>
  <c r="I183" i="32"/>
  <c r="J183" i="32"/>
  <c r="K183" i="32"/>
  <c r="S183" i="32"/>
  <c r="U183" i="32"/>
  <c r="F184" i="32"/>
  <c r="H184" i="32"/>
  <c r="I184" i="32"/>
  <c r="J184" i="32"/>
  <c r="K184" i="32"/>
  <c r="S184" i="32"/>
  <c r="U184" i="32"/>
  <c r="F185" i="32"/>
  <c r="K185" i="32"/>
  <c r="S185" i="32"/>
  <c r="U185" i="32"/>
  <c r="F186" i="32"/>
  <c r="H186" i="32"/>
  <c r="I186" i="32"/>
  <c r="J186" i="32"/>
  <c r="K186" i="32"/>
  <c r="S186" i="32"/>
  <c r="U186" i="32"/>
  <c r="F187" i="32"/>
  <c r="H187" i="32"/>
  <c r="I187" i="32"/>
  <c r="J187" i="32"/>
  <c r="K187" i="32"/>
  <c r="S187" i="32"/>
  <c r="U187" i="32"/>
  <c r="F188" i="32"/>
  <c r="H188" i="32"/>
  <c r="I188" i="32"/>
  <c r="J188" i="32"/>
  <c r="K188" i="32"/>
  <c r="S188" i="32"/>
  <c r="U188" i="32"/>
  <c r="F189" i="32"/>
  <c r="H189" i="32"/>
  <c r="I189" i="32"/>
  <c r="J189" i="32"/>
  <c r="K189" i="32"/>
  <c r="S189" i="32"/>
  <c r="U189" i="32"/>
  <c r="F192" i="32"/>
  <c r="H192" i="32"/>
  <c r="I192" i="32"/>
  <c r="J192" i="32"/>
  <c r="K192" i="32"/>
  <c r="S192" i="32"/>
  <c r="U192" i="32"/>
  <c r="F193" i="32"/>
  <c r="H193" i="32"/>
  <c r="I193" i="32"/>
  <c r="J193" i="32"/>
  <c r="K193" i="32"/>
  <c r="S193" i="32"/>
  <c r="U193" i="32"/>
  <c r="F194" i="32"/>
  <c r="H194" i="32"/>
  <c r="I194" i="32"/>
  <c r="J194" i="32"/>
  <c r="K194" i="32"/>
  <c r="S194" i="32"/>
  <c r="U194" i="32"/>
  <c r="F195" i="32"/>
  <c r="H195" i="32"/>
  <c r="I195" i="32"/>
  <c r="J195" i="32"/>
  <c r="K195" i="32"/>
  <c r="S195" i="32"/>
  <c r="U195" i="32"/>
  <c r="F196" i="32"/>
  <c r="H196" i="32"/>
  <c r="I196" i="32"/>
  <c r="J196" i="32"/>
  <c r="K196" i="32"/>
  <c r="S196" i="32"/>
  <c r="U196" i="32"/>
  <c r="F197" i="32"/>
  <c r="H197" i="32"/>
  <c r="I197" i="32"/>
  <c r="J197" i="32"/>
  <c r="K197" i="32"/>
  <c r="S197" i="32"/>
  <c r="U197" i="32"/>
  <c r="F198" i="32"/>
  <c r="H198" i="32"/>
  <c r="I198" i="32"/>
  <c r="J198" i="32"/>
  <c r="K198" i="32"/>
  <c r="S198" i="32"/>
  <c r="U198" i="32"/>
  <c r="F199" i="32"/>
  <c r="H199" i="32"/>
  <c r="I199" i="32"/>
  <c r="J199" i="32"/>
  <c r="K199" i="32"/>
  <c r="S199" i="32"/>
  <c r="U199" i="32"/>
  <c r="F200" i="32"/>
  <c r="H200" i="32"/>
  <c r="I200" i="32"/>
  <c r="J200" i="32"/>
  <c r="K200" i="32"/>
  <c r="S200" i="32"/>
  <c r="U200" i="32"/>
  <c r="F201" i="32"/>
  <c r="K201" i="32"/>
  <c r="S201" i="32"/>
  <c r="U201" i="32"/>
  <c r="F202" i="32"/>
  <c r="H202" i="32"/>
  <c r="I202" i="32"/>
  <c r="J202" i="32"/>
  <c r="K202" i="32"/>
  <c r="S202" i="32"/>
  <c r="U202" i="32"/>
  <c r="F203" i="32"/>
  <c r="H203" i="32"/>
  <c r="I203" i="32"/>
  <c r="J203" i="32"/>
  <c r="K203" i="32"/>
  <c r="S203" i="32"/>
  <c r="U203" i="32"/>
  <c r="F204" i="32"/>
  <c r="H204" i="32"/>
  <c r="I204" i="32"/>
  <c r="J204" i="32"/>
  <c r="K204" i="32"/>
  <c r="S204" i="32"/>
  <c r="U204" i="32"/>
  <c r="F205" i="32"/>
  <c r="H205" i="32"/>
  <c r="I205" i="32"/>
  <c r="J205" i="32"/>
  <c r="K205" i="32"/>
  <c r="S205" i="32"/>
  <c r="U205" i="32"/>
  <c r="F206" i="32"/>
  <c r="H206" i="32"/>
  <c r="I206" i="32"/>
  <c r="J206" i="32"/>
  <c r="K206" i="32"/>
  <c r="S206" i="32"/>
  <c r="U206" i="32"/>
  <c r="F207" i="32"/>
  <c r="H207" i="32"/>
  <c r="I207" i="32"/>
  <c r="J207" i="32"/>
  <c r="K207" i="32"/>
  <c r="S207" i="32"/>
  <c r="U207" i="32"/>
  <c r="F208" i="32"/>
  <c r="H208" i="32"/>
  <c r="I208" i="32"/>
  <c r="J208" i="32"/>
  <c r="K208" i="32"/>
  <c r="S208" i="32"/>
  <c r="U208" i="32"/>
  <c r="F209" i="32"/>
  <c r="H209" i="32"/>
  <c r="I209" i="32"/>
  <c r="J209" i="32"/>
  <c r="K209" i="32"/>
  <c r="S209" i="32"/>
  <c r="U209" i="32"/>
  <c r="F210" i="32"/>
  <c r="K210" i="32"/>
  <c r="S210" i="32"/>
  <c r="U210" i="32"/>
  <c r="F211" i="32"/>
  <c r="K211" i="32"/>
  <c r="S211" i="32"/>
  <c r="U211" i="32"/>
  <c r="F212" i="32"/>
  <c r="H212" i="32"/>
  <c r="I212" i="32"/>
  <c r="J212" i="32"/>
  <c r="K212" i="32"/>
  <c r="S212" i="32"/>
  <c r="U212" i="32"/>
  <c r="F213" i="32"/>
  <c r="H213" i="32"/>
  <c r="I213" i="32"/>
  <c r="J213" i="32"/>
  <c r="K213" i="32"/>
  <c r="S213" i="32"/>
  <c r="U213" i="32"/>
  <c r="F214" i="32"/>
  <c r="H214" i="32"/>
  <c r="I214" i="32"/>
  <c r="J214" i="32"/>
  <c r="K214" i="32"/>
  <c r="S214" i="32"/>
  <c r="U214" i="32"/>
  <c r="F215" i="32"/>
  <c r="H215" i="32"/>
  <c r="I215" i="32"/>
  <c r="J215" i="32"/>
  <c r="K215" i="32"/>
  <c r="S215" i="32"/>
  <c r="U215" i="32"/>
  <c r="F216" i="32"/>
  <c r="H216" i="32"/>
  <c r="I216" i="32"/>
  <c r="J216" i="32"/>
  <c r="K216" i="32"/>
  <c r="S216" i="32"/>
  <c r="U216" i="32"/>
  <c r="F217" i="32"/>
  <c r="H217" i="32"/>
  <c r="I217" i="32"/>
  <c r="J217" i="32"/>
  <c r="K217" i="32"/>
  <c r="S217" i="32"/>
  <c r="U217" i="32"/>
  <c r="F218" i="32"/>
  <c r="H218" i="32"/>
  <c r="I218" i="32"/>
  <c r="J218" i="32"/>
  <c r="K218" i="32"/>
  <c r="S218" i="32"/>
  <c r="U218" i="32"/>
  <c r="F219" i="32"/>
  <c r="H219" i="32"/>
  <c r="I219" i="32"/>
  <c r="J219" i="32"/>
  <c r="K219" i="32"/>
  <c r="S219" i="32"/>
  <c r="U219" i="32"/>
  <c r="F220" i="32"/>
  <c r="H220" i="32"/>
  <c r="I220" i="32"/>
  <c r="J220" i="32"/>
  <c r="K220" i="32"/>
  <c r="S220" i="32"/>
  <c r="U220" i="32"/>
  <c r="F221" i="32"/>
  <c r="H221" i="32"/>
  <c r="I221" i="32"/>
  <c r="J221" i="32"/>
  <c r="K221" i="32"/>
  <c r="S221" i="32"/>
  <c r="U221" i="32"/>
  <c r="F222" i="32"/>
  <c r="H222" i="32"/>
  <c r="I222" i="32"/>
  <c r="J222" i="32"/>
  <c r="K222" i="32"/>
  <c r="S222" i="32"/>
  <c r="U222" i="32"/>
  <c r="F223" i="32"/>
  <c r="H223" i="32"/>
  <c r="I223" i="32"/>
  <c r="J223" i="32"/>
  <c r="K223" i="32"/>
  <c r="S223" i="32"/>
  <c r="U223" i="32"/>
  <c r="F224" i="32"/>
  <c r="H224" i="32"/>
  <c r="I224" i="32"/>
  <c r="J224" i="32"/>
  <c r="K224" i="32"/>
  <c r="S224" i="32"/>
  <c r="U224" i="32"/>
  <c r="F226" i="32"/>
  <c r="H226" i="32"/>
  <c r="I226" i="32"/>
  <c r="J226" i="32"/>
  <c r="K226" i="32"/>
  <c r="S226" i="32"/>
  <c r="U226" i="32"/>
  <c r="F227" i="32"/>
  <c r="K227" i="32"/>
  <c r="S227" i="32"/>
  <c r="U227" i="32"/>
  <c r="F228" i="32"/>
  <c r="H228" i="32"/>
  <c r="I228" i="32"/>
  <c r="J228" i="32"/>
  <c r="K228" i="32"/>
  <c r="S228" i="32"/>
  <c r="U228" i="32"/>
  <c r="F229" i="32"/>
  <c r="H229" i="32"/>
  <c r="I229" i="32"/>
  <c r="J229" i="32"/>
  <c r="K229" i="32"/>
  <c r="S229" i="32"/>
  <c r="U229" i="32"/>
  <c r="F230" i="32"/>
  <c r="H230" i="32"/>
  <c r="I230" i="32"/>
  <c r="J230" i="32"/>
  <c r="K230" i="32"/>
  <c r="S230" i="32"/>
  <c r="U230" i="32"/>
  <c r="F231" i="32"/>
  <c r="H231" i="32"/>
  <c r="I231" i="32"/>
  <c r="J231" i="32"/>
  <c r="K231" i="32"/>
  <c r="S231" i="32"/>
  <c r="U231" i="32"/>
  <c r="F232" i="32"/>
  <c r="H232" i="32"/>
  <c r="I232" i="32"/>
  <c r="J232" i="32"/>
  <c r="K232" i="32"/>
  <c r="S232" i="32"/>
  <c r="U232" i="32"/>
  <c r="F233" i="32"/>
  <c r="H233" i="32"/>
  <c r="I233" i="32"/>
  <c r="J233" i="32"/>
  <c r="K233" i="32"/>
  <c r="S233" i="32"/>
  <c r="U233" i="32"/>
  <c r="F234" i="32"/>
  <c r="H234" i="32"/>
  <c r="I234" i="32"/>
  <c r="J234" i="32"/>
  <c r="K234" i="32"/>
  <c r="S234" i="32"/>
  <c r="U234" i="32"/>
  <c r="F235" i="32"/>
  <c r="H235" i="32"/>
  <c r="I235" i="32"/>
  <c r="J235" i="32"/>
  <c r="K235" i="32"/>
  <c r="S235" i="32"/>
  <c r="U235" i="32"/>
  <c r="F236" i="32"/>
  <c r="H236" i="32"/>
  <c r="I236" i="32"/>
  <c r="J236" i="32"/>
  <c r="K236" i="32"/>
  <c r="S236" i="32"/>
  <c r="U236" i="32"/>
  <c r="F237" i="32"/>
  <c r="H237" i="32"/>
  <c r="I237" i="32"/>
  <c r="J237" i="32"/>
  <c r="K237" i="32"/>
  <c r="S237" i="32"/>
  <c r="U237" i="32"/>
  <c r="F238" i="32"/>
  <c r="H238" i="32"/>
  <c r="I238" i="32"/>
  <c r="J238" i="32"/>
  <c r="K238" i="32"/>
  <c r="S238" i="32"/>
  <c r="U238" i="32"/>
  <c r="F239" i="32"/>
  <c r="H239" i="32"/>
  <c r="I239" i="32"/>
  <c r="J239" i="32"/>
  <c r="K239" i="32"/>
  <c r="S239" i="32"/>
  <c r="U239" i="32"/>
  <c r="F240" i="32"/>
  <c r="H240" i="32"/>
  <c r="I240" i="32"/>
  <c r="J240" i="32"/>
  <c r="K240" i="32"/>
  <c r="S240" i="32"/>
  <c r="U240" i="32"/>
  <c r="F241" i="32"/>
  <c r="H241" i="32"/>
  <c r="I241" i="32"/>
  <c r="J241" i="32"/>
  <c r="K241" i="32"/>
  <c r="S241" i="32"/>
  <c r="U241" i="32"/>
  <c r="F242" i="32"/>
  <c r="H242" i="32"/>
  <c r="I242" i="32"/>
  <c r="J242" i="32"/>
  <c r="K242" i="32"/>
  <c r="S242" i="32"/>
  <c r="U242" i="32"/>
  <c r="F243" i="32"/>
  <c r="H243" i="32"/>
  <c r="I243" i="32"/>
  <c r="J243" i="32"/>
  <c r="K243" i="32"/>
  <c r="S243" i="32"/>
  <c r="U243" i="32"/>
  <c r="F244" i="32"/>
  <c r="K244" i="32"/>
  <c r="S244" i="32"/>
  <c r="U244" i="32"/>
  <c r="F245" i="32"/>
  <c r="H245" i="32"/>
  <c r="I245" i="32"/>
  <c r="J245" i="32"/>
  <c r="K245" i="32"/>
  <c r="S245" i="32"/>
  <c r="U245" i="32"/>
  <c r="F246" i="32"/>
  <c r="H246" i="32"/>
  <c r="I246" i="32"/>
  <c r="J246" i="32"/>
  <c r="K246" i="32"/>
  <c r="S246" i="32"/>
  <c r="U246" i="32"/>
  <c r="F247" i="32"/>
  <c r="H247" i="32"/>
  <c r="I247" i="32"/>
  <c r="J247" i="32"/>
  <c r="K247" i="32"/>
  <c r="S247" i="32"/>
  <c r="U247" i="32"/>
  <c r="F248" i="32"/>
  <c r="H248" i="32"/>
  <c r="I248" i="32"/>
  <c r="J248" i="32"/>
  <c r="K248" i="32"/>
  <c r="S248" i="32"/>
  <c r="U248" i="32"/>
  <c r="F249" i="32"/>
  <c r="H249" i="32"/>
  <c r="I249" i="32"/>
  <c r="J249" i="32"/>
  <c r="K249" i="32"/>
  <c r="S249" i="32"/>
  <c r="U249" i="32"/>
  <c r="F250" i="32"/>
  <c r="H250" i="32"/>
  <c r="I250" i="32"/>
  <c r="J250" i="32"/>
  <c r="K250" i="32"/>
  <c r="S250" i="32"/>
  <c r="U250" i="32"/>
  <c r="F251" i="32"/>
  <c r="H251" i="32"/>
  <c r="I251" i="32"/>
  <c r="J251" i="32"/>
  <c r="K251" i="32"/>
  <c r="S251" i="32"/>
  <c r="U251" i="32"/>
  <c r="F252" i="32"/>
  <c r="H252" i="32"/>
  <c r="I252" i="32"/>
  <c r="J252" i="32"/>
  <c r="K252" i="32"/>
  <c r="S252" i="32"/>
  <c r="U252" i="32"/>
  <c r="F253" i="32"/>
  <c r="H253" i="32"/>
  <c r="I253" i="32"/>
  <c r="J253" i="32"/>
  <c r="K253" i="32"/>
  <c r="S253" i="32"/>
  <c r="U253" i="32"/>
  <c r="F254" i="32"/>
  <c r="H254" i="32"/>
  <c r="I254" i="32"/>
  <c r="J254" i="32"/>
  <c r="K254" i="32"/>
  <c r="S254" i="32"/>
  <c r="U254" i="32"/>
  <c r="F257" i="32"/>
  <c r="H257" i="32"/>
  <c r="I257" i="32"/>
  <c r="J257" i="32"/>
  <c r="K257" i="32"/>
  <c r="S257" i="32"/>
  <c r="U257" i="32"/>
  <c r="F258" i="32"/>
  <c r="H258" i="32"/>
  <c r="I258" i="32"/>
  <c r="J258" i="32"/>
  <c r="K258" i="32"/>
  <c r="S258" i="32"/>
  <c r="U258" i="32"/>
  <c r="F259" i="32"/>
  <c r="H259" i="32"/>
  <c r="I259" i="32"/>
  <c r="J259" i="32"/>
  <c r="K259" i="32"/>
  <c r="S259" i="32"/>
  <c r="U259" i="32"/>
  <c r="F260" i="32"/>
  <c r="H260" i="32"/>
  <c r="I260" i="32"/>
  <c r="J260" i="32"/>
  <c r="K260" i="32"/>
  <c r="S260" i="32"/>
  <c r="U260" i="32"/>
  <c r="F261" i="32"/>
  <c r="H261" i="32"/>
  <c r="I261" i="32"/>
  <c r="J261" i="32"/>
  <c r="K261" i="32"/>
  <c r="S261" i="32"/>
  <c r="U261" i="32"/>
  <c r="F262" i="32"/>
  <c r="H262" i="32"/>
  <c r="I262" i="32"/>
  <c r="J262" i="32"/>
  <c r="K262" i="32"/>
  <c r="S262" i="32"/>
  <c r="U262" i="32"/>
  <c r="F263" i="32"/>
  <c r="H263" i="32"/>
  <c r="I263" i="32"/>
  <c r="J263" i="32"/>
  <c r="K263" i="32"/>
  <c r="S263" i="32"/>
  <c r="U263" i="32"/>
  <c r="F264" i="32"/>
  <c r="H264" i="32"/>
  <c r="I264" i="32"/>
  <c r="J264" i="32"/>
  <c r="K264" i="32"/>
  <c r="S264" i="32"/>
  <c r="U264" i="32"/>
  <c r="F265" i="32"/>
  <c r="H265" i="32"/>
  <c r="I265" i="32"/>
  <c r="J265" i="32"/>
  <c r="K265" i="32"/>
  <c r="S265" i="32"/>
  <c r="U265" i="32"/>
  <c r="F266" i="32"/>
  <c r="H266" i="32"/>
  <c r="I266" i="32"/>
  <c r="J266" i="32"/>
  <c r="K266" i="32"/>
  <c r="S266" i="32"/>
  <c r="U266" i="32"/>
  <c r="F267" i="32"/>
  <c r="H267" i="32"/>
  <c r="I267" i="32"/>
  <c r="J267" i="32"/>
  <c r="K267" i="32"/>
  <c r="S267" i="32"/>
  <c r="U267" i="32"/>
  <c r="F268" i="32"/>
  <c r="H268" i="32"/>
  <c r="I268" i="32"/>
  <c r="J268" i="32"/>
  <c r="K268" i="32"/>
  <c r="S268" i="32"/>
  <c r="U268" i="32"/>
  <c r="F269" i="32"/>
  <c r="H269" i="32"/>
  <c r="I269" i="32"/>
  <c r="J269" i="32"/>
  <c r="K269" i="32"/>
  <c r="S269" i="32"/>
  <c r="U269" i="32"/>
  <c r="F270" i="32"/>
  <c r="H270" i="32"/>
  <c r="I270" i="32"/>
  <c r="J270" i="32"/>
  <c r="K270" i="32"/>
  <c r="S270" i="32"/>
  <c r="U270" i="32"/>
  <c r="F271" i="32"/>
  <c r="H271" i="32"/>
  <c r="I271" i="32"/>
  <c r="J271" i="32"/>
  <c r="K271" i="32"/>
  <c r="S271" i="32"/>
  <c r="U271" i="32"/>
  <c r="F272" i="32"/>
  <c r="H272" i="32"/>
  <c r="I272" i="32"/>
  <c r="J272" i="32"/>
  <c r="K272" i="32"/>
  <c r="S272" i="32"/>
  <c r="U272" i="32"/>
  <c r="F273" i="32"/>
  <c r="H273" i="32"/>
  <c r="I273" i="32"/>
  <c r="J273" i="32"/>
  <c r="K273" i="32"/>
  <c r="S273" i="32"/>
  <c r="U273" i="32"/>
  <c r="F274" i="32"/>
  <c r="H274" i="32"/>
  <c r="I274" i="32"/>
  <c r="J274" i="32"/>
  <c r="K274" i="32"/>
  <c r="S274" i="32"/>
  <c r="U274" i="32"/>
  <c r="F275" i="32"/>
  <c r="H275" i="32"/>
  <c r="I275" i="32"/>
  <c r="J275" i="32"/>
  <c r="K275" i="32"/>
  <c r="S275" i="32"/>
  <c r="U275" i="32"/>
  <c r="F276" i="32"/>
  <c r="H276" i="32"/>
  <c r="I276" i="32"/>
  <c r="J276" i="32"/>
  <c r="K276" i="32"/>
  <c r="M276" i="32"/>
  <c r="S276" i="32"/>
  <c r="U276" i="32"/>
  <c r="W276" i="32"/>
  <c r="F277" i="32"/>
  <c r="H277" i="32"/>
  <c r="I277" i="32"/>
  <c r="J277" i="32"/>
  <c r="K277" i="32"/>
  <c r="M277" i="32"/>
  <c r="S277" i="32"/>
  <c r="U277" i="32"/>
  <c r="W277" i="32"/>
  <c r="F278" i="32"/>
  <c r="H278" i="32"/>
  <c r="I278" i="32"/>
  <c r="J278" i="32"/>
  <c r="K278" i="32"/>
  <c r="M278" i="32"/>
  <c r="S278" i="32"/>
  <c r="U278" i="32"/>
  <c r="W278" i="32"/>
  <c r="F279" i="32"/>
  <c r="H279" i="32"/>
  <c r="I279" i="32"/>
  <c r="J279" i="32"/>
  <c r="K279" i="32"/>
  <c r="M279" i="32"/>
  <c r="S279" i="32"/>
  <c r="U279" i="32"/>
  <c r="W279" i="32"/>
  <c r="F280" i="32"/>
  <c r="H280" i="32"/>
  <c r="I280" i="32"/>
  <c r="J280" i="32"/>
  <c r="K280" i="32"/>
  <c r="M280" i="32"/>
  <c r="S280" i="32"/>
  <c r="U280" i="32"/>
  <c r="W280" i="32"/>
  <c r="F281" i="32"/>
  <c r="H281" i="32"/>
  <c r="I281" i="32"/>
  <c r="J281" i="32"/>
  <c r="K281" i="32"/>
  <c r="M281" i="32"/>
  <c r="S281" i="32"/>
  <c r="U281" i="32"/>
  <c r="W281" i="32"/>
  <c r="F282" i="32"/>
  <c r="H282" i="32"/>
  <c r="I282" i="32"/>
  <c r="J282" i="32"/>
  <c r="K282" i="32"/>
  <c r="M282" i="32"/>
  <c r="S282" i="32"/>
  <c r="U282" i="32"/>
  <c r="W282" i="32"/>
  <c r="F283" i="32"/>
  <c r="H283" i="32"/>
  <c r="I283" i="32"/>
  <c r="J283" i="32"/>
  <c r="K283" i="32"/>
  <c r="M283" i="32"/>
  <c r="S283" i="32"/>
  <c r="U283" i="32"/>
  <c r="W283" i="32"/>
  <c r="F284" i="32"/>
  <c r="H284" i="32"/>
  <c r="I284" i="32"/>
  <c r="J284" i="32"/>
  <c r="K284" i="32"/>
  <c r="M284" i="32"/>
  <c r="S284" i="32"/>
  <c r="U284" i="32"/>
  <c r="W284" i="32"/>
  <c r="F285" i="32"/>
  <c r="H285" i="32"/>
  <c r="I285" i="32"/>
  <c r="J285" i="32"/>
  <c r="K285" i="32"/>
  <c r="M285" i="32"/>
  <c r="S285" i="32"/>
  <c r="U285" i="32"/>
  <c r="W285" i="32"/>
  <c r="F286" i="32"/>
  <c r="H286" i="32"/>
  <c r="I286" i="32"/>
  <c r="J286" i="32"/>
  <c r="K286" i="32"/>
  <c r="M286" i="32"/>
  <c r="S286" i="32"/>
  <c r="U286" i="32"/>
  <c r="W286" i="32"/>
  <c r="F287" i="32"/>
  <c r="H287" i="32"/>
  <c r="I287" i="32"/>
  <c r="J287" i="32"/>
  <c r="K287" i="32"/>
  <c r="M287" i="32"/>
  <c r="S287" i="32"/>
  <c r="U287" i="32"/>
  <c r="W287" i="32"/>
  <c r="F288" i="32"/>
  <c r="H288" i="32"/>
  <c r="I288" i="32"/>
  <c r="J288" i="32"/>
  <c r="K288" i="32"/>
  <c r="M288" i="32"/>
  <c r="S288" i="32"/>
  <c r="U288" i="32"/>
  <c r="W288" i="32"/>
  <c r="F289" i="32"/>
  <c r="H289" i="32"/>
  <c r="I289" i="32"/>
  <c r="J289" i="32"/>
  <c r="K289" i="32"/>
  <c r="M289" i="32"/>
  <c r="S289" i="32"/>
  <c r="U289" i="32"/>
  <c r="W289" i="32"/>
  <c r="F290" i="32"/>
  <c r="H290" i="32"/>
  <c r="I290" i="32"/>
  <c r="J290" i="32"/>
  <c r="K290" i="32"/>
  <c r="M290" i="32"/>
  <c r="S290" i="32"/>
  <c r="U290" i="32"/>
  <c r="W290" i="32"/>
  <c r="F291" i="32"/>
  <c r="H291" i="32"/>
  <c r="I291" i="32"/>
  <c r="J291" i="32"/>
  <c r="K291" i="32"/>
  <c r="M291" i="32"/>
  <c r="S291" i="32"/>
  <c r="U291" i="32"/>
  <c r="W291" i="32"/>
  <c r="F292" i="32"/>
  <c r="H292" i="32"/>
  <c r="I292" i="32"/>
  <c r="J292" i="32"/>
  <c r="K292" i="32"/>
  <c r="M292" i="32"/>
  <c r="S292" i="32"/>
  <c r="U292" i="32"/>
  <c r="W292" i="32"/>
  <c r="F293" i="32"/>
  <c r="H293" i="32"/>
  <c r="I293" i="32"/>
  <c r="J293" i="32"/>
  <c r="K293" i="32"/>
  <c r="M293" i="32"/>
  <c r="S293" i="32"/>
  <c r="U293" i="32"/>
  <c r="W293" i="32"/>
  <c r="F294" i="32"/>
  <c r="H294" i="32"/>
  <c r="I294" i="32"/>
  <c r="J294" i="32"/>
  <c r="K294" i="32"/>
  <c r="M294" i="32"/>
  <c r="S294" i="32"/>
  <c r="U294" i="32"/>
  <c r="W294" i="32"/>
  <c r="F295" i="32"/>
  <c r="H295" i="32"/>
  <c r="I295" i="32"/>
  <c r="J295" i="32"/>
  <c r="K295" i="32"/>
  <c r="M295" i="32"/>
  <c r="S295" i="32"/>
  <c r="U295" i="32"/>
  <c r="W295" i="32"/>
  <c r="F296" i="32"/>
  <c r="H296" i="32"/>
  <c r="I296" i="32"/>
  <c r="J296" i="32"/>
  <c r="K296" i="32"/>
  <c r="M296" i="32"/>
  <c r="S296" i="32"/>
  <c r="U296" i="32"/>
  <c r="W296" i="32"/>
  <c r="F297" i="32"/>
  <c r="H297" i="32"/>
  <c r="I297" i="32"/>
  <c r="J297" i="32"/>
  <c r="K297" i="32"/>
  <c r="M297" i="32"/>
  <c r="S297" i="32"/>
  <c r="U297" i="32"/>
  <c r="W297" i="32"/>
  <c r="F298" i="32"/>
  <c r="H298" i="32"/>
  <c r="I298" i="32"/>
  <c r="J298" i="32"/>
  <c r="K298" i="32"/>
  <c r="M298" i="32"/>
  <c r="S298" i="32"/>
  <c r="U298" i="32"/>
  <c r="W298" i="32"/>
  <c r="F299" i="32"/>
  <c r="H299" i="32"/>
  <c r="I299" i="32"/>
  <c r="J299" i="32"/>
  <c r="K299" i="32"/>
  <c r="M299" i="32"/>
  <c r="S299" i="32"/>
  <c r="U299" i="32"/>
  <c r="W299" i="32"/>
  <c r="F300" i="32"/>
  <c r="H300" i="32"/>
  <c r="I300" i="32"/>
  <c r="J300" i="32"/>
  <c r="K300" i="32"/>
  <c r="M300" i="32"/>
  <c r="S300" i="32"/>
  <c r="U300" i="32"/>
  <c r="W300" i="32"/>
  <c r="F301" i="32"/>
  <c r="H301" i="32"/>
  <c r="I301" i="32"/>
  <c r="J301" i="32"/>
  <c r="K301" i="32"/>
  <c r="M301" i="32"/>
  <c r="S301" i="32"/>
  <c r="U301" i="32"/>
  <c r="W301" i="32"/>
  <c r="F302" i="32"/>
  <c r="H302" i="32"/>
  <c r="I302" i="32"/>
  <c r="J302" i="32"/>
  <c r="K302" i="32"/>
  <c r="M302" i="32"/>
  <c r="S302" i="32"/>
  <c r="U302" i="32"/>
  <c r="W302" i="32"/>
  <c r="F303" i="32"/>
  <c r="H303" i="32"/>
  <c r="I303" i="32"/>
  <c r="J303" i="32"/>
  <c r="K303" i="32"/>
  <c r="M303" i="32"/>
  <c r="S303" i="32"/>
  <c r="U303" i="32"/>
  <c r="W303" i="32"/>
  <c r="F304" i="32"/>
  <c r="H304" i="32"/>
  <c r="I304" i="32"/>
  <c r="J304" i="32"/>
  <c r="K304" i="32"/>
  <c r="M304" i="32"/>
  <c r="S304" i="32"/>
  <c r="U304" i="32"/>
  <c r="W304" i="32"/>
  <c r="F305" i="32"/>
  <c r="H305" i="32"/>
  <c r="I305" i="32"/>
  <c r="J305" i="32"/>
  <c r="K305" i="32"/>
  <c r="M305" i="32"/>
  <c r="S305" i="32"/>
  <c r="U305" i="32"/>
  <c r="W305" i="32"/>
  <c r="F306" i="32"/>
  <c r="H306" i="32"/>
  <c r="I306" i="32"/>
  <c r="J306" i="32"/>
  <c r="K306" i="32"/>
  <c r="M306" i="32"/>
  <c r="S306" i="32"/>
  <c r="U306" i="32"/>
  <c r="W306" i="32"/>
  <c r="F307" i="32"/>
  <c r="H307" i="32"/>
  <c r="I307" i="32"/>
  <c r="J307" i="32"/>
  <c r="K307" i="32"/>
  <c r="M307" i="32"/>
  <c r="S307" i="32"/>
  <c r="U307" i="32"/>
  <c r="W307" i="32"/>
  <c r="F308" i="32"/>
  <c r="H308" i="32"/>
  <c r="I308" i="32"/>
  <c r="J308" i="32"/>
  <c r="K308" i="32"/>
  <c r="M308" i="32"/>
  <c r="S308" i="32"/>
  <c r="U308" i="32"/>
  <c r="W308" i="32"/>
  <c r="F309" i="32"/>
  <c r="H309" i="32"/>
  <c r="I309" i="32"/>
  <c r="J309" i="32"/>
  <c r="K309" i="32"/>
  <c r="S309" i="32"/>
  <c r="U309" i="32"/>
  <c r="F10" i="32"/>
  <c r="H10" i="32"/>
  <c r="I10" i="32"/>
  <c r="J10" i="32"/>
  <c r="K10" i="32"/>
  <c r="S10" i="32"/>
  <c r="U10" i="32"/>
  <c r="F11" i="32"/>
  <c r="H11" i="32"/>
  <c r="I11" i="32"/>
  <c r="J11" i="32"/>
  <c r="K11" i="32"/>
  <c r="S11" i="32"/>
  <c r="U11" i="32"/>
  <c r="F12" i="32"/>
  <c r="H12" i="32"/>
  <c r="I12" i="32"/>
  <c r="J12" i="32"/>
  <c r="K12" i="32"/>
  <c r="S12" i="32"/>
  <c r="U12" i="32"/>
  <c r="F13" i="32"/>
  <c r="H13" i="32"/>
  <c r="I13" i="32"/>
  <c r="J13" i="32"/>
  <c r="K13" i="32"/>
  <c r="S13" i="32"/>
  <c r="U13" i="32"/>
  <c r="E11" i="22" l="1"/>
  <c r="E11" i="34" s="1"/>
  <c r="E10" i="22"/>
  <c r="E10" i="34" s="1"/>
  <c r="I11" i="20"/>
  <c r="Q11" i="20" s="1"/>
  <c r="J11" i="20"/>
  <c r="M11" i="20"/>
  <c r="T11" i="32" s="1"/>
  <c r="I12" i="20"/>
  <c r="Q12" i="20" s="1"/>
  <c r="J12" i="20"/>
  <c r="M12" i="20"/>
  <c r="T12" i="32" s="1"/>
  <c r="F13" i="20"/>
  <c r="E13" i="32" s="1"/>
  <c r="G13" i="20"/>
  <c r="O13" i="20" s="1"/>
  <c r="I13" i="20"/>
  <c r="Q13" i="20" s="1"/>
  <c r="J13" i="20"/>
  <c r="K13" i="20"/>
  <c r="P13" i="32" s="1"/>
  <c r="L13" i="20"/>
  <c r="Q13" i="32" s="1"/>
  <c r="M13" i="20"/>
  <c r="T13" i="32" s="1"/>
  <c r="F16" i="20"/>
  <c r="E16" i="32" s="1"/>
  <c r="G16" i="20"/>
  <c r="O16" i="20" s="1"/>
  <c r="I16" i="20"/>
  <c r="Q16" i="20" s="1"/>
  <c r="J16" i="20"/>
  <c r="K16" i="20"/>
  <c r="P16" i="32" s="1"/>
  <c r="L16" i="20"/>
  <c r="Q16" i="32" s="1"/>
  <c r="M16" i="20"/>
  <c r="T16" i="32" s="1"/>
  <c r="F17" i="20"/>
  <c r="E17" i="32" s="1"/>
  <c r="G17" i="20"/>
  <c r="O17" i="20" s="1"/>
  <c r="I17" i="20"/>
  <c r="Q17" i="20" s="1"/>
  <c r="J17" i="20"/>
  <c r="K17" i="20"/>
  <c r="P17" i="32" s="1"/>
  <c r="L17" i="20"/>
  <c r="Q17" i="32" s="1"/>
  <c r="M17" i="20"/>
  <c r="T17" i="32" s="1"/>
  <c r="F18" i="20"/>
  <c r="E18" i="32" s="1"/>
  <c r="G18" i="20"/>
  <c r="O18" i="20" s="1"/>
  <c r="I18" i="20"/>
  <c r="Q18" i="20" s="1"/>
  <c r="J18" i="20"/>
  <c r="K18" i="20"/>
  <c r="P18" i="32" s="1"/>
  <c r="L18" i="20"/>
  <c r="Q18" i="32" s="1"/>
  <c r="M18" i="20"/>
  <c r="T18" i="32" s="1"/>
  <c r="F19" i="20"/>
  <c r="E19" i="32" s="1"/>
  <c r="G19" i="20"/>
  <c r="O19" i="20" s="1"/>
  <c r="I19" i="20"/>
  <c r="Q19" i="20" s="1"/>
  <c r="J19" i="20"/>
  <c r="K19" i="20"/>
  <c r="P19" i="32" s="1"/>
  <c r="L19" i="20"/>
  <c r="Q19" i="32" s="1"/>
  <c r="M19" i="20"/>
  <c r="T19" i="32" s="1"/>
  <c r="F21" i="20"/>
  <c r="E21" i="32" s="1"/>
  <c r="G21" i="20"/>
  <c r="O21" i="20" s="1"/>
  <c r="I21" i="20"/>
  <c r="Q21" i="20" s="1"/>
  <c r="J21" i="20"/>
  <c r="K21" i="20"/>
  <c r="P21" i="32" s="1"/>
  <c r="L21" i="20"/>
  <c r="Q21" i="32" s="1"/>
  <c r="M21" i="20"/>
  <c r="T21" i="32" s="1"/>
  <c r="F22" i="20"/>
  <c r="E22" i="32" s="1"/>
  <c r="G22" i="20"/>
  <c r="O22" i="20" s="1"/>
  <c r="I22" i="20"/>
  <c r="Q22" i="20" s="1"/>
  <c r="J22" i="20"/>
  <c r="K22" i="20"/>
  <c r="P22" i="32" s="1"/>
  <c r="L22" i="20"/>
  <c r="Q22" i="32" s="1"/>
  <c r="M22" i="20"/>
  <c r="T22" i="32" s="1"/>
  <c r="F23" i="20"/>
  <c r="E23" i="32" s="1"/>
  <c r="G23" i="20"/>
  <c r="O23" i="20" s="1"/>
  <c r="I23" i="20"/>
  <c r="Q23" i="20" s="1"/>
  <c r="J23" i="20"/>
  <c r="K23" i="20"/>
  <c r="P23" i="32" s="1"/>
  <c r="L23" i="20"/>
  <c r="Q23" i="32" s="1"/>
  <c r="M23" i="20"/>
  <c r="T23" i="32" s="1"/>
  <c r="F24" i="20"/>
  <c r="E24" i="32" s="1"/>
  <c r="G24" i="20"/>
  <c r="O24" i="20" s="1"/>
  <c r="I24" i="20"/>
  <c r="Q24" i="20" s="1"/>
  <c r="J24" i="20"/>
  <c r="K24" i="20"/>
  <c r="P24" i="32" s="1"/>
  <c r="L24" i="20"/>
  <c r="Q24" i="32" s="1"/>
  <c r="M24" i="20"/>
  <c r="T24" i="32" s="1"/>
  <c r="F26" i="20"/>
  <c r="E26" i="32" s="1"/>
  <c r="G26" i="20"/>
  <c r="O26" i="20" s="1"/>
  <c r="I26" i="20"/>
  <c r="Q26" i="20" s="1"/>
  <c r="J26" i="20"/>
  <c r="K26" i="20"/>
  <c r="P26" i="32" s="1"/>
  <c r="L26" i="20"/>
  <c r="Q26" i="32" s="1"/>
  <c r="M26" i="20"/>
  <c r="T26" i="32" s="1"/>
  <c r="F27" i="20"/>
  <c r="E27" i="32" s="1"/>
  <c r="G27" i="20"/>
  <c r="O27" i="20" s="1"/>
  <c r="I27" i="20"/>
  <c r="Q27" i="20" s="1"/>
  <c r="J27" i="20"/>
  <c r="K27" i="20"/>
  <c r="P27" i="32" s="1"/>
  <c r="L27" i="20"/>
  <c r="Q27" i="32" s="1"/>
  <c r="M27" i="20"/>
  <c r="T27" i="32" s="1"/>
  <c r="F28" i="20"/>
  <c r="E28" i="32" s="1"/>
  <c r="G28" i="20"/>
  <c r="O28" i="20" s="1"/>
  <c r="I28" i="20"/>
  <c r="Q28" i="20" s="1"/>
  <c r="J28" i="20"/>
  <c r="K28" i="20"/>
  <c r="P28" i="32" s="1"/>
  <c r="L28" i="20"/>
  <c r="Q28" i="32" s="1"/>
  <c r="M28" i="20"/>
  <c r="T28" i="32" s="1"/>
  <c r="F29" i="20"/>
  <c r="E29" i="32" s="1"/>
  <c r="G29" i="20"/>
  <c r="O29" i="20" s="1"/>
  <c r="I29" i="20"/>
  <c r="Q29" i="20" s="1"/>
  <c r="J29" i="20"/>
  <c r="K29" i="20"/>
  <c r="P29" i="32" s="1"/>
  <c r="L29" i="20"/>
  <c r="Q29" i="32" s="1"/>
  <c r="M29" i="20"/>
  <c r="T29" i="32" s="1"/>
  <c r="F30" i="20"/>
  <c r="E30" i="32" s="1"/>
  <c r="G30" i="20"/>
  <c r="O30" i="20" s="1"/>
  <c r="I30" i="20"/>
  <c r="Q30" i="20" s="1"/>
  <c r="J30" i="20"/>
  <c r="K30" i="20"/>
  <c r="P30" i="32" s="1"/>
  <c r="L30" i="20"/>
  <c r="Q30" i="32" s="1"/>
  <c r="M30" i="20"/>
  <c r="T30" i="32" s="1"/>
  <c r="F31" i="20"/>
  <c r="E31" i="32" s="1"/>
  <c r="G31" i="20"/>
  <c r="O31" i="20" s="1"/>
  <c r="I31" i="20"/>
  <c r="Q31" i="20" s="1"/>
  <c r="J31" i="20"/>
  <c r="K31" i="20"/>
  <c r="P31" i="32" s="1"/>
  <c r="L31" i="20"/>
  <c r="Q31" i="32" s="1"/>
  <c r="M31" i="20"/>
  <c r="T31" i="32" s="1"/>
  <c r="F34" i="20"/>
  <c r="E34" i="32" s="1"/>
  <c r="G34" i="20"/>
  <c r="O34" i="20" s="1"/>
  <c r="I34" i="20"/>
  <c r="Q34" i="20" s="1"/>
  <c r="J34" i="20"/>
  <c r="K34" i="20"/>
  <c r="P34" i="32" s="1"/>
  <c r="L34" i="20"/>
  <c r="Q34" i="32" s="1"/>
  <c r="M34" i="20"/>
  <c r="T34" i="32" s="1"/>
  <c r="F35" i="20"/>
  <c r="E35" i="32" s="1"/>
  <c r="G35" i="20"/>
  <c r="O35" i="20" s="1"/>
  <c r="I35" i="20"/>
  <c r="Q35" i="20" s="1"/>
  <c r="J35" i="20"/>
  <c r="K35" i="20"/>
  <c r="P35" i="32" s="1"/>
  <c r="L35" i="20"/>
  <c r="Q35" i="32" s="1"/>
  <c r="M35" i="20"/>
  <c r="T35" i="32" s="1"/>
  <c r="F36" i="20"/>
  <c r="E36" i="32" s="1"/>
  <c r="G36" i="20"/>
  <c r="O36" i="20" s="1"/>
  <c r="I36" i="20"/>
  <c r="Q36" i="20" s="1"/>
  <c r="J36" i="20"/>
  <c r="K36" i="20"/>
  <c r="P36" i="32" s="1"/>
  <c r="L36" i="20"/>
  <c r="Q36" i="32" s="1"/>
  <c r="M36" i="20"/>
  <c r="T36" i="32" s="1"/>
  <c r="F37" i="20"/>
  <c r="E37" i="32" s="1"/>
  <c r="G37" i="20"/>
  <c r="O37" i="20" s="1"/>
  <c r="I37" i="20"/>
  <c r="Q37" i="20" s="1"/>
  <c r="J37" i="20"/>
  <c r="K37" i="20"/>
  <c r="P37" i="32" s="1"/>
  <c r="L37" i="20"/>
  <c r="Q37" i="32" s="1"/>
  <c r="M37" i="20"/>
  <c r="T37" i="32" s="1"/>
  <c r="F38" i="20"/>
  <c r="E38" i="32" s="1"/>
  <c r="G38" i="20"/>
  <c r="O38" i="20" s="1"/>
  <c r="I38" i="20"/>
  <c r="Q38" i="20" s="1"/>
  <c r="J38" i="20"/>
  <c r="K38" i="20"/>
  <c r="P38" i="32" s="1"/>
  <c r="L38" i="20"/>
  <c r="Q38" i="32" s="1"/>
  <c r="M38" i="20"/>
  <c r="T38" i="32" s="1"/>
  <c r="F39" i="20"/>
  <c r="E39" i="32" s="1"/>
  <c r="G39" i="20"/>
  <c r="O39" i="20" s="1"/>
  <c r="I39" i="20"/>
  <c r="Q39" i="20" s="1"/>
  <c r="J39" i="20"/>
  <c r="K39" i="20"/>
  <c r="P39" i="32" s="1"/>
  <c r="L39" i="20"/>
  <c r="Q39" i="32" s="1"/>
  <c r="M39" i="20"/>
  <c r="T39" i="32" s="1"/>
  <c r="F40" i="20"/>
  <c r="E40" i="32" s="1"/>
  <c r="G40" i="20"/>
  <c r="O40" i="20" s="1"/>
  <c r="I40" i="20"/>
  <c r="Q40" i="20" s="1"/>
  <c r="J40" i="20"/>
  <c r="K40" i="20"/>
  <c r="P40" i="32" s="1"/>
  <c r="L40" i="20"/>
  <c r="Q40" i="32" s="1"/>
  <c r="M40" i="20"/>
  <c r="T40" i="32" s="1"/>
  <c r="F41" i="20"/>
  <c r="E41" i="32" s="1"/>
  <c r="G41" i="20"/>
  <c r="O41" i="20" s="1"/>
  <c r="I41" i="20"/>
  <c r="Q41" i="20" s="1"/>
  <c r="J41" i="20"/>
  <c r="K41" i="20"/>
  <c r="P41" i="32" s="1"/>
  <c r="L41" i="20"/>
  <c r="Q41" i="32" s="1"/>
  <c r="M41" i="20"/>
  <c r="T41" i="32" s="1"/>
  <c r="F42" i="20"/>
  <c r="E42" i="32" s="1"/>
  <c r="G42" i="20"/>
  <c r="O42" i="20" s="1"/>
  <c r="I42" i="20"/>
  <c r="Q42" i="20" s="1"/>
  <c r="J42" i="20"/>
  <c r="K42" i="20"/>
  <c r="P42" i="32" s="1"/>
  <c r="L42" i="20"/>
  <c r="Q42" i="32" s="1"/>
  <c r="M42" i="20"/>
  <c r="T42" i="32" s="1"/>
  <c r="F43" i="20"/>
  <c r="E43" i="32" s="1"/>
  <c r="G43" i="20"/>
  <c r="O43" i="20" s="1"/>
  <c r="I43" i="20"/>
  <c r="Q43" i="20" s="1"/>
  <c r="J43" i="20"/>
  <c r="K43" i="20"/>
  <c r="P43" i="32" s="1"/>
  <c r="L43" i="20"/>
  <c r="Q43" i="32" s="1"/>
  <c r="M43" i="20"/>
  <c r="T43" i="32" s="1"/>
  <c r="F44" i="20"/>
  <c r="E44" i="32" s="1"/>
  <c r="G44" i="20"/>
  <c r="O44" i="20" s="1"/>
  <c r="I44" i="20"/>
  <c r="Q44" i="20" s="1"/>
  <c r="J44" i="20"/>
  <c r="K44" i="20"/>
  <c r="P44" i="32" s="1"/>
  <c r="L44" i="20"/>
  <c r="Q44" i="32" s="1"/>
  <c r="M44" i="20"/>
  <c r="T44" i="32" s="1"/>
  <c r="F45" i="20"/>
  <c r="E45" i="32" s="1"/>
  <c r="G45" i="20"/>
  <c r="O45" i="20" s="1"/>
  <c r="I45" i="20"/>
  <c r="Q45" i="20" s="1"/>
  <c r="J45" i="20"/>
  <c r="K45" i="20"/>
  <c r="P45" i="32" s="1"/>
  <c r="L45" i="20"/>
  <c r="Q45" i="32" s="1"/>
  <c r="M45" i="20"/>
  <c r="T45" i="32" s="1"/>
  <c r="F46" i="20"/>
  <c r="E46" i="32" s="1"/>
  <c r="G46" i="20"/>
  <c r="O46" i="20" s="1"/>
  <c r="I46" i="20"/>
  <c r="Q46" i="20" s="1"/>
  <c r="J46" i="20"/>
  <c r="K46" i="20"/>
  <c r="P46" i="32" s="1"/>
  <c r="L46" i="20"/>
  <c r="Q46" i="32" s="1"/>
  <c r="M46" i="20"/>
  <c r="T46" i="32" s="1"/>
  <c r="F47" i="20"/>
  <c r="E47" i="32" s="1"/>
  <c r="G47" i="20"/>
  <c r="O47" i="20" s="1"/>
  <c r="I47" i="20"/>
  <c r="Q47" i="20" s="1"/>
  <c r="J47" i="20"/>
  <c r="K47" i="20"/>
  <c r="P47" i="32" s="1"/>
  <c r="L47" i="20"/>
  <c r="Q47" i="32" s="1"/>
  <c r="M47" i="20"/>
  <c r="T47" i="32" s="1"/>
  <c r="F48" i="20"/>
  <c r="E48" i="32" s="1"/>
  <c r="G48" i="20"/>
  <c r="O48" i="20" s="1"/>
  <c r="I48" i="20"/>
  <c r="Q48" i="20" s="1"/>
  <c r="J48" i="20"/>
  <c r="K48" i="20"/>
  <c r="P48" i="32" s="1"/>
  <c r="L48" i="20"/>
  <c r="Q48" i="32" s="1"/>
  <c r="M48" i="20"/>
  <c r="T48" i="32" s="1"/>
  <c r="F49" i="20"/>
  <c r="E49" i="32" s="1"/>
  <c r="G49" i="20"/>
  <c r="O49" i="20" s="1"/>
  <c r="I49" i="20"/>
  <c r="Q49" i="20" s="1"/>
  <c r="J49" i="20"/>
  <c r="K49" i="20"/>
  <c r="P49" i="32" s="1"/>
  <c r="L49" i="20"/>
  <c r="Q49" i="32" s="1"/>
  <c r="M49" i="20"/>
  <c r="T49" i="32" s="1"/>
  <c r="F50" i="20"/>
  <c r="E50" i="32" s="1"/>
  <c r="G50" i="20"/>
  <c r="O50" i="20" s="1"/>
  <c r="I50" i="20"/>
  <c r="Q50" i="20" s="1"/>
  <c r="J50" i="20"/>
  <c r="K50" i="20"/>
  <c r="P50" i="32" s="1"/>
  <c r="L50" i="20"/>
  <c r="Q50" i="32" s="1"/>
  <c r="M50" i="20"/>
  <c r="T50" i="32" s="1"/>
  <c r="F51" i="20"/>
  <c r="E51" i="32" s="1"/>
  <c r="G51" i="20"/>
  <c r="O51" i="20" s="1"/>
  <c r="I51" i="20"/>
  <c r="Q51" i="20" s="1"/>
  <c r="J51" i="20"/>
  <c r="K51" i="20"/>
  <c r="P51" i="32" s="1"/>
  <c r="L51" i="20"/>
  <c r="Q51" i="32" s="1"/>
  <c r="M51" i="20"/>
  <c r="T51" i="32" s="1"/>
  <c r="F52" i="20"/>
  <c r="E52" i="32" s="1"/>
  <c r="G52" i="20"/>
  <c r="O52" i="20" s="1"/>
  <c r="I52" i="20"/>
  <c r="Q52" i="20" s="1"/>
  <c r="J52" i="20"/>
  <c r="K52" i="20"/>
  <c r="P52" i="32" s="1"/>
  <c r="L52" i="20"/>
  <c r="Q52" i="32" s="1"/>
  <c r="M52" i="20"/>
  <c r="T52" i="32" s="1"/>
  <c r="F54" i="20"/>
  <c r="E54" i="32" s="1"/>
  <c r="G54" i="20"/>
  <c r="O54" i="20" s="1"/>
  <c r="I54" i="20"/>
  <c r="Q54" i="20" s="1"/>
  <c r="J54" i="20"/>
  <c r="K54" i="20"/>
  <c r="P54" i="32" s="1"/>
  <c r="L54" i="20"/>
  <c r="Q54" i="32" s="1"/>
  <c r="M54" i="20"/>
  <c r="T54" i="32" s="1"/>
  <c r="E56" i="32"/>
  <c r="N56" i="32"/>
  <c r="O56" i="32"/>
  <c r="P56" i="32"/>
  <c r="Q56" i="32"/>
  <c r="T56" i="32"/>
  <c r="F57" i="20"/>
  <c r="E57" i="32" s="1"/>
  <c r="G57" i="20"/>
  <c r="O57" i="20" s="1"/>
  <c r="I57" i="20"/>
  <c r="Q57" i="20" s="1"/>
  <c r="J57" i="20"/>
  <c r="K57" i="20"/>
  <c r="P57" i="32" s="1"/>
  <c r="L57" i="20"/>
  <c r="Q57" i="32" s="1"/>
  <c r="M57" i="20"/>
  <c r="T57" i="32" s="1"/>
  <c r="F58" i="20"/>
  <c r="E58" i="32" s="1"/>
  <c r="G58" i="20"/>
  <c r="O58" i="20" s="1"/>
  <c r="I58" i="20"/>
  <c r="Q58" i="20" s="1"/>
  <c r="J58" i="20"/>
  <c r="K58" i="20"/>
  <c r="P58" i="32" s="1"/>
  <c r="L58" i="20"/>
  <c r="Q58" i="32" s="1"/>
  <c r="M58" i="20"/>
  <c r="T58" i="32" s="1"/>
  <c r="F59" i="20"/>
  <c r="E59" i="32" s="1"/>
  <c r="G59" i="20"/>
  <c r="O59" i="20" s="1"/>
  <c r="I59" i="20"/>
  <c r="Q59" i="20" s="1"/>
  <c r="J59" i="20"/>
  <c r="K59" i="20"/>
  <c r="P59" i="32" s="1"/>
  <c r="L59" i="20"/>
  <c r="Q59" i="32" s="1"/>
  <c r="M59" i="20"/>
  <c r="T59" i="32" s="1"/>
  <c r="F60" i="20"/>
  <c r="E60" i="32" s="1"/>
  <c r="G60" i="20"/>
  <c r="O60" i="20" s="1"/>
  <c r="I60" i="20"/>
  <c r="Q60" i="20" s="1"/>
  <c r="J60" i="20"/>
  <c r="K60" i="20"/>
  <c r="P60" i="32" s="1"/>
  <c r="L60" i="20"/>
  <c r="Q60" i="32" s="1"/>
  <c r="M60" i="20"/>
  <c r="T60" i="32" s="1"/>
  <c r="F61" i="20"/>
  <c r="E61" i="32" s="1"/>
  <c r="G61" i="20"/>
  <c r="O61" i="20" s="1"/>
  <c r="I61" i="20"/>
  <c r="Q61" i="20" s="1"/>
  <c r="J61" i="20"/>
  <c r="K61" i="20"/>
  <c r="P61" i="32" s="1"/>
  <c r="L61" i="20"/>
  <c r="Q61" i="32" s="1"/>
  <c r="M61" i="20"/>
  <c r="T61" i="32" s="1"/>
  <c r="F63" i="20"/>
  <c r="E63" i="32" s="1"/>
  <c r="G63" i="20"/>
  <c r="O63" i="20" s="1"/>
  <c r="I63" i="20"/>
  <c r="Q63" i="20" s="1"/>
  <c r="J63" i="20"/>
  <c r="K63" i="20"/>
  <c r="P63" i="32" s="1"/>
  <c r="L63" i="20"/>
  <c r="Q63" i="32" s="1"/>
  <c r="M63" i="20"/>
  <c r="T63" i="32" s="1"/>
  <c r="F64" i="20"/>
  <c r="E64" i="32" s="1"/>
  <c r="G64" i="20"/>
  <c r="O64" i="20" s="1"/>
  <c r="I64" i="20"/>
  <c r="Q64" i="20" s="1"/>
  <c r="J64" i="20"/>
  <c r="K64" i="20"/>
  <c r="P64" i="32" s="1"/>
  <c r="L64" i="20"/>
  <c r="Q64" i="32" s="1"/>
  <c r="M64" i="20"/>
  <c r="T64" i="32" s="1"/>
  <c r="F65" i="20"/>
  <c r="E65" i="32" s="1"/>
  <c r="G65" i="20"/>
  <c r="O65" i="20" s="1"/>
  <c r="I65" i="20"/>
  <c r="Q65" i="20" s="1"/>
  <c r="J65" i="20"/>
  <c r="K65" i="20"/>
  <c r="P65" i="32" s="1"/>
  <c r="L65" i="20"/>
  <c r="Q65" i="32" s="1"/>
  <c r="M65" i="20"/>
  <c r="T65" i="32" s="1"/>
  <c r="F68" i="20"/>
  <c r="E68" i="32" s="1"/>
  <c r="I68" i="20"/>
  <c r="Q68" i="20" s="1"/>
  <c r="J68" i="20"/>
  <c r="M68" i="20"/>
  <c r="T68" i="32" s="1"/>
  <c r="F69" i="20"/>
  <c r="E69" i="32" s="1"/>
  <c r="I69" i="20"/>
  <c r="Q69" i="20" s="1"/>
  <c r="J69" i="20"/>
  <c r="M69" i="20"/>
  <c r="T69" i="32" s="1"/>
  <c r="F70" i="20"/>
  <c r="E70" i="32" s="1"/>
  <c r="G70" i="20"/>
  <c r="O70" i="20" s="1"/>
  <c r="I70" i="20"/>
  <c r="Q70" i="20" s="1"/>
  <c r="J70" i="20"/>
  <c r="K70" i="20"/>
  <c r="P70" i="32" s="1"/>
  <c r="L70" i="20"/>
  <c r="Q70" i="32" s="1"/>
  <c r="M70" i="20"/>
  <c r="T70" i="32" s="1"/>
  <c r="F71" i="20"/>
  <c r="E71" i="32" s="1"/>
  <c r="G71" i="20"/>
  <c r="O71" i="20" s="1"/>
  <c r="I71" i="20"/>
  <c r="Q71" i="20" s="1"/>
  <c r="J71" i="20"/>
  <c r="K71" i="20"/>
  <c r="P71" i="32" s="1"/>
  <c r="L71" i="20"/>
  <c r="Q71" i="32" s="1"/>
  <c r="M71" i="20"/>
  <c r="T71" i="32" s="1"/>
  <c r="F72" i="20"/>
  <c r="E72" i="32" s="1"/>
  <c r="G72" i="20"/>
  <c r="O72" i="20" s="1"/>
  <c r="I72" i="20"/>
  <c r="Q72" i="20" s="1"/>
  <c r="J72" i="20"/>
  <c r="K72" i="20"/>
  <c r="P72" i="32" s="1"/>
  <c r="L72" i="20"/>
  <c r="Q72" i="32" s="1"/>
  <c r="M72" i="20"/>
  <c r="T72" i="32" s="1"/>
  <c r="F73" i="20"/>
  <c r="E73" i="32" s="1"/>
  <c r="G73" i="20"/>
  <c r="O73" i="20" s="1"/>
  <c r="I73" i="20"/>
  <c r="Q73" i="20" s="1"/>
  <c r="J73" i="20"/>
  <c r="K73" i="20"/>
  <c r="P73" i="32" s="1"/>
  <c r="L73" i="20"/>
  <c r="Q73" i="32" s="1"/>
  <c r="M73" i="20"/>
  <c r="T73" i="32" s="1"/>
  <c r="F74" i="20"/>
  <c r="E74" i="32" s="1"/>
  <c r="G74" i="20"/>
  <c r="O74" i="20" s="1"/>
  <c r="I74" i="20"/>
  <c r="Q74" i="20" s="1"/>
  <c r="J74" i="20"/>
  <c r="K74" i="20"/>
  <c r="P74" i="32" s="1"/>
  <c r="L74" i="20"/>
  <c r="Q74" i="32" s="1"/>
  <c r="M74" i="20"/>
  <c r="T74" i="32" s="1"/>
  <c r="F76" i="20"/>
  <c r="E76" i="32" s="1"/>
  <c r="G76" i="20"/>
  <c r="O76" i="20" s="1"/>
  <c r="I76" i="20"/>
  <c r="Q76" i="20" s="1"/>
  <c r="J76" i="20"/>
  <c r="K76" i="20"/>
  <c r="P76" i="32" s="1"/>
  <c r="L76" i="20"/>
  <c r="Q76" i="32" s="1"/>
  <c r="M76" i="20"/>
  <c r="T76" i="32" s="1"/>
  <c r="F77" i="20"/>
  <c r="E77" i="32" s="1"/>
  <c r="G77" i="20"/>
  <c r="O77" i="20" s="1"/>
  <c r="I77" i="20"/>
  <c r="Q77" i="20" s="1"/>
  <c r="J77" i="20"/>
  <c r="K77" i="20"/>
  <c r="P77" i="32" s="1"/>
  <c r="L77" i="20"/>
  <c r="Q77" i="32" s="1"/>
  <c r="M77" i="20"/>
  <c r="T77" i="32" s="1"/>
  <c r="F79" i="20"/>
  <c r="E79" i="32" s="1"/>
  <c r="G79" i="20"/>
  <c r="O79" i="20" s="1"/>
  <c r="I79" i="20"/>
  <c r="Q79" i="20" s="1"/>
  <c r="J79" i="20"/>
  <c r="K79" i="20"/>
  <c r="P79" i="32" s="1"/>
  <c r="L79" i="20"/>
  <c r="Q79" i="32" s="1"/>
  <c r="M79" i="20"/>
  <c r="T79" i="32" s="1"/>
  <c r="I80" i="20"/>
  <c r="Q80" i="20" s="1"/>
  <c r="J80" i="20"/>
  <c r="K80" i="20"/>
  <c r="P80" i="32" s="1"/>
  <c r="L80" i="20"/>
  <c r="Q80" i="32" s="1"/>
  <c r="M80" i="20"/>
  <c r="T80" i="32" s="1"/>
  <c r="F81" i="20"/>
  <c r="E81" i="32" s="1"/>
  <c r="G81" i="20"/>
  <c r="O81" i="20" s="1"/>
  <c r="I81" i="20"/>
  <c r="Q81" i="20" s="1"/>
  <c r="J81" i="20"/>
  <c r="K81" i="20"/>
  <c r="P81" i="32" s="1"/>
  <c r="L81" i="20"/>
  <c r="Q81" i="32" s="1"/>
  <c r="M81" i="20"/>
  <c r="T81" i="32" s="1"/>
  <c r="F82" i="20"/>
  <c r="E82" i="32" s="1"/>
  <c r="G82" i="20"/>
  <c r="O82" i="20" s="1"/>
  <c r="I82" i="20"/>
  <c r="Q82" i="20" s="1"/>
  <c r="J82" i="20"/>
  <c r="K82" i="20"/>
  <c r="P82" i="32" s="1"/>
  <c r="L82" i="20"/>
  <c r="Q82" i="32" s="1"/>
  <c r="M82" i="20"/>
  <c r="T82" i="32" s="1"/>
  <c r="F83" i="20"/>
  <c r="E83" i="32" s="1"/>
  <c r="G83" i="20"/>
  <c r="O83" i="20" s="1"/>
  <c r="I83" i="20"/>
  <c r="Q83" i="20" s="1"/>
  <c r="J83" i="20"/>
  <c r="K83" i="20"/>
  <c r="P83" i="32" s="1"/>
  <c r="L83" i="20"/>
  <c r="Q83" i="32" s="1"/>
  <c r="M83" i="20"/>
  <c r="T83" i="32" s="1"/>
  <c r="F85" i="20"/>
  <c r="E85" i="32" s="1"/>
  <c r="G85" i="20"/>
  <c r="O85" i="20" s="1"/>
  <c r="I85" i="20"/>
  <c r="Q85" i="20" s="1"/>
  <c r="J85" i="20"/>
  <c r="K85" i="20"/>
  <c r="P85" i="32" s="1"/>
  <c r="L85" i="20"/>
  <c r="Q85" i="32" s="1"/>
  <c r="M85" i="20"/>
  <c r="T85" i="32" s="1"/>
  <c r="F86" i="20"/>
  <c r="E86" i="32" s="1"/>
  <c r="G86" i="20"/>
  <c r="O86" i="20" s="1"/>
  <c r="I86" i="20"/>
  <c r="Q86" i="20" s="1"/>
  <c r="J86" i="20"/>
  <c r="K86" i="20"/>
  <c r="P86" i="32" s="1"/>
  <c r="L86" i="20"/>
  <c r="Q86" i="32" s="1"/>
  <c r="M86" i="20"/>
  <c r="T86" i="32" s="1"/>
  <c r="F87" i="20"/>
  <c r="E87" i="32" s="1"/>
  <c r="G87" i="20"/>
  <c r="O87" i="20" s="1"/>
  <c r="I87" i="20"/>
  <c r="Q87" i="20" s="1"/>
  <c r="J87" i="20"/>
  <c r="K87" i="20"/>
  <c r="P87" i="32" s="1"/>
  <c r="L87" i="20"/>
  <c r="Q87" i="32" s="1"/>
  <c r="M87" i="20"/>
  <c r="T87" i="32" s="1"/>
  <c r="F88" i="20"/>
  <c r="E88" i="32" s="1"/>
  <c r="G88" i="20"/>
  <c r="O88" i="20" s="1"/>
  <c r="I88" i="20"/>
  <c r="Q88" i="20" s="1"/>
  <c r="J88" i="20"/>
  <c r="K88" i="20"/>
  <c r="P88" i="32" s="1"/>
  <c r="L88" i="20"/>
  <c r="Q88" i="32" s="1"/>
  <c r="M88" i="20"/>
  <c r="T88" i="32" s="1"/>
  <c r="F89" i="20"/>
  <c r="E89" i="32" s="1"/>
  <c r="G89" i="20"/>
  <c r="O89" i="20" s="1"/>
  <c r="I89" i="20"/>
  <c r="Q89" i="20" s="1"/>
  <c r="J89" i="20"/>
  <c r="K89" i="20"/>
  <c r="P89" i="32" s="1"/>
  <c r="L89" i="20"/>
  <c r="Q89" i="32" s="1"/>
  <c r="M89" i="20"/>
  <c r="T89" i="32" s="1"/>
  <c r="F90" i="20"/>
  <c r="E90" i="32" s="1"/>
  <c r="G90" i="20"/>
  <c r="O90" i="20" s="1"/>
  <c r="I90" i="20"/>
  <c r="Q90" i="20" s="1"/>
  <c r="J90" i="20"/>
  <c r="K90" i="20"/>
  <c r="P90" i="32" s="1"/>
  <c r="L90" i="20"/>
  <c r="Q90" i="32" s="1"/>
  <c r="M90" i="20"/>
  <c r="T90" i="32" s="1"/>
  <c r="F91" i="20"/>
  <c r="E91" i="32" s="1"/>
  <c r="G91" i="20"/>
  <c r="O91" i="20" s="1"/>
  <c r="I91" i="20"/>
  <c r="Q91" i="20" s="1"/>
  <c r="J91" i="20"/>
  <c r="K91" i="20"/>
  <c r="P91" i="32" s="1"/>
  <c r="L91" i="20"/>
  <c r="Q91" i="32" s="1"/>
  <c r="M91" i="20"/>
  <c r="T91" i="32" s="1"/>
  <c r="F92" i="20"/>
  <c r="E92" i="32" s="1"/>
  <c r="G92" i="20"/>
  <c r="O92" i="20" s="1"/>
  <c r="I92" i="20"/>
  <c r="Q92" i="20" s="1"/>
  <c r="J92" i="20"/>
  <c r="K92" i="20"/>
  <c r="P92" i="32" s="1"/>
  <c r="L92" i="20"/>
  <c r="Q92" i="32" s="1"/>
  <c r="M92" i="20"/>
  <c r="T92" i="32" s="1"/>
  <c r="F94" i="20"/>
  <c r="E94" i="32" s="1"/>
  <c r="I94" i="20"/>
  <c r="Q94" i="20" s="1"/>
  <c r="J94" i="20"/>
  <c r="K94" i="20"/>
  <c r="P94" i="32" s="1"/>
  <c r="L94" i="20"/>
  <c r="Q94" i="32" s="1"/>
  <c r="M94" i="20"/>
  <c r="T94" i="32" s="1"/>
  <c r="F95" i="20"/>
  <c r="E95" i="32" s="1"/>
  <c r="G95" i="20"/>
  <c r="O95" i="20" s="1"/>
  <c r="I95" i="20"/>
  <c r="Q95" i="20" s="1"/>
  <c r="J95" i="20"/>
  <c r="K95" i="20"/>
  <c r="P95" i="32" s="1"/>
  <c r="L95" i="20"/>
  <c r="Q95" i="32" s="1"/>
  <c r="M95" i="20"/>
  <c r="T95" i="32" s="1"/>
  <c r="F96" i="20"/>
  <c r="E96" i="32" s="1"/>
  <c r="G96" i="20"/>
  <c r="O96" i="20" s="1"/>
  <c r="I96" i="20"/>
  <c r="Q96" i="20" s="1"/>
  <c r="J96" i="20"/>
  <c r="K96" i="20"/>
  <c r="P96" i="32" s="1"/>
  <c r="L96" i="20"/>
  <c r="Q96" i="32" s="1"/>
  <c r="M96" i="20"/>
  <c r="T96" i="32" s="1"/>
  <c r="F97" i="20"/>
  <c r="E97" i="32" s="1"/>
  <c r="G97" i="20"/>
  <c r="O97" i="20" s="1"/>
  <c r="I97" i="20"/>
  <c r="Q97" i="20" s="1"/>
  <c r="J97" i="20"/>
  <c r="K97" i="20"/>
  <c r="P97" i="32" s="1"/>
  <c r="L97" i="20"/>
  <c r="Q97" i="32" s="1"/>
  <c r="M97" i="20"/>
  <c r="T97" i="32" s="1"/>
  <c r="F98" i="20"/>
  <c r="E98" i="32" s="1"/>
  <c r="G98" i="20"/>
  <c r="O98" i="20" s="1"/>
  <c r="I98" i="20"/>
  <c r="Q98" i="20" s="1"/>
  <c r="J98" i="20"/>
  <c r="K98" i="20"/>
  <c r="P98" i="32" s="1"/>
  <c r="L98" i="20"/>
  <c r="Q98" i="32" s="1"/>
  <c r="M98" i="20"/>
  <c r="T98" i="32" s="1"/>
  <c r="F99" i="20"/>
  <c r="E99" i="32" s="1"/>
  <c r="G99" i="20"/>
  <c r="O99" i="20" s="1"/>
  <c r="I99" i="20"/>
  <c r="Q99" i="20" s="1"/>
  <c r="J99" i="20"/>
  <c r="K99" i="20"/>
  <c r="P99" i="32" s="1"/>
  <c r="L99" i="20"/>
  <c r="Q99" i="32" s="1"/>
  <c r="M99" i="20"/>
  <c r="T99" i="32" s="1"/>
  <c r="F100" i="20"/>
  <c r="E100" i="32" s="1"/>
  <c r="G100" i="20"/>
  <c r="O100" i="20" s="1"/>
  <c r="I100" i="20"/>
  <c r="Q100" i="20" s="1"/>
  <c r="J100" i="20"/>
  <c r="K100" i="20"/>
  <c r="P100" i="32" s="1"/>
  <c r="L100" i="20"/>
  <c r="Q100" i="32" s="1"/>
  <c r="M100" i="20"/>
  <c r="T100" i="32" s="1"/>
  <c r="F101" i="20"/>
  <c r="E101" i="32" s="1"/>
  <c r="G101" i="20"/>
  <c r="O101" i="20" s="1"/>
  <c r="I101" i="20"/>
  <c r="Q101" i="20" s="1"/>
  <c r="J101" i="20"/>
  <c r="K101" i="20"/>
  <c r="P101" i="32" s="1"/>
  <c r="L101" i="20"/>
  <c r="Q101" i="32" s="1"/>
  <c r="M101" i="20"/>
  <c r="T101" i="32" s="1"/>
  <c r="F102" i="20"/>
  <c r="E102" i="32" s="1"/>
  <c r="G102" i="20"/>
  <c r="O102" i="20" s="1"/>
  <c r="I102" i="20"/>
  <c r="Q102" i="20" s="1"/>
  <c r="J102" i="20"/>
  <c r="K102" i="20"/>
  <c r="P102" i="32" s="1"/>
  <c r="L102" i="20"/>
  <c r="Q102" i="32" s="1"/>
  <c r="M102" i="20"/>
  <c r="T102" i="32" s="1"/>
  <c r="F103" i="20"/>
  <c r="E103" i="32" s="1"/>
  <c r="G103" i="20"/>
  <c r="O103" i="20" s="1"/>
  <c r="I103" i="20"/>
  <c r="Q103" i="20" s="1"/>
  <c r="J103" i="20"/>
  <c r="K103" i="20"/>
  <c r="P103" i="32" s="1"/>
  <c r="L103" i="20"/>
  <c r="Q103" i="32" s="1"/>
  <c r="M103" i="20"/>
  <c r="T103" i="32" s="1"/>
  <c r="F104" i="20"/>
  <c r="E104" i="32" s="1"/>
  <c r="G104" i="20"/>
  <c r="O104" i="20" s="1"/>
  <c r="I104" i="20"/>
  <c r="Q104" i="20" s="1"/>
  <c r="J104" i="20"/>
  <c r="K104" i="20"/>
  <c r="P104" i="32" s="1"/>
  <c r="L104" i="20"/>
  <c r="Q104" i="32" s="1"/>
  <c r="M104" i="20"/>
  <c r="T104" i="32" s="1"/>
  <c r="F105" i="20"/>
  <c r="E105" i="32" s="1"/>
  <c r="G105" i="20"/>
  <c r="O105" i="20" s="1"/>
  <c r="I105" i="20"/>
  <c r="Q105" i="20" s="1"/>
  <c r="J105" i="20"/>
  <c r="K105" i="20"/>
  <c r="P105" i="32" s="1"/>
  <c r="L105" i="20"/>
  <c r="Q105" i="32" s="1"/>
  <c r="M105" i="20"/>
  <c r="T105" i="32" s="1"/>
  <c r="F107" i="20"/>
  <c r="E107" i="32" s="1"/>
  <c r="G107" i="20"/>
  <c r="O107" i="20" s="1"/>
  <c r="I107" i="20"/>
  <c r="Q107" i="20" s="1"/>
  <c r="J107" i="20"/>
  <c r="K107" i="20"/>
  <c r="P107" i="32" s="1"/>
  <c r="L107" i="20"/>
  <c r="Q107" i="32" s="1"/>
  <c r="M107" i="20"/>
  <c r="T107" i="32" s="1"/>
  <c r="F108" i="20"/>
  <c r="E108" i="32" s="1"/>
  <c r="G108" i="20"/>
  <c r="O108" i="20" s="1"/>
  <c r="I108" i="20"/>
  <c r="Q108" i="20" s="1"/>
  <c r="J108" i="20"/>
  <c r="K108" i="20"/>
  <c r="P108" i="32" s="1"/>
  <c r="L108" i="20"/>
  <c r="Q108" i="32" s="1"/>
  <c r="M108" i="20"/>
  <c r="T108" i="32" s="1"/>
  <c r="F109" i="20"/>
  <c r="E109" i="32" s="1"/>
  <c r="G109" i="20"/>
  <c r="O109" i="20" s="1"/>
  <c r="I109" i="20"/>
  <c r="Q109" i="20" s="1"/>
  <c r="J109" i="20"/>
  <c r="K109" i="20"/>
  <c r="P109" i="32" s="1"/>
  <c r="L109" i="20"/>
  <c r="Q109" i="32" s="1"/>
  <c r="M109" i="20"/>
  <c r="T109" i="32" s="1"/>
  <c r="F110" i="20"/>
  <c r="E110" i="32" s="1"/>
  <c r="G110" i="20"/>
  <c r="O110" i="20" s="1"/>
  <c r="I110" i="20"/>
  <c r="Q110" i="20" s="1"/>
  <c r="J110" i="20"/>
  <c r="K110" i="20"/>
  <c r="P110" i="32" s="1"/>
  <c r="L110" i="20"/>
  <c r="Q110" i="32" s="1"/>
  <c r="M110" i="20"/>
  <c r="T110" i="32" s="1"/>
  <c r="F111" i="20"/>
  <c r="E111" i="32" s="1"/>
  <c r="G111" i="20"/>
  <c r="O111" i="20" s="1"/>
  <c r="I111" i="20"/>
  <c r="Q111" i="20" s="1"/>
  <c r="J111" i="20"/>
  <c r="M111" i="20"/>
  <c r="T111" i="32" s="1"/>
  <c r="F112" i="20"/>
  <c r="E112" i="32" s="1"/>
  <c r="G112" i="20"/>
  <c r="O112" i="20" s="1"/>
  <c r="I112" i="20"/>
  <c r="Q112" i="20" s="1"/>
  <c r="J112" i="20"/>
  <c r="K112" i="20"/>
  <c r="P112" i="32" s="1"/>
  <c r="L112" i="20"/>
  <c r="Q112" i="32" s="1"/>
  <c r="M112" i="20"/>
  <c r="T112" i="32" s="1"/>
  <c r="F114" i="20"/>
  <c r="E114" i="32" s="1"/>
  <c r="G114" i="20"/>
  <c r="O114" i="20" s="1"/>
  <c r="I114" i="20"/>
  <c r="Q114" i="20" s="1"/>
  <c r="J114" i="20"/>
  <c r="K114" i="20"/>
  <c r="P114" i="32" s="1"/>
  <c r="L114" i="20"/>
  <c r="Q114" i="32" s="1"/>
  <c r="M114" i="20"/>
  <c r="T114" i="32" s="1"/>
  <c r="F115" i="20"/>
  <c r="E115" i="32" s="1"/>
  <c r="G115" i="20"/>
  <c r="O115" i="20" s="1"/>
  <c r="I115" i="20"/>
  <c r="Q115" i="20" s="1"/>
  <c r="J115" i="20"/>
  <c r="K115" i="20"/>
  <c r="P115" i="32" s="1"/>
  <c r="L115" i="20"/>
  <c r="Q115" i="32" s="1"/>
  <c r="M115" i="20"/>
  <c r="T115" i="32" s="1"/>
  <c r="I116" i="20"/>
  <c r="Q116" i="20" s="1"/>
  <c r="J116" i="20"/>
  <c r="M116" i="20"/>
  <c r="T116" i="32" s="1"/>
  <c r="F117" i="20"/>
  <c r="E117" i="32" s="1"/>
  <c r="G117" i="20"/>
  <c r="O117" i="20" s="1"/>
  <c r="I117" i="20"/>
  <c r="Q117" i="20" s="1"/>
  <c r="J117" i="20"/>
  <c r="K117" i="20"/>
  <c r="P117" i="32" s="1"/>
  <c r="L117" i="20"/>
  <c r="Q117" i="32" s="1"/>
  <c r="M117" i="20"/>
  <c r="T117" i="32" s="1"/>
  <c r="F118" i="20"/>
  <c r="E118" i="32" s="1"/>
  <c r="G118" i="20"/>
  <c r="O118" i="20" s="1"/>
  <c r="I118" i="20"/>
  <c r="Q118" i="20" s="1"/>
  <c r="J118" i="20"/>
  <c r="K118" i="20"/>
  <c r="P118" i="32" s="1"/>
  <c r="L118" i="20"/>
  <c r="Q118" i="32" s="1"/>
  <c r="M118" i="20"/>
  <c r="T118" i="32" s="1"/>
  <c r="F119" i="20"/>
  <c r="E119" i="32" s="1"/>
  <c r="G119" i="20"/>
  <c r="O119" i="20" s="1"/>
  <c r="I119" i="20"/>
  <c r="Q119" i="20" s="1"/>
  <c r="J119" i="20"/>
  <c r="K119" i="20"/>
  <c r="P119" i="32" s="1"/>
  <c r="L119" i="20"/>
  <c r="Q119" i="32" s="1"/>
  <c r="M119" i="20"/>
  <c r="T119" i="32" s="1"/>
  <c r="F120" i="20"/>
  <c r="E120" i="32" s="1"/>
  <c r="G120" i="20"/>
  <c r="O120" i="20" s="1"/>
  <c r="I120" i="20"/>
  <c r="Q120" i="20" s="1"/>
  <c r="J120" i="20"/>
  <c r="K120" i="20"/>
  <c r="P120" i="32" s="1"/>
  <c r="L120" i="20"/>
  <c r="Q120" i="32" s="1"/>
  <c r="M120" i="20"/>
  <c r="T120" i="32" s="1"/>
  <c r="F122" i="20"/>
  <c r="E122" i="32" s="1"/>
  <c r="G122" i="20"/>
  <c r="O122" i="20" s="1"/>
  <c r="I122" i="20"/>
  <c r="Q122" i="20" s="1"/>
  <c r="J122" i="20"/>
  <c r="K122" i="20"/>
  <c r="P122" i="32" s="1"/>
  <c r="L122" i="20"/>
  <c r="Q122" i="32" s="1"/>
  <c r="M122" i="20"/>
  <c r="T122" i="32" s="1"/>
  <c r="F123" i="20"/>
  <c r="E123" i="32" s="1"/>
  <c r="G123" i="20"/>
  <c r="O123" i="20" s="1"/>
  <c r="I123" i="20"/>
  <c r="Q123" i="20" s="1"/>
  <c r="J123" i="20"/>
  <c r="K123" i="20"/>
  <c r="P123" i="32" s="1"/>
  <c r="L123" i="20"/>
  <c r="Q123" i="32" s="1"/>
  <c r="M123" i="20"/>
  <c r="T123" i="32" s="1"/>
  <c r="F124" i="20"/>
  <c r="E124" i="32" s="1"/>
  <c r="G124" i="20"/>
  <c r="O124" i="20" s="1"/>
  <c r="I124" i="20"/>
  <c r="Q124" i="20" s="1"/>
  <c r="J124" i="20"/>
  <c r="K124" i="20"/>
  <c r="P124" i="32" s="1"/>
  <c r="L124" i="20"/>
  <c r="Q124" i="32" s="1"/>
  <c r="M124" i="20"/>
  <c r="T124" i="32" s="1"/>
  <c r="F125" i="20"/>
  <c r="E125" i="32" s="1"/>
  <c r="G125" i="20"/>
  <c r="O125" i="20" s="1"/>
  <c r="I125" i="20"/>
  <c r="Q125" i="20" s="1"/>
  <c r="J125" i="20"/>
  <c r="K125" i="20"/>
  <c r="P125" i="32" s="1"/>
  <c r="L125" i="20"/>
  <c r="Q125" i="32" s="1"/>
  <c r="M125" i="20"/>
  <c r="T125" i="32" s="1"/>
  <c r="F126" i="20"/>
  <c r="E126" i="32" s="1"/>
  <c r="G126" i="20"/>
  <c r="O126" i="20" s="1"/>
  <c r="I126" i="20"/>
  <c r="Q126" i="20" s="1"/>
  <c r="J126" i="20"/>
  <c r="M126" i="20"/>
  <c r="T126" i="32" s="1"/>
  <c r="F127" i="20"/>
  <c r="E127" i="32" s="1"/>
  <c r="G127" i="20"/>
  <c r="O127" i="20" s="1"/>
  <c r="I127" i="20"/>
  <c r="Q127" i="20" s="1"/>
  <c r="J127" i="20"/>
  <c r="M127" i="20"/>
  <c r="T127" i="32" s="1"/>
  <c r="F128" i="20"/>
  <c r="E128" i="32" s="1"/>
  <c r="G128" i="20"/>
  <c r="O128" i="20" s="1"/>
  <c r="I128" i="20"/>
  <c r="Q128" i="20" s="1"/>
  <c r="J128" i="20"/>
  <c r="K128" i="20"/>
  <c r="P128" i="32" s="1"/>
  <c r="L128" i="20"/>
  <c r="Q128" i="32" s="1"/>
  <c r="M128" i="20"/>
  <c r="T128" i="32" s="1"/>
  <c r="I130" i="20"/>
  <c r="Q130" i="20" s="1"/>
  <c r="J130" i="20"/>
  <c r="M130" i="20"/>
  <c r="T130" i="32" s="1"/>
  <c r="F131" i="20"/>
  <c r="E131" i="32" s="1"/>
  <c r="G131" i="20"/>
  <c r="O131" i="20" s="1"/>
  <c r="I131" i="20"/>
  <c r="Q131" i="20" s="1"/>
  <c r="J131" i="20"/>
  <c r="K131" i="20"/>
  <c r="P131" i="32" s="1"/>
  <c r="L131" i="20"/>
  <c r="Q131" i="32" s="1"/>
  <c r="M131" i="20"/>
  <c r="T131" i="32" s="1"/>
  <c r="F132" i="20"/>
  <c r="E132" i="32" s="1"/>
  <c r="G132" i="20"/>
  <c r="O132" i="20" s="1"/>
  <c r="I132" i="20"/>
  <c r="Q132" i="20" s="1"/>
  <c r="J132" i="20"/>
  <c r="K132" i="20"/>
  <c r="P132" i="32" s="1"/>
  <c r="L132" i="20"/>
  <c r="Q132" i="32" s="1"/>
  <c r="M132" i="20"/>
  <c r="T132" i="32" s="1"/>
  <c r="F134" i="20"/>
  <c r="E134" i="32" s="1"/>
  <c r="G134" i="20"/>
  <c r="O134" i="20" s="1"/>
  <c r="I134" i="20"/>
  <c r="Q134" i="20" s="1"/>
  <c r="J134" i="20"/>
  <c r="K134" i="20"/>
  <c r="P134" i="32" s="1"/>
  <c r="L134" i="20"/>
  <c r="Q134" i="32" s="1"/>
  <c r="M134" i="20"/>
  <c r="T134" i="32" s="1"/>
  <c r="F135" i="20"/>
  <c r="E135" i="32" s="1"/>
  <c r="G135" i="20"/>
  <c r="O135" i="20" s="1"/>
  <c r="I135" i="20"/>
  <c r="Q135" i="20" s="1"/>
  <c r="J135" i="20"/>
  <c r="K135" i="20"/>
  <c r="P135" i="32" s="1"/>
  <c r="L135" i="20"/>
  <c r="Q135" i="32" s="1"/>
  <c r="M135" i="20"/>
  <c r="T135" i="32" s="1"/>
  <c r="F136" i="20"/>
  <c r="E136" i="32" s="1"/>
  <c r="G136" i="20"/>
  <c r="O136" i="20" s="1"/>
  <c r="I136" i="20"/>
  <c r="Q136" i="20" s="1"/>
  <c r="J136" i="20"/>
  <c r="K136" i="20"/>
  <c r="P136" i="32" s="1"/>
  <c r="L136" i="20"/>
  <c r="Q136" i="32" s="1"/>
  <c r="M136" i="20"/>
  <c r="T136" i="32" s="1"/>
  <c r="F137" i="20"/>
  <c r="E137" i="32" s="1"/>
  <c r="G137" i="20"/>
  <c r="O137" i="20" s="1"/>
  <c r="I137" i="20"/>
  <c r="Q137" i="20" s="1"/>
  <c r="J137" i="20"/>
  <c r="K137" i="20"/>
  <c r="P137" i="32" s="1"/>
  <c r="L137" i="20"/>
  <c r="Q137" i="32" s="1"/>
  <c r="M137" i="20"/>
  <c r="T137" i="32" s="1"/>
  <c r="I138" i="20"/>
  <c r="Q138" i="20" s="1"/>
  <c r="J138" i="20"/>
  <c r="K138" i="20"/>
  <c r="L138" i="20"/>
  <c r="Q138" i="32" s="1"/>
  <c r="M138" i="20"/>
  <c r="F139" i="20"/>
  <c r="E139" i="32" s="1"/>
  <c r="G139" i="20"/>
  <c r="O139" i="20" s="1"/>
  <c r="I139" i="20"/>
  <c r="Q139" i="20" s="1"/>
  <c r="J139" i="20"/>
  <c r="K139" i="20"/>
  <c r="P139" i="32" s="1"/>
  <c r="L139" i="20"/>
  <c r="Q139" i="32" s="1"/>
  <c r="M139" i="20"/>
  <c r="T139" i="32" s="1"/>
  <c r="I140" i="20"/>
  <c r="Q140" i="20" s="1"/>
  <c r="J140" i="20"/>
  <c r="K140" i="20"/>
  <c r="P140" i="32" s="1"/>
  <c r="L140" i="20"/>
  <c r="Q140" i="32" s="1"/>
  <c r="M140" i="20"/>
  <c r="T140" i="32" s="1"/>
  <c r="I141" i="20"/>
  <c r="Q141" i="20" s="1"/>
  <c r="J141" i="20"/>
  <c r="K141" i="20"/>
  <c r="P141" i="32" s="1"/>
  <c r="L141" i="20"/>
  <c r="Q141" i="32" s="1"/>
  <c r="M141" i="20"/>
  <c r="T141" i="32" s="1"/>
  <c r="I142" i="20"/>
  <c r="Q142" i="20" s="1"/>
  <c r="J142" i="20"/>
  <c r="K142" i="20"/>
  <c r="P142" i="32" s="1"/>
  <c r="L142" i="20"/>
  <c r="Q142" i="32" s="1"/>
  <c r="M142" i="20"/>
  <c r="T142" i="32" s="1"/>
  <c r="I143" i="20"/>
  <c r="Q143" i="20" s="1"/>
  <c r="J143" i="20"/>
  <c r="K143" i="20"/>
  <c r="P143" i="32" s="1"/>
  <c r="L143" i="20"/>
  <c r="Q143" i="32" s="1"/>
  <c r="M143" i="20"/>
  <c r="T143" i="32" s="1"/>
  <c r="F144" i="20"/>
  <c r="E144" i="32" s="1"/>
  <c r="G144" i="20"/>
  <c r="O144" i="20" s="1"/>
  <c r="I144" i="20"/>
  <c r="Q144" i="20" s="1"/>
  <c r="J144" i="20"/>
  <c r="K144" i="20"/>
  <c r="P144" i="32" s="1"/>
  <c r="L144" i="20"/>
  <c r="Q144" i="32" s="1"/>
  <c r="M144" i="20"/>
  <c r="T144" i="32" s="1"/>
  <c r="F145" i="20"/>
  <c r="E145" i="32" s="1"/>
  <c r="G145" i="20"/>
  <c r="O145" i="20" s="1"/>
  <c r="I145" i="20"/>
  <c r="Q145" i="20" s="1"/>
  <c r="J145" i="20"/>
  <c r="K145" i="20"/>
  <c r="P145" i="32" s="1"/>
  <c r="L145" i="20"/>
  <c r="Q145" i="32" s="1"/>
  <c r="M145" i="20"/>
  <c r="T145" i="32" s="1"/>
  <c r="I147" i="20"/>
  <c r="Q147" i="20" s="1"/>
  <c r="J147" i="20"/>
  <c r="M147" i="20"/>
  <c r="T147" i="32" s="1"/>
  <c r="I148" i="20"/>
  <c r="Q148" i="20" s="1"/>
  <c r="J148" i="20"/>
  <c r="M148" i="20"/>
  <c r="T148" i="32" s="1"/>
  <c r="I149" i="20"/>
  <c r="Q149" i="20" s="1"/>
  <c r="J149" i="20"/>
  <c r="M149" i="20"/>
  <c r="T149" i="32" s="1"/>
  <c r="F150" i="20"/>
  <c r="E150" i="32" s="1"/>
  <c r="G150" i="20"/>
  <c r="O150" i="20" s="1"/>
  <c r="I150" i="20"/>
  <c r="Q150" i="20" s="1"/>
  <c r="J150" i="20"/>
  <c r="K150" i="20"/>
  <c r="P150" i="32" s="1"/>
  <c r="L150" i="20"/>
  <c r="Q150" i="32" s="1"/>
  <c r="M150" i="20"/>
  <c r="T150" i="32" s="1"/>
  <c r="F151" i="20"/>
  <c r="E151" i="32" s="1"/>
  <c r="G151" i="20"/>
  <c r="O151" i="20" s="1"/>
  <c r="I151" i="20"/>
  <c r="Q151" i="20" s="1"/>
  <c r="J151" i="20"/>
  <c r="K151" i="20"/>
  <c r="P151" i="32" s="1"/>
  <c r="L151" i="20"/>
  <c r="Q151" i="32" s="1"/>
  <c r="M151" i="20"/>
  <c r="T151" i="32" s="1"/>
  <c r="I153" i="20"/>
  <c r="Q153" i="20" s="1"/>
  <c r="J153" i="20"/>
  <c r="M153" i="20"/>
  <c r="T153" i="32" s="1"/>
  <c r="I154" i="20"/>
  <c r="Q154" i="20" s="1"/>
  <c r="J154" i="20"/>
  <c r="M154" i="20"/>
  <c r="T154" i="32" s="1"/>
  <c r="I155" i="20"/>
  <c r="Q155" i="20" s="1"/>
  <c r="J155" i="20"/>
  <c r="M155" i="20"/>
  <c r="T155" i="32" s="1"/>
  <c r="I156" i="20"/>
  <c r="Q156" i="20" s="1"/>
  <c r="J156" i="20"/>
  <c r="M156" i="20"/>
  <c r="T156" i="32" s="1"/>
  <c r="F157" i="20"/>
  <c r="E157" i="32" s="1"/>
  <c r="G157" i="20"/>
  <c r="O157" i="20" s="1"/>
  <c r="I157" i="20"/>
  <c r="Q157" i="20" s="1"/>
  <c r="J157" i="20"/>
  <c r="K157" i="20"/>
  <c r="P157" i="32" s="1"/>
  <c r="L157" i="20"/>
  <c r="Q157" i="32" s="1"/>
  <c r="M157" i="20"/>
  <c r="T157" i="32" s="1"/>
  <c r="F158" i="20"/>
  <c r="E158" i="32" s="1"/>
  <c r="G158" i="20"/>
  <c r="O158" i="20" s="1"/>
  <c r="I158" i="20"/>
  <c r="Q158" i="20" s="1"/>
  <c r="J158" i="20"/>
  <c r="K158" i="20"/>
  <c r="P158" i="32" s="1"/>
  <c r="L158" i="20"/>
  <c r="Q158" i="32" s="1"/>
  <c r="M158" i="20"/>
  <c r="T158" i="32" s="1"/>
  <c r="I159" i="20"/>
  <c r="Q159" i="20" s="1"/>
  <c r="F160" i="20"/>
  <c r="E160" i="32" s="1"/>
  <c r="G160" i="20"/>
  <c r="O160" i="20" s="1"/>
  <c r="I160" i="20"/>
  <c r="Q160" i="20" s="1"/>
  <c r="J160" i="20"/>
  <c r="K160" i="20"/>
  <c r="P160" i="32" s="1"/>
  <c r="L160" i="20"/>
  <c r="Q160" i="32" s="1"/>
  <c r="M160" i="20"/>
  <c r="T160" i="32" s="1"/>
  <c r="F161" i="20"/>
  <c r="G161" i="20"/>
  <c r="O161" i="20" s="1"/>
  <c r="I161" i="20"/>
  <c r="Q161" i="20" s="1"/>
  <c r="J161" i="20"/>
  <c r="K161" i="20"/>
  <c r="L161" i="20"/>
  <c r="Q161" i="32" s="1"/>
  <c r="M161" i="20"/>
  <c r="F162" i="20"/>
  <c r="E162" i="32" s="1"/>
  <c r="G162" i="20"/>
  <c r="O162" i="20" s="1"/>
  <c r="I162" i="20"/>
  <c r="Q162" i="20" s="1"/>
  <c r="J162" i="20"/>
  <c r="K162" i="20"/>
  <c r="P162" i="32" s="1"/>
  <c r="L162" i="20"/>
  <c r="Q162" i="32" s="1"/>
  <c r="M162" i="20"/>
  <c r="T162" i="32" s="1"/>
  <c r="F163" i="20"/>
  <c r="E163" i="32" s="1"/>
  <c r="G163" i="20"/>
  <c r="O163" i="20" s="1"/>
  <c r="I163" i="20"/>
  <c r="Q163" i="20" s="1"/>
  <c r="J163" i="20"/>
  <c r="K163" i="20"/>
  <c r="P163" i="32" s="1"/>
  <c r="L163" i="20"/>
  <c r="Q163" i="32" s="1"/>
  <c r="M163" i="20"/>
  <c r="T163" i="32" s="1"/>
  <c r="F164" i="20"/>
  <c r="E164" i="32" s="1"/>
  <c r="G164" i="20"/>
  <c r="O164" i="20" s="1"/>
  <c r="I164" i="20"/>
  <c r="Q164" i="20" s="1"/>
  <c r="J164" i="20"/>
  <c r="K164" i="20"/>
  <c r="P164" i="32" s="1"/>
  <c r="L164" i="20"/>
  <c r="Q164" i="32" s="1"/>
  <c r="M164" i="20"/>
  <c r="T164" i="32" s="1"/>
  <c r="F165" i="20"/>
  <c r="E165" i="32" s="1"/>
  <c r="G165" i="20"/>
  <c r="O165" i="20" s="1"/>
  <c r="I165" i="20"/>
  <c r="Q165" i="20" s="1"/>
  <c r="J165" i="20"/>
  <c r="K165" i="20"/>
  <c r="P165" i="32" s="1"/>
  <c r="L165" i="20"/>
  <c r="Q165" i="32" s="1"/>
  <c r="M165" i="20"/>
  <c r="T165" i="32" s="1"/>
  <c r="F166" i="20"/>
  <c r="E166" i="32" s="1"/>
  <c r="G166" i="20"/>
  <c r="O166" i="20" s="1"/>
  <c r="I166" i="20"/>
  <c r="Q166" i="20" s="1"/>
  <c r="J166" i="20"/>
  <c r="K166" i="20"/>
  <c r="P166" i="32" s="1"/>
  <c r="L166" i="20"/>
  <c r="Q166" i="32" s="1"/>
  <c r="M166" i="20"/>
  <c r="T166" i="32" s="1"/>
  <c r="I170" i="20"/>
  <c r="Q170" i="20" s="1"/>
  <c r="J170" i="20"/>
  <c r="I171" i="20"/>
  <c r="Q171" i="20" s="1"/>
  <c r="J171" i="20"/>
  <c r="F172" i="20"/>
  <c r="E172" i="32" s="1"/>
  <c r="G172" i="20"/>
  <c r="O172" i="20" s="1"/>
  <c r="H172" i="20"/>
  <c r="P172" i="20" s="1"/>
  <c r="I172" i="20"/>
  <c r="Q172" i="20" s="1"/>
  <c r="J172" i="20"/>
  <c r="K172" i="20"/>
  <c r="P172" i="32" s="1"/>
  <c r="L172" i="20"/>
  <c r="Q172" i="32" s="1"/>
  <c r="M172" i="20"/>
  <c r="T172" i="32" s="1"/>
  <c r="N172" i="20"/>
  <c r="I173" i="20"/>
  <c r="Q173" i="20" s="1"/>
  <c r="J173" i="20"/>
  <c r="I174" i="20"/>
  <c r="Q174" i="20" s="1"/>
  <c r="J174" i="20"/>
  <c r="M174" i="20"/>
  <c r="T174" i="32" s="1"/>
  <c r="I176" i="20"/>
  <c r="Q176" i="20" s="1"/>
  <c r="J176" i="20"/>
  <c r="F177" i="20"/>
  <c r="E177" i="32" s="1"/>
  <c r="G177" i="20"/>
  <c r="O177" i="20" s="1"/>
  <c r="I177" i="20"/>
  <c r="Q177" i="20" s="1"/>
  <c r="J177" i="20"/>
  <c r="K177" i="20"/>
  <c r="P177" i="32" s="1"/>
  <c r="L177" i="20"/>
  <c r="Q177" i="32" s="1"/>
  <c r="M177" i="20"/>
  <c r="T177" i="32" s="1"/>
  <c r="F178" i="20"/>
  <c r="E178" i="32" s="1"/>
  <c r="G178" i="20"/>
  <c r="O178" i="20" s="1"/>
  <c r="I178" i="20"/>
  <c r="Q178" i="20" s="1"/>
  <c r="J178" i="20"/>
  <c r="K178" i="20"/>
  <c r="P178" i="32" s="1"/>
  <c r="L178" i="20"/>
  <c r="Q178" i="32" s="1"/>
  <c r="M178" i="20"/>
  <c r="T178" i="32" s="1"/>
  <c r="F179" i="20"/>
  <c r="E179" i="32" s="1"/>
  <c r="G179" i="20"/>
  <c r="O179" i="20" s="1"/>
  <c r="I179" i="20"/>
  <c r="Q179" i="20" s="1"/>
  <c r="J179" i="20"/>
  <c r="K179" i="20"/>
  <c r="P179" i="32" s="1"/>
  <c r="L179" i="20"/>
  <c r="Q179" i="32" s="1"/>
  <c r="M179" i="20"/>
  <c r="T179" i="32" s="1"/>
  <c r="F180" i="20"/>
  <c r="E180" i="32" s="1"/>
  <c r="G180" i="20"/>
  <c r="O180" i="20" s="1"/>
  <c r="I180" i="20"/>
  <c r="Q180" i="20" s="1"/>
  <c r="J180" i="20"/>
  <c r="K180" i="20"/>
  <c r="P180" i="32" s="1"/>
  <c r="L180" i="20"/>
  <c r="Q180" i="32" s="1"/>
  <c r="M180" i="20"/>
  <c r="T180" i="32" s="1"/>
  <c r="F181" i="20"/>
  <c r="E181" i="32" s="1"/>
  <c r="G181" i="20"/>
  <c r="O181" i="20" s="1"/>
  <c r="I181" i="20"/>
  <c r="Q181" i="20" s="1"/>
  <c r="J181" i="20"/>
  <c r="K181" i="20"/>
  <c r="P181" i="32" s="1"/>
  <c r="L181" i="20"/>
  <c r="Q181" i="32" s="1"/>
  <c r="M181" i="20"/>
  <c r="T181" i="32" s="1"/>
  <c r="F182" i="20"/>
  <c r="E182" i="32" s="1"/>
  <c r="G182" i="20"/>
  <c r="O182" i="20" s="1"/>
  <c r="I182" i="20"/>
  <c r="Q182" i="20" s="1"/>
  <c r="J182" i="20"/>
  <c r="K182" i="20"/>
  <c r="P182" i="32" s="1"/>
  <c r="L182" i="20"/>
  <c r="Q182" i="32" s="1"/>
  <c r="M182" i="20"/>
  <c r="T182" i="32" s="1"/>
  <c r="F183" i="20"/>
  <c r="E183" i="32" s="1"/>
  <c r="G183" i="20"/>
  <c r="O183" i="20" s="1"/>
  <c r="I183" i="20"/>
  <c r="Q183" i="20" s="1"/>
  <c r="J183" i="20"/>
  <c r="K183" i="20"/>
  <c r="P183" i="32" s="1"/>
  <c r="L183" i="20"/>
  <c r="Q183" i="32" s="1"/>
  <c r="M183" i="20"/>
  <c r="T183" i="32" s="1"/>
  <c r="F184" i="20"/>
  <c r="E184" i="32" s="1"/>
  <c r="G184" i="20"/>
  <c r="O184" i="20" s="1"/>
  <c r="I184" i="20"/>
  <c r="Q184" i="20" s="1"/>
  <c r="J184" i="20"/>
  <c r="K184" i="20"/>
  <c r="P184" i="32" s="1"/>
  <c r="L184" i="20"/>
  <c r="Q184" i="32" s="1"/>
  <c r="M184" i="20"/>
  <c r="T184" i="32" s="1"/>
  <c r="F186" i="20"/>
  <c r="E186" i="32" s="1"/>
  <c r="G186" i="20"/>
  <c r="O186" i="20" s="1"/>
  <c r="I186" i="20"/>
  <c r="Q186" i="20" s="1"/>
  <c r="J186" i="20"/>
  <c r="K186" i="20"/>
  <c r="P186" i="32" s="1"/>
  <c r="L186" i="20"/>
  <c r="Q186" i="32" s="1"/>
  <c r="M186" i="20"/>
  <c r="T186" i="32" s="1"/>
  <c r="F187" i="20"/>
  <c r="E187" i="32" s="1"/>
  <c r="G187" i="20"/>
  <c r="O187" i="20" s="1"/>
  <c r="I187" i="20"/>
  <c r="Q187" i="20" s="1"/>
  <c r="J187" i="20"/>
  <c r="K187" i="20"/>
  <c r="P187" i="32" s="1"/>
  <c r="L187" i="20"/>
  <c r="Q187" i="32" s="1"/>
  <c r="M187" i="20"/>
  <c r="T187" i="32" s="1"/>
  <c r="F188" i="20"/>
  <c r="E188" i="32" s="1"/>
  <c r="G188" i="20"/>
  <c r="O188" i="20" s="1"/>
  <c r="I188" i="20"/>
  <c r="Q188" i="20" s="1"/>
  <c r="J188" i="20"/>
  <c r="K188" i="20"/>
  <c r="P188" i="32" s="1"/>
  <c r="L188" i="20"/>
  <c r="Q188" i="32" s="1"/>
  <c r="M188" i="20"/>
  <c r="T188" i="32" s="1"/>
  <c r="F189" i="20"/>
  <c r="E189" i="32" s="1"/>
  <c r="G189" i="20"/>
  <c r="O189" i="20" s="1"/>
  <c r="I189" i="20"/>
  <c r="Q189" i="20" s="1"/>
  <c r="J189" i="20"/>
  <c r="K189" i="20"/>
  <c r="P189" i="32" s="1"/>
  <c r="L189" i="20"/>
  <c r="Q189" i="32" s="1"/>
  <c r="M189" i="20"/>
  <c r="T189" i="32" s="1"/>
  <c r="F192" i="20"/>
  <c r="E192" i="32" s="1"/>
  <c r="G192" i="20"/>
  <c r="O192" i="20" s="1"/>
  <c r="I192" i="20"/>
  <c r="Q192" i="20" s="1"/>
  <c r="J192" i="20"/>
  <c r="K192" i="20"/>
  <c r="P192" i="32" s="1"/>
  <c r="L192" i="20"/>
  <c r="Q192" i="32" s="1"/>
  <c r="M192" i="20"/>
  <c r="T192" i="32" s="1"/>
  <c r="F193" i="20"/>
  <c r="E193" i="32" s="1"/>
  <c r="G193" i="20"/>
  <c r="O193" i="20" s="1"/>
  <c r="I193" i="20"/>
  <c r="Q193" i="20" s="1"/>
  <c r="J193" i="20"/>
  <c r="K193" i="20"/>
  <c r="P193" i="32" s="1"/>
  <c r="L193" i="20"/>
  <c r="Q193" i="32" s="1"/>
  <c r="M193" i="20"/>
  <c r="T193" i="32" s="1"/>
  <c r="F194" i="20"/>
  <c r="E194" i="32" s="1"/>
  <c r="G194" i="20"/>
  <c r="O194" i="20" s="1"/>
  <c r="I194" i="20"/>
  <c r="Q194" i="20" s="1"/>
  <c r="J194" i="20"/>
  <c r="K194" i="20"/>
  <c r="P194" i="32" s="1"/>
  <c r="L194" i="20"/>
  <c r="Q194" i="32" s="1"/>
  <c r="M194" i="20"/>
  <c r="T194" i="32" s="1"/>
  <c r="F195" i="20"/>
  <c r="E195" i="32" s="1"/>
  <c r="G195" i="20"/>
  <c r="O195" i="20" s="1"/>
  <c r="I195" i="20"/>
  <c r="Q195" i="20" s="1"/>
  <c r="J195" i="20"/>
  <c r="K195" i="20"/>
  <c r="P195" i="32" s="1"/>
  <c r="L195" i="20"/>
  <c r="Q195" i="32" s="1"/>
  <c r="M195" i="20"/>
  <c r="T195" i="32" s="1"/>
  <c r="F196" i="20"/>
  <c r="E196" i="32" s="1"/>
  <c r="G196" i="20"/>
  <c r="O196" i="20" s="1"/>
  <c r="I196" i="20"/>
  <c r="Q196" i="20" s="1"/>
  <c r="J196" i="20"/>
  <c r="K196" i="20"/>
  <c r="P196" i="32" s="1"/>
  <c r="L196" i="20"/>
  <c r="Q196" i="32" s="1"/>
  <c r="M196" i="20"/>
  <c r="T196" i="32" s="1"/>
  <c r="F197" i="20"/>
  <c r="E197" i="32" s="1"/>
  <c r="G197" i="20"/>
  <c r="O197" i="20" s="1"/>
  <c r="I197" i="20"/>
  <c r="Q197" i="20" s="1"/>
  <c r="J197" i="20"/>
  <c r="K197" i="20"/>
  <c r="P197" i="32" s="1"/>
  <c r="L197" i="20"/>
  <c r="Q197" i="32" s="1"/>
  <c r="M197" i="20"/>
  <c r="T197" i="32" s="1"/>
  <c r="F198" i="20"/>
  <c r="E198" i="32" s="1"/>
  <c r="G198" i="20"/>
  <c r="O198" i="20" s="1"/>
  <c r="I198" i="20"/>
  <c r="Q198" i="20" s="1"/>
  <c r="J198" i="20"/>
  <c r="K198" i="20"/>
  <c r="P198" i="32" s="1"/>
  <c r="L198" i="20"/>
  <c r="Q198" i="32" s="1"/>
  <c r="M198" i="20"/>
  <c r="T198" i="32" s="1"/>
  <c r="I199" i="20"/>
  <c r="Q199" i="20" s="1"/>
  <c r="J199" i="20"/>
  <c r="M199" i="20"/>
  <c r="T199" i="32" s="1"/>
  <c r="F200" i="20"/>
  <c r="E200" i="32" s="1"/>
  <c r="G200" i="20"/>
  <c r="O200" i="20" s="1"/>
  <c r="I200" i="20"/>
  <c r="Q200" i="20" s="1"/>
  <c r="J200" i="20"/>
  <c r="K200" i="20"/>
  <c r="P200" i="32" s="1"/>
  <c r="L200" i="20"/>
  <c r="Q200" i="32" s="1"/>
  <c r="M200" i="20"/>
  <c r="T200" i="32" s="1"/>
  <c r="F202" i="20"/>
  <c r="E202" i="32" s="1"/>
  <c r="G202" i="20"/>
  <c r="O202" i="20" s="1"/>
  <c r="I202" i="20"/>
  <c r="Q202" i="20" s="1"/>
  <c r="J202" i="20"/>
  <c r="K202" i="20"/>
  <c r="P202" i="32" s="1"/>
  <c r="L202" i="20"/>
  <c r="Q202" i="32" s="1"/>
  <c r="M202" i="20"/>
  <c r="T202" i="32" s="1"/>
  <c r="F203" i="20"/>
  <c r="E203" i="32" s="1"/>
  <c r="G203" i="20"/>
  <c r="O203" i="20" s="1"/>
  <c r="I203" i="20"/>
  <c r="Q203" i="20" s="1"/>
  <c r="J203" i="20"/>
  <c r="K203" i="20"/>
  <c r="P203" i="32" s="1"/>
  <c r="L203" i="20"/>
  <c r="Q203" i="32" s="1"/>
  <c r="M203" i="20"/>
  <c r="T203" i="32" s="1"/>
  <c r="F204" i="20"/>
  <c r="E204" i="32" s="1"/>
  <c r="G204" i="20"/>
  <c r="O204" i="20" s="1"/>
  <c r="I204" i="20"/>
  <c r="Q204" i="20" s="1"/>
  <c r="J204" i="20"/>
  <c r="K204" i="20"/>
  <c r="P204" i="32" s="1"/>
  <c r="L204" i="20"/>
  <c r="Q204" i="32" s="1"/>
  <c r="M204" i="20"/>
  <c r="T204" i="32" s="1"/>
  <c r="F205" i="20"/>
  <c r="E205" i="32" s="1"/>
  <c r="G205" i="20"/>
  <c r="O205" i="20" s="1"/>
  <c r="I205" i="20"/>
  <c r="Q205" i="20" s="1"/>
  <c r="J205" i="20"/>
  <c r="K205" i="20"/>
  <c r="P205" i="32" s="1"/>
  <c r="L205" i="20"/>
  <c r="Q205" i="32" s="1"/>
  <c r="M205" i="20"/>
  <c r="T205" i="32" s="1"/>
  <c r="F206" i="20"/>
  <c r="E206" i="32" s="1"/>
  <c r="G206" i="20"/>
  <c r="O206" i="20" s="1"/>
  <c r="I206" i="20"/>
  <c r="Q206" i="20" s="1"/>
  <c r="J206" i="20"/>
  <c r="K206" i="20"/>
  <c r="P206" i="32" s="1"/>
  <c r="L206" i="20"/>
  <c r="Q206" i="32" s="1"/>
  <c r="M206" i="20"/>
  <c r="T206" i="32" s="1"/>
  <c r="F207" i="20"/>
  <c r="E207" i="32" s="1"/>
  <c r="G207" i="20"/>
  <c r="O207" i="20" s="1"/>
  <c r="I207" i="20"/>
  <c r="Q207" i="20" s="1"/>
  <c r="J207" i="20"/>
  <c r="K207" i="20"/>
  <c r="P207" i="32" s="1"/>
  <c r="L207" i="20"/>
  <c r="Q207" i="32" s="1"/>
  <c r="M207" i="20"/>
  <c r="T207" i="32" s="1"/>
  <c r="F208" i="20"/>
  <c r="E208" i="32" s="1"/>
  <c r="G208" i="20"/>
  <c r="O208" i="20" s="1"/>
  <c r="I208" i="20"/>
  <c r="Q208" i="20" s="1"/>
  <c r="J208" i="20"/>
  <c r="K208" i="20"/>
  <c r="P208" i="32" s="1"/>
  <c r="L208" i="20"/>
  <c r="Q208" i="32" s="1"/>
  <c r="M208" i="20"/>
  <c r="T208" i="32" s="1"/>
  <c r="F209" i="20"/>
  <c r="E209" i="32" s="1"/>
  <c r="G209" i="20"/>
  <c r="O209" i="20" s="1"/>
  <c r="I209" i="20"/>
  <c r="Q209" i="20" s="1"/>
  <c r="J209" i="20"/>
  <c r="K209" i="20"/>
  <c r="P209" i="32" s="1"/>
  <c r="L209" i="20"/>
  <c r="Q209" i="32" s="1"/>
  <c r="M209" i="20"/>
  <c r="T209" i="32" s="1"/>
  <c r="F212" i="20"/>
  <c r="E212" i="32" s="1"/>
  <c r="G212" i="20"/>
  <c r="O212" i="20" s="1"/>
  <c r="I212" i="20"/>
  <c r="Q212" i="20" s="1"/>
  <c r="J212" i="20"/>
  <c r="K212" i="20"/>
  <c r="P212" i="32" s="1"/>
  <c r="L212" i="20"/>
  <c r="Q212" i="32" s="1"/>
  <c r="M212" i="20"/>
  <c r="T212" i="32" s="1"/>
  <c r="F213" i="20"/>
  <c r="E213" i="32" s="1"/>
  <c r="G213" i="20"/>
  <c r="O213" i="20" s="1"/>
  <c r="I213" i="20"/>
  <c r="Q213" i="20" s="1"/>
  <c r="J213" i="20"/>
  <c r="K213" i="20"/>
  <c r="P213" i="32" s="1"/>
  <c r="L213" i="20"/>
  <c r="Q213" i="32" s="1"/>
  <c r="M213" i="20"/>
  <c r="T213" i="32" s="1"/>
  <c r="F214" i="20"/>
  <c r="E214" i="32" s="1"/>
  <c r="G214" i="20"/>
  <c r="O214" i="20" s="1"/>
  <c r="I214" i="20"/>
  <c r="Q214" i="20" s="1"/>
  <c r="J214" i="20"/>
  <c r="K214" i="20"/>
  <c r="P214" i="32" s="1"/>
  <c r="L214" i="20"/>
  <c r="Q214" i="32" s="1"/>
  <c r="M214" i="20"/>
  <c r="T214" i="32" s="1"/>
  <c r="F215" i="20"/>
  <c r="E215" i="32" s="1"/>
  <c r="G215" i="20"/>
  <c r="O215" i="20" s="1"/>
  <c r="I215" i="20"/>
  <c r="Q215" i="20" s="1"/>
  <c r="J215" i="20"/>
  <c r="K215" i="20"/>
  <c r="P215" i="32" s="1"/>
  <c r="L215" i="20"/>
  <c r="Q215" i="32" s="1"/>
  <c r="M215" i="20"/>
  <c r="T215" i="32" s="1"/>
  <c r="F216" i="20"/>
  <c r="E216" i="32" s="1"/>
  <c r="G216" i="20"/>
  <c r="O216" i="20" s="1"/>
  <c r="I216" i="20"/>
  <c r="Q216" i="20" s="1"/>
  <c r="J216" i="20"/>
  <c r="K216" i="20"/>
  <c r="P216" i="32" s="1"/>
  <c r="L216" i="20"/>
  <c r="Q216" i="32" s="1"/>
  <c r="M216" i="20"/>
  <c r="T216" i="32" s="1"/>
  <c r="F217" i="20"/>
  <c r="E217" i="32" s="1"/>
  <c r="G217" i="20"/>
  <c r="O217" i="20" s="1"/>
  <c r="I217" i="20"/>
  <c r="Q217" i="20" s="1"/>
  <c r="J217" i="20"/>
  <c r="K217" i="20"/>
  <c r="P217" i="32" s="1"/>
  <c r="L217" i="20"/>
  <c r="Q217" i="32" s="1"/>
  <c r="M217" i="20"/>
  <c r="T217" i="32" s="1"/>
  <c r="F218" i="20"/>
  <c r="E218" i="32" s="1"/>
  <c r="G218" i="20"/>
  <c r="O218" i="20" s="1"/>
  <c r="I218" i="20"/>
  <c r="Q218" i="20" s="1"/>
  <c r="J218" i="20"/>
  <c r="K218" i="20"/>
  <c r="P218" i="32" s="1"/>
  <c r="L218" i="20"/>
  <c r="Q218" i="32" s="1"/>
  <c r="M218" i="20"/>
  <c r="T218" i="32" s="1"/>
  <c r="F219" i="20"/>
  <c r="E219" i="32" s="1"/>
  <c r="G219" i="20"/>
  <c r="O219" i="20" s="1"/>
  <c r="I219" i="20"/>
  <c r="Q219" i="20" s="1"/>
  <c r="J219" i="20"/>
  <c r="K219" i="20"/>
  <c r="P219" i="32" s="1"/>
  <c r="L219" i="20"/>
  <c r="Q219" i="32" s="1"/>
  <c r="M219" i="20"/>
  <c r="T219" i="32" s="1"/>
  <c r="F220" i="20"/>
  <c r="E220" i="32" s="1"/>
  <c r="G220" i="20"/>
  <c r="O220" i="20" s="1"/>
  <c r="I220" i="20"/>
  <c r="Q220" i="20" s="1"/>
  <c r="J220" i="20"/>
  <c r="K220" i="20"/>
  <c r="P220" i="32" s="1"/>
  <c r="L220" i="20"/>
  <c r="Q220" i="32" s="1"/>
  <c r="M220" i="20"/>
  <c r="T220" i="32" s="1"/>
  <c r="F221" i="20"/>
  <c r="E221" i="32" s="1"/>
  <c r="G221" i="20"/>
  <c r="O221" i="20" s="1"/>
  <c r="I221" i="20"/>
  <c r="Q221" i="20" s="1"/>
  <c r="J221" i="20"/>
  <c r="K221" i="20"/>
  <c r="P221" i="32" s="1"/>
  <c r="L221" i="20"/>
  <c r="Q221" i="32" s="1"/>
  <c r="M221" i="20"/>
  <c r="T221" i="32" s="1"/>
  <c r="F222" i="20"/>
  <c r="E222" i="32" s="1"/>
  <c r="G222" i="20"/>
  <c r="O222" i="20" s="1"/>
  <c r="I222" i="20"/>
  <c r="Q222" i="20" s="1"/>
  <c r="J222" i="20"/>
  <c r="K222" i="20"/>
  <c r="P222" i="32" s="1"/>
  <c r="L222" i="20"/>
  <c r="Q222" i="32" s="1"/>
  <c r="M222" i="20"/>
  <c r="T222" i="32" s="1"/>
  <c r="F223" i="20"/>
  <c r="E223" i="32" s="1"/>
  <c r="G223" i="20"/>
  <c r="O223" i="20" s="1"/>
  <c r="I223" i="20"/>
  <c r="Q223" i="20" s="1"/>
  <c r="J223" i="20"/>
  <c r="K223" i="20"/>
  <c r="P223" i="32" s="1"/>
  <c r="L223" i="20"/>
  <c r="Q223" i="32" s="1"/>
  <c r="M223" i="20"/>
  <c r="T223" i="32" s="1"/>
  <c r="E224" i="32"/>
  <c r="N224" i="32"/>
  <c r="O224" i="32"/>
  <c r="P224" i="32"/>
  <c r="Q224" i="32"/>
  <c r="T224" i="32"/>
  <c r="F226" i="20"/>
  <c r="E226" i="32" s="1"/>
  <c r="G226" i="20"/>
  <c r="O226" i="20" s="1"/>
  <c r="I226" i="20"/>
  <c r="Q226" i="20" s="1"/>
  <c r="J226" i="20"/>
  <c r="K226" i="20"/>
  <c r="P226" i="32" s="1"/>
  <c r="L226" i="20"/>
  <c r="Q226" i="32" s="1"/>
  <c r="M226" i="20"/>
  <c r="T226" i="32" s="1"/>
  <c r="F228" i="20"/>
  <c r="E228" i="32" s="1"/>
  <c r="G228" i="20"/>
  <c r="O228" i="20" s="1"/>
  <c r="I228" i="20"/>
  <c r="Q228" i="20" s="1"/>
  <c r="J228" i="20"/>
  <c r="K228" i="20"/>
  <c r="P228" i="32" s="1"/>
  <c r="L228" i="20"/>
  <c r="Q228" i="32" s="1"/>
  <c r="M228" i="20"/>
  <c r="T228" i="32" s="1"/>
  <c r="F229" i="20"/>
  <c r="E229" i="32" s="1"/>
  <c r="G229" i="20"/>
  <c r="O229" i="20" s="1"/>
  <c r="I229" i="20"/>
  <c r="Q229" i="20" s="1"/>
  <c r="J229" i="20"/>
  <c r="K229" i="20"/>
  <c r="P229" i="32" s="1"/>
  <c r="L229" i="20"/>
  <c r="Q229" i="32" s="1"/>
  <c r="M229" i="20"/>
  <c r="T229" i="32" s="1"/>
  <c r="F230" i="20"/>
  <c r="E230" i="32" s="1"/>
  <c r="G230" i="20"/>
  <c r="O230" i="20" s="1"/>
  <c r="I230" i="20"/>
  <c r="Q230" i="20" s="1"/>
  <c r="J230" i="20"/>
  <c r="K230" i="20"/>
  <c r="P230" i="32" s="1"/>
  <c r="L230" i="20"/>
  <c r="Q230" i="32" s="1"/>
  <c r="M230" i="20"/>
  <c r="T230" i="32" s="1"/>
  <c r="F231" i="20"/>
  <c r="E231" i="32" s="1"/>
  <c r="G231" i="20"/>
  <c r="O231" i="20" s="1"/>
  <c r="I231" i="20"/>
  <c r="Q231" i="20" s="1"/>
  <c r="J231" i="20"/>
  <c r="K231" i="20"/>
  <c r="P231" i="32" s="1"/>
  <c r="L231" i="20"/>
  <c r="Q231" i="32" s="1"/>
  <c r="M231" i="20"/>
  <c r="T231" i="32" s="1"/>
  <c r="F232" i="20"/>
  <c r="E232" i="32" s="1"/>
  <c r="G232" i="20"/>
  <c r="O232" i="20" s="1"/>
  <c r="I232" i="20"/>
  <c r="Q232" i="20" s="1"/>
  <c r="J232" i="20"/>
  <c r="K232" i="20"/>
  <c r="P232" i="32" s="1"/>
  <c r="L232" i="20"/>
  <c r="Q232" i="32" s="1"/>
  <c r="M232" i="20"/>
  <c r="T232" i="32" s="1"/>
  <c r="F234" i="20"/>
  <c r="E234" i="32" s="1"/>
  <c r="G234" i="20"/>
  <c r="O234" i="20" s="1"/>
  <c r="I234" i="20"/>
  <c r="Q234" i="20" s="1"/>
  <c r="J234" i="20"/>
  <c r="K234" i="20"/>
  <c r="P234" i="32" s="1"/>
  <c r="L234" i="20"/>
  <c r="Q234" i="32" s="1"/>
  <c r="M234" i="20"/>
  <c r="T234" i="32" s="1"/>
  <c r="F235" i="20"/>
  <c r="E235" i="32" s="1"/>
  <c r="G235" i="20"/>
  <c r="O235" i="20" s="1"/>
  <c r="I235" i="20"/>
  <c r="Q235" i="20" s="1"/>
  <c r="J235" i="20"/>
  <c r="K235" i="20"/>
  <c r="P235" i="32" s="1"/>
  <c r="L235" i="20"/>
  <c r="Q235" i="32" s="1"/>
  <c r="M235" i="20"/>
  <c r="T235" i="32" s="1"/>
  <c r="F236" i="20"/>
  <c r="E236" i="32" s="1"/>
  <c r="G236" i="20"/>
  <c r="O236" i="20" s="1"/>
  <c r="I236" i="20"/>
  <c r="Q236" i="20" s="1"/>
  <c r="J236" i="20"/>
  <c r="K236" i="20"/>
  <c r="P236" i="32" s="1"/>
  <c r="L236" i="20"/>
  <c r="Q236" i="32" s="1"/>
  <c r="M236" i="20"/>
  <c r="T236" i="32" s="1"/>
  <c r="F237" i="20"/>
  <c r="E237" i="32" s="1"/>
  <c r="G237" i="20"/>
  <c r="O237" i="20" s="1"/>
  <c r="I237" i="20"/>
  <c r="Q237" i="20" s="1"/>
  <c r="J237" i="20"/>
  <c r="K237" i="20"/>
  <c r="P237" i="32" s="1"/>
  <c r="L237" i="20"/>
  <c r="Q237" i="32" s="1"/>
  <c r="M237" i="20"/>
  <c r="T237" i="32" s="1"/>
  <c r="F238" i="20"/>
  <c r="E238" i="32" s="1"/>
  <c r="G238" i="20"/>
  <c r="O238" i="20" s="1"/>
  <c r="I238" i="20"/>
  <c r="Q238" i="20" s="1"/>
  <c r="J238" i="20"/>
  <c r="K238" i="20"/>
  <c r="P238" i="32" s="1"/>
  <c r="L238" i="20"/>
  <c r="Q238" i="32" s="1"/>
  <c r="M238" i="20"/>
  <c r="T238" i="32" s="1"/>
  <c r="F239" i="20"/>
  <c r="E239" i="32" s="1"/>
  <c r="G239" i="20"/>
  <c r="O239" i="20" s="1"/>
  <c r="I239" i="20"/>
  <c r="Q239" i="20" s="1"/>
  <c r="J239" i="20"/>
  <c r="K239" i="20"/>
  <c r="P239" i="32" s="1"/>
  <c r="L239" i="20"/>
  <c r="Q239" i="32" s="1"/>
  <c r="M239" i="20"/>
  <c r="T239" i="32" s="1"/>
  <c r="F241" i="20"/>
  <c r="E241" i="32" s="1"/>
  <c r="G241" i="20"/>
  <c r="O241" i="20" s="1"/>
  <c r="I241" i="20"/>
  <c r="Q241" i="20" s="1"/>
  <c r="J241" i="20"/>
  <c r="K241" i="20"/>
  <c r="P241" i="32" s="1"/>
  <c r="L241" i="20"/>
  <c r="Q241" i="32" s="1"/>
  <c r="M241" i="20"/>
  <c r="T241" i="32" s="1"/>
  <c r="G242" i="20"/>
  <c r="O242" i="20" s="1"/>
  <c r="I242" i="20"/>
  <c r="Q242" i="20" s="1"/>
  <c r="J242" i="20"/>
  <c r="K242" i="20"/>
  <c r="P242" i="32" s="1"/>
  <c r="L242" i="20"/>
  <c r="Q242" i="32" s="1"/>
  <c r="M242" i="20"/>
  <c r="T242" i="32" s="1"/>
  <c r="I243" i="20"/>
  <c r="Q243" i="20" s="1"/>
  <c r="J243" i="20"/>
  <c r="M243" i="20"/>
  <c r="T243" i="32" s="1"/>
  <c r="F245" i="20"/>
  <c r="E245" i="32" s="1"/>
  <c r="G245" i="20"/>
  <c r="O245" i="20" s="1"/>
  <c r="I245" i="20"/>
  <c r="Q245" i="20" s="1"/>
  <c r="J245" i="20"/>
  <c r="K245" i="20"/>
  <c r="P245" i="32" s="1"/>
  <c r="L245" i="20"/>
  <c r="Q245" i="32" s="1"/>
  <c r="M245" i="20"/>
  <c r="T245" i="32" s="1"/>
  <c r="F246" i="20"/>
  <c r="E246" i="32" s="1"/>
  <c r="G246" i="20"/>
  <c r="O246" i="20" s="1"/>
  <c r="I246" i="20"/>
  <c r="Q246" i="20" s="1"/>
  <c r="J246" i="20"/>
  <c r="K246" i="20"/>
  <c r="P246" i="32" s="1"/>
  <c r="L246" i="20"/>
  <c r="Q246" i="32" s="1"/>
  <c r="M246" i="20"/>
  <c r="T246" i="32" s="1"/>
  <c r="F247" i="20"/>
  <c r="E247" i="32" s="1"/>
  <c r="G247" i="20"/>
  <c r="O247" i="20" s="1"/>
  <c r="I247" i="20"/>
  <c r="Q247" i="20" s="1"/>
  <c r="J247" i="20"/>
  <c r="K247" i="20"/>
  <c r="P247" i="32" s="1"/>
  <c r="L247" i="20"/>
  <c r="Q247" i="32" s="1"/>
  <c r="M247" i="20"/>
  <c r="T247" i="32" s="1"/>
  <c r="F248" i="20"/>
  <c r="E248" i="32" s="1"/>
  <c r="G248" i="20"/>
  <c r="O248" i="20" s="1"/>
  <c r="I248" i="20"/>
  <c r="Q248" i="20" s="1"/>
  <c r="J248" i="20"/>
  <c r="K248" i="20"/>
  <c r="P248" i="32" s="1"/>
  <c r="L248" i="20"/>
  <c r="Q248" i="32" s="1"/>
  <c r="M248" i="20"/>
  <c r="T248" i="32" s="1"/>
  <c r="F249" i="20"/>
  <c r="E249" i="32" s="1"/>
  <c r="G249" i="20"/>
  <c r="O249" i="20" s="1"/>
  <c r="I249" i="20"/>
  <c r="Q249" i="20" s="1"/>
  <c r="J249" i="20"/>
  <c r="K249" i="20"/>
  <c r="P249" i="32" s="1"/>
  <c r="L249" i="20"/>
  <c r="Q249" i="32" s="1"/>
  <c r="M249" i="20"/>
  <c r="T249" i="32" s="1"/>
  <c r="E250" i="32"/>
  <c r="G250" i="20"/>
  <c r="O250" i="20" s="1"/>
  <c r="I250" i="20"/>
  <c r="Q250" i="20" s="1"/>
  <c r="J250" i="20"/>
  <c r="K250" i="20"/>
  <c r="P250" i="32" s="1"/>
  <c r="L250" i="20"/>
  <c r="Q250" i="32" s="1"/>
  <c r="M250" i="20"/>
  <c r="T250" i="32" s="1"/>
  <c r="F251" i="20"/>
  <c r="E251" i="32" s="1"/>
  <c r="G251" i="20"/>
  <c r="O251" i="20" s="1"/>
  <c r="I251" i="20"/>
  <c r="Q251" i="20" s="1"/>
  <c r="J251" i="20"/>
  <c r="K251" i="20"/>
  <c r="P251" i="32" s="1"/>
  <c r="L251" i="20"/>
  <c r="Q251" i="32" s="1"/>
  <c r="M251" i="20"/>
  <c r="T251" i="32" s="1"/>
  <c r="F252" i="20"/>
  <c r="E252" i="32" s="1"/>
  <c r="G252" i="20"/>
  <c r="O252" i="20" s="1"/>
  <c r="I252" i="20"/>
  <c r="Q252" i="20" s="1"/>
  <c r="J252" i="20"/>
  <c r="K252" i="20"/>
  <c r="P252" i="32" s="1"/>
  <c r="L252" i="20"/>
  <c r="Q252" i="32" s="1"/>
  <c r="M252" i="20"/>
  <c r="T252" i="32" s="1"/>
  <c r="F253" i="20"/>
  <c r="E253" i="32" s="1"/>
  <c r="G253" i="20"/>
  <c r="O253" i="20" s="1"/>
  <c r="I253" i="20"/>
  <c r="Q253" i="20" s="1"/>
  <c r="J253" i="20"/>
  <c r="K253" i="20"/>
  <c r="P253" i="32" s="1"/>
  <c r="L253" i="20"/>
  <c r="Q253" i="32" s="1"/>
  <c r="M253" i="20"/>
  <c r="T253" i="32" s="1"/>
  <c r="F254" i="20"/>
  <c r="E254" i="32" s="1"/>
  <c r="G254" i="20"/>
  <c r="O254" i="20" s="1"/>
  <c r="I254" i="20"/>
  <c r="Q254" i="20" s="1"/>
  <c r="J254" i="20"/>
  <c r="K254" i="20"/>
  <c r="P254" i="32" s="1"/>
  <c r="L254" i="20"/>
  <c r="Q254" i="32" s="1"/>
  <c r="M254" i="20"/>
  <c r="T254" i="32" s="1"/>
  <c r="I258" i="20"/>
  <c r="N258" i="32" s="1"/>
  <c r="K258" i="20"/>
  <c r="P258" i="32" s="1"/>
  <c r="L258" i="20"/>
  <c r="Q258" i="32" s="1"/>
  <c r="I259" i="20"/>
  <c r="N259" i="32" s="1"/>
  <c r="K259" i="20"/>
  <c r="P259" i="32" s="1"/>
  <c r="L259" i="20"/>
  <c r="Q259" i="32" s="1"/>
  <c r="I260" i="20"/>
  <c r="N260" i="32" s="1"/>
  <c r="K260" i="20"/>
  <c r="P260" i="32" s="1"/>
  <c r="L260" i="20"/>
  <c r="Q260" i="32" s="1"/>
  <c r="I261" i="20"/>
  <c r="N261" i="32" s="1"/>
  <c r="K261" i="20"/>
  <c r="P261" i="32" s="1"/>
  <c r="L261" i="20"/>
  <c r="Q261" i="32" s="1"/>
  <c r="I262" i="20"/>
  <c r="N262" i="32" s="1"/>
  <c r="K262" i="20"/>
  <c r="P262" i="32" s="1"/>
  <c r="L262" i="20"/>
  <c r="Q262" i="32" s="1"/>
  <c r="I263" i="20"/>
  <c r="N263" i="32" s="1"/>
  <c r="K263" i="20"/>
  <c r="P263" i="32" s="1"/>
  <c r="L263" i="20"/>
  <c r="Q263" i="32" s="1"/>
  <c r="I264" i="20"/>
  <c r="N264" i="32" s="1"/>
  <c r="K264" i="20"/>
  <c r="P264" i="32" s="1"/>
  <c r="L264" i="20"/>
  <c r="Q264" i="32" s="1"/>
  <c r="I265" i="20"/>
  <c r="N265" i="32" s="1"/>
  <c r="K265" i="20"/>
  <c r="P265" i="32" s="1"/>
  <c r="L265" i="20"/>
  <c r="Q265" i="32" s="1"/>
  <c r="I266" i="20"/>
  <c r="N266" i="32" s="1"/>
  <c r="K266" i="20"/>
  <c r="P266" i="32" s="1"/>
  <c r="L266" i="20"/>
  <c r="Q266" i="32" s="1"/>
  <c r="I267" i="20"/>
  <c r="N267" i="32" s="1"/>
  <c r="K267" i="20"/>
  <c r="P267" i="32" s="1"/>
  <c r="L267" i="20"/>
  <c r="Q267" i="32" s="1"/>
  <c r="I268" i="20"/>
  <c r="N268" i="32" s="1"/>
  <c r="K268" i="20"/>
  <c r="P268" i="32" s="1"/>
  <c r="L268" i="20"/>
  <c r="Q268" i="32" s="1"/>
  <c r="I269" i="20"/>
  <c r="N269" i="32" s="1"/>
  <c r="K269" i="20"/>
  <c r="P269" i="32" s="1"/>
  <c r="L269" i="20"/>
  <c r="Q269" i="32" s="1"/>
  <c r="I270" i="20"/>
  <c r="N270" i="32" s="1"/>
  <c r="K270" i="20"/>
  <c r="P270" i="32" s="1"/>
  <c r="L270" i="20"/>
  <c r="Q270" i="32" s="1"/>
  <c r="I271" i="20"/>
  <c r="N271" i="32" s="1"/>
  <c r="K271" i="20"/>
  <c r="P271" i="32" s="1"/>
  <c r="L271" i="20"/>
  <c r="Q271" i="32" s="1"/>
  <c r="I272" i="20"/>
  <c r="N272" i="32" s="1"/>
  <c r="K272" i="20"/>
  <c r="P272" i="32" s="1"/>
  <c r="L272" i="20"/>
  <c r="Q272" i="32" s="1"/>
  <c r="I273" i="20"/>
  <c r="N273" i="32" s="1"/>
  <c r="K273" i="20"/>
  <c r="P273" i="32" s="1"/>
  <c r="L273" i="20"/>
  <c r="Q273" i="32" s="1"/>
  <c r="I274" i="20"/>
  <c r="N274" i="32" s="1"/>
  <c r="K274" i="20"/>
  <c r="P274" i="32" s="1"/>
  <c r="L274" i="20"/>
  <c r="Q274" i="32" s="1"/>
  <c r="I275" i="20"/>
  <c r="N275" i="32" s="1"/>
  <c r="K275" i="20"/>
  <c r="P275" i="32" s="1"/>
  <c r="L275" i="20"/>
  <c r="Q275" i="32" s="1"/>
  <c r="I276" i="20"/>
  <c r="N276" i="32" s="1"/>
  <c r="K276" i="20"/>
  <c r="P276" i="32" s="1"/>
  <c r="L276" i="20"/>
  <c r="Q276" i="32" s="1"/>
  <c r="I277" i="20"/>
  <c r="N277" i="32" s="1"/>
  <c r="K277" i="20"/>
  <c r="P277" i="32" s="1"/>
  <c r="L277" i="20"/>
  <c r="Q277" i="32" s="1"/>
  <c r="I278" i="20"/>
  <c r="N278" i="32" s="1"/>
  <c r="K278" i="20"/>
  <c r="P278" i="32" s="1"/>
  <c r="L278" i="20"/>
  <c r="Q278" i="32" s="1"/>
  <c r="I279" i="20"/>
  <c r="N279" i="32" s="1"/>
  <c r="K279" i="20"/>
  <c r="P279" i="32" s="1"/>
  <c r="L279" i="20"/>
  <c r="Q279" i="32" s="1"/>
  <c r="I280" i="20"/>
  <c r="N280" i="32" s="1"/>
  <c r="K280" i="20"/>
  <c r="P280" i="32" s="1"/>
  <c r="L280" i="20"/>
  <c r="Q280" i="32" s="1"/>
  <c r="I281" i="20"/>
  <c r="N281" i="32" s="1"/>
  <c r="K281" i="20"/>
  <c r="P281" i="32" s="1"/>
  <c r="L281" i="20"/>
  <c r="Q281" i="32" s="1"/>
  <c r="I282" i="20"/>
  <c r="N282" i="32" s="1"/>
  <c r="K282" i="20"/>
  <c r="P282" i="32" s="1"/>
  <c r="L282" i="20"/>
  <c r="Q282" i="32" s="1"/>
  <c r="I283" i="20"/>
  <c r="N283" i="32" s="1"/>
  <c r="K283" i="20"/>
  <c r="P283" i="32" s="1"/>
  <c r="L283" i="20"/>
  <c r="Q283" i="32" s="1"/>
  <c r="I284" i="20"/>
  <c r="N284" i="32" s="1"/>
  <c r="K284" i="20"/>
  <c r="P284" i="32" s="1"/>
  <c r="L284" i="20"/>
  <c r="Q284" i="32" s="1"/>
  <c r="I285" i="20"/>
  <c r="N285" i="32" s="1"/>
  <c r="K285" i="20"/>
  <c r="P285" i="32" s="1"/>
  <c r="L285" i="20"/>
  <c r="Q285" i="32" s="1"/>
  <c r="I286" i="20"/>
  <c r="N286" i="32" s="1"/>
  <c r="K286" i="20"/>
  <c r="P286" i="32" s="1"/>
  <c r="L286" i="20"/>
  <c r="Q286" i="32" s="1"/>
  <c r="I287" i="20"/>
  <c r="N287" i="32" s="1"/>
  <c r="K287" i="20"/>
  <c r="P287" i="32" s="1"/>
  <c r="L287" i="20"/>
  <c r="Q287" i="32" s="1"/>
  <c r="I288" i="20"/>
  <c r="N288" i="32" s="1"/>
  <c r="K288" i="20"/>
  <c r="P288" i="32" s="1"/>
  <c r="L288" i="20"/>
  <c r="Q288" i="32" s="1"/>
  <c r="I289" i="20"/>
  <c r="N289" i="32" s="1"/>
  <c r="I290" i="20"/>
  <c r="N290" i="32" s="1"/>
  <c r="K290" i="20"/>
  <c r="P290" i="32" s="1"/>
  <c r="L290" i="20"/>
  <c r="Q290" i="32" s="1"/>
  <c r="I291" i="20"/>
  <c r="N291" i="32" s="1"/>
  <c r="K291" i="20"/>
  <c r="P291" i="32" s="1"/>
  <c r="L291" i="20"/>
  <c r="Q291" i="32" s="1"/>
  <c r="I292" i="20"/>
  <c r="N292" i="32" s="1"/>
  <c r="K292" i="20"/>
  <c r="P292" i="32" s="1"/>
  <c r="L292" i="20"/>
  <c r="Q292" i="32" s="1"/>
  <c r="I293" i="20"/>
  <c r="N293" i="32" s="1"/>
  <c r="K293" i="20"/>
  <c r="P293" i="32" s="1"/>
  <c r="L293" i="20"/>
  <c r="Q293" i="32" s="1"/>
  <c r="I294" i="20"/>
  <c r="N294" i="32" s="1"/>
  <c r="K294" i="20"/>
  <c r="P294" i="32" s="1"/>
  <c r="L294" i="20"/>
  <c r="Q294" i="32" s="1"/>
  <c r="I295" i="20"/>
  <c r="N295" i="32" s="1"/>
  <c r="K295" i="20"/>
  <c r="P295" i="32" s="1"/>
  <c r="L295" i="20"/>
  <c r="Q295" i="32" s="1"/>
  <c r="I296" i="20"/>
  <c r="N296" i="32" s="1"/>
  <c r="K296" i="20"/>
  <c r="P296" i="32" s="1"/>
  <c r="L296" i="20"/>
  <c r="Q296" i="32" s="1"/>
  <c r="I297" i="20"/>
  <c r="N297" i="32" s="1"/>
  <c r="K297" i="20"/>
  <c r="P297" i="32" s="1"/>
  <c r="L297" i="20"/>
  <c r="Q297" i="32" s="1"/>
  <c r="I298" i="20"/>
  <c r="N298" i="32" s="1"/>
  <c r="K298" i="20"/>
  <c r="P298" i="32" s="1"/>
  <c r="L298" i="20"/>
  <c r="Q298" i="32" s="1"/>
  <c r="I299" i="20"/>
  <c r="N299" i="32" s="1"/>
  <c r="K299" i="20"/>
  <c r="P299" i="32" s="1"/>
  <c r="L299" i="20"/>
  <c r="Q299" i="32" s="1"/>
  <c r="I300" i="20"/>
  <c r="N300" i="32" s="1"/>
  <c r="K300" i="20"/>
  <c r="P300" i="32" s="1"/>
  <c r="L300" i="20"/>
  <c r="Q300" i="32" s="1"/>
  <c r="I301" i="20"/>
  <c r="N301" i="32" s="1"/>
  <c r="K301" i="20"/>
  <c r="P301" i="32" s="1"/>
  <c r="L301" i="20"/>
  <c r="Q301" i="32" s="1"/>
  <c r="I302" i="20"/>
  <c r="N302" i="32" s="1"/>
  <c r="K302" i="20"/>
  <c r="P302" i="32" s="1"/>
  <c r="L302" i="20"/>
  <c r="Q302" i="32" s="1"/>
  <c r="I303" i="20"/>
  <c r="N303" i="32" s="1"/>
  <c r="K303" i="20"/>
  <c r="P303" i="32" s="1"/>
  <c r="L303" i="20"/>
  <c r="Q303" i="32" s="1"/>
  <c r="I304" i="20"/>
  <c r="N304" i="32" s="1"/>
  <c r="K304" i="20"/>
  <c r="P304" i="32" s="1"/>
  <c r="L304" i="20"/>
  <c r="Q304" i="32" s="1"/>
  <c r="I305" i="20"/>
  <c r="N305" i="32" s="1"/>
  <c r="K305" i="20"/>
  <c r="P305" i="32" s="1"/>
  <c r="L305" i="20"/>
  <c r="Q305" i="32" s="1"/>
  <c r="I306" i="20"/>
  <c r="N306" i="32" s="1"/>
  <c r="G307" i="20"/>
  <c r="I307" i="20"/>
  <c r="J307" i="20"/>
  <c r="K307" i="20"/>
  <c r="P307" i="32" s="1"/>
  <c r="L307" i="20"/>
  <c r="Q307" i="32" s="1"/>
  <c r="M307" i="20"/>
  <c r="T307" i="32" s="1"/>
  <c r="F308" i="20"/>
  <c r="E308" i="32" s="1"/>
  <c r="G308" i="20"/>
  <c r="H308" i="20"/>
  <c r="I308" i="20"/>
  <c r="J308" i="20"/>
  <c r="K308" i="20"/>
  <c r="P308" i="32" s="1"/>
  <c r="L308" i="20"/>
  <c r="Q308" i="32" s="1"/>
  <c r="M308" i="20"/>
  <c r="T308" i="32" s="1"/>
  <c r="N308" i="20"/>
  <c r="V308" i="32" s="1"/>
  <c r="F309" i="20"/>
  <c r="E309" i="32" s="1"/>
  <c r="G309" i="20"/>
  <c r="O309" i="20" s="1"/>
  <c r="I309" i="20"/>
  <c r="Q309" i="20" s="1"/>
  <c r="J309" i="20"/>
  <c r="K309" i="20"/>
  <c r="P309" i="32" s="1"/>
  <c r="L309" i="20"/>
  <c r="Q309" i="32" s="1"/>
  <c r="M309" i="20"/>
  <c r="T309" i="32" s="1"/>
  <c r="N308" i="32" l="1"/>
  <c r="Q308" i="20"/>
  <c r="N307" i="32"/>
  <c r="Q307" i="20"/>
  <c r="O243" i="32"/>
  <c r="R243" i="20"/>
  <c r="O232" i="32"/>
  <c r="R232" i="20"/>
  <c r="O228" i="32"/>
  <c r="R228" i="20"/>
  <c r="O223" i="32"/>
  <c r="R223" i="20"/>
  <c r="N222" i="32"/>
  <c r="N218" i="32"/>
  <c r="O215" i="32"/>
  <c r="R215" i="20"/>
  <c r="N204" i="32"/>
  <c r="O186" i="32"/>
  <c r="R186" i="20"/>
  <c r="N184" i="32"/>
  <c r="O181" i="32"/>
  <c r="R181" i="20"/>
  <c r="N180" i="32"/>
  <c r="O176" i="32"/>
  <c r="R176" i="20"/>
  <c r="N154" i="32"/>
  <c r="N149" i="32"/>
  <c r="N131" i="32"/>
  <c r="N126" i="32"/>
  <c r="O116" i="32"/>
  <c r="R116" i="20"/>
  <c r="O111" i="32"/>
  <c r="R111" i="20"/>
  <c r="N110" i="32"/>
  <c r="N85" i="32"/>
  <c r="O81" i="32"/>
  <c r="R81" i="20"/>
  <c r="N80" i="32"/>
  <c r="N72" i="32"/>
  <c r="N59" i="32"/>
  <c r="O47" i="32"/>
  <c r="R47" i="20"/>
  <c r="O39" i="32"/>
  <c r="R39" i="20"/>
  <c r="N38" i="32"/>
  <c r="O24" i="32"/>
  <c r="R24" i="20"/>
  <c r="N23" i="32"/>
  <c r="O19" i="32"/>
  <c r="R19" i="20"/>
  <c r="N18" i="32"/>
  <c r="L308" i="32"/>
  <c r="P308" i="20"/>
  <c r="G307" i="32"/>
  <c r="O307" i="20"/>
  <c r="N254" i="32"/>
  <c r="G253" i="32"/>
  <c r="O251" i="32"/>
  <c r="R251" i="20"/>
  <c r="N250" i="32"/>
  <c r="G249" i="32"/>
  <c r="O247" i="32"/>
  <c r="R247" i="20"/>
  <c r="N246" i="32"/>
  <c r="G245" i="32"/>
  <c r="N243" i="32"/>
  <c r="O242" i="32"/>
  <c r="R242" i="20"/>
  <c r="G241" i="32"/>
  <c r="O238" i="32"/>
  <c r="R238" i="20"/>
  <c r="N237" i="32"/>
  <c r="O234" i="32"/>
  <c r="R234" i="20"/>
  <c r="N232" i="32"/>
  <c r="O229" i="32"/>
  <c r="R229" i="20"/>
  <c r="N228" i="32"/>
  <c r="N223" i="32"/>
  <c r="O220" i="32"/>
  <c r="R220" i="20"/>
  <c r="N219" i="32"/>
  <c r="O216" i="32"/>
  <c r="R216" i="20"/>
  <c r="N215" i="32"/>
  <c r="O212" i="32"/>
  <c r="R212" i="20"/>
  <c r="N209" i="32"/>
  <c r="O206" i="32"/>
  <c r="R206" i="20"/>
  <c r="N205" i="32"/>
  <c r="O202" i="32"/>
  <c r="R202" i="20"/>
  <c r="N200" i="32"/>
  <c r="O199" i="32"/>
  <c r="R199" i="20"/>
  <c r="O197" i="32"/>
  <c r="R197" i="20"/>
  <c r="N196" i="32"/>
  <c r="O193" i="32"/>
  <c r="R193" i="20"/>
  <c r="N192" i="32"/>
  <c r="O187" i="32"/>
  <c r="R187" i="20"/>
  <c r="N186" i="32"/>
  <c r="G184" i="32"/>
  <c r="O182" i="32"/>
  <c r="R182" i="20"/>
  <c r="N181" i="32"/>
  <c r="O178" i="32"/>
  <c r="R178" i="20"/>
  <c r="N177" i="32"/>
  <c r="N176" i="32"/>
  <c r="O173" i="32"/>
  <c r="R173" i="20"/>
  <c r="N171" i="32"/>
  <c r="O164" i="32"/>
  <c r="R164" i="20"/>
  <c r="N163" i="32"/>
  <c r="O160" i="32"/>
  <c r="R160" i="20"/>
  <c r="N159" i="32"/>
  <c r="O158" i="32"/>
  <c r="R158" i="20"/>
  <c r="N157" i="32"/>
  <c r="O156" i="32"/>
  <c r="R156" i="20"/>
  <c r="N155" i="32"/>
  <c r="O147" i="32"/>
  <c r="R147" i="20"/>
  <c r="O144" i="32"/>
  <c r="R144" i="20"/>
  <c r="N143" i="32"/>
  <c r="O142" i="32"/>
  <c r="R142" i="20"/>
  <c r="N139" i="32"/>
  <c r="N137" i="32"/>
  <c r="G136" i="32"/>
  <c r="O134" i="32"/>
  <c r="R134" i="20"/>
  <c r="N132" i="32"/>
  <c r="G131" i="32"/>
  <c r="N130" i="32"/>
  <c r="O128" i="32"/>
  <c r="R128" i="20"/>
  <c r="O124" i="32"/>
  <c r="R124" i="20"/>
  <c r="N123" i="32"/>
  <c r="O119" i="32"/>
  <c r="R119" i="20"/>
  <c r="N118" i="32"/>
  <c r="N116" i="32"/>
  <c r="O115" i="32"/>
  <c r="R115" i="20"/>
  <c r="N114" i="32"/>
  <c r="G112" i="32"/>
  <c r="N111" i="32"/>
  <c r="O108" i="32"/>
  <c r="R108" i="20"/>
  <c r="N107" i="32"/>
  <c r="O103" i="32"/>
  <c r="R103" i="20"/>
  <c r="N102" i="32"/>
  <c r="O99" i="32"/>
  <c r="R99" i="20"/>
  <c r="N98" i="32"/>
  <c r="O95" i="32"/>
  <c r="R95" i="20"/>
  <c r="N94" i="32"/>
  <c r="O91" i="32"/>
  <c r="R91" i="20"/>
  <c r="N90" i="32"/>
  <c r="O87" i="32"/>
  <c r="R87" i="20"/>
  <c r="N86" i="32"/>
  <c r="O82" i="32"/>
  <c r="R82" i="20"/>
  <c r="N81" i="32"/>
  <c r="N79" i="32"/>
  <c r="O74" i="32"/>
  <c r="R74" i="20"/>
  <c r="N73" i="32"/>
  <c r="O70" i="32"/>
  <c r="R70" i="20"/>
  <c r="N65" i="32"/>
  <c r="O61" i="32"/>
  <c r="R61" i="20"/>
  <c r="N60" i="32"/>
  <c r="O57" i="32"/>
  <c r="R57" i="20"/>
  <c r="O52" i="32"/>
  <c r="R52" i="20"/>
  <c r="N51" i="32"/>
  <c r="O48" i="32"/>
  <c r="R48" i="20"/>
  <c r="N47" i="32"/>
  <c r="O44" i="32"/>
  <c r="R44" i="20"/>
  <c r="N43" i="32"/>
  <c r="O40" i="32"/>
  <c r="R40" i="20"/>
  <c r="N39" i="32"/>
  <c r="O36" i="32"/>
  <c r="R36" i="20"/>
  <c r="N35" i="32"/>
  <c r="O30" i="32"/>
  <c r="R30" i="20"/>
  <c r="N29" i="32"/>
  <c r="O26" i="32"/>
  <c r="R26" i="20"/>
  <c r="N24" i="32"/>
  <c r="O21" i="32"/>
  <c r="R21" i="20"/>
  <c r="N19" i="32"/>
  <c r="O16" i="32"/>
  <c r="R16" i="20"/>
  <c r="N13" i="32"/>
  <c r="O12" i="32"/>
  <c r="R12" i="20"/>
  <c r="N11" i="32"/>
  <c r="N253" i="32"/>
  <c r="G248" i="32"/>
  <c r="N245" i="32"/>
  <c r="N241" i="32"/>
  <c r="O237" i="32"/>
  <c r="R237" i="20"/>
  <c r="N236" i="32"/>
  <c r="N226" i="32"/>
  <c r="N214" i="32"/>
  <c r="O205" i="32"/>
  <c r="R205" i="20"/>
  <c r="O196" i="32"/>
  <c r="R196" i="20"/>
  <c r="N195" i="32"/>
  <c r="O192" i="32"/>
  <c r="R192" i="20"/>
  <c r="N189" i="32"/>
  <c r="O171" i="32"/>
  <c r="R171" i="20"/>
  <c r="N166" i="32"/>
  <c r="O163" i="32"/>
  <c r="R163" i="20"/>
  <c r="O157" i="32"/>
  <c r="R157" i="20"/>
  <c r="N151" i="32"/>
  <c r="G135" i="32"/>
  <c r="O118" i="32"/>
  <c r="R118" i="20"/>
  <c r="O114" i="32"/>
  <c r="R114" i="20"/>
  <c r="N112" i="32"/>
  <c r="O107" i="32"/>
  <c r="R107" i="20"/>
  <c r="N105" i="32"/>
  <c r="O102" i="32"/>
  <c r="R102" i="20"/>
  <c r="N97" i="32"/>
  <c r="O94" i="32"/>
  <c r="R94" i="20"/>
  <c r="O90" i="32"/>
  <c r="R90" i="20"/>
  <c r="N89" i="32"/>
  <c r="O86" i="32"/>
  <c r="R86" i="20"/>
  <c r="N77" i="32"/>
  <c r="O73" i="32"/>
  <c r="R73" i="20"/>
  <c r="O65" i="32"/>
  <c r="R65" i="20"/>
  <c r="N64" i="32"/>
  <c r="O60" i="32"/>
  <c r="R60" i="20"/>
  <c r="O51" i="32"/>
  <c r="R51" i="20"/>
  <c r="N50" i="32"/>
  <c r="N46" i="32"/>
  <c r="O43" i="32"/>
  <c r="R43" i="20"/>
  <c r="N42" i="32"/>
  <c r="O35" i="32"/>
  <c r="R35" i="20"/>
  <c r="N34" i="32"/>
  <c r="O29" i="32"/>
  <c r="R29" i="20"/>
  <c r="N28" i="32"/>
  <c r="O13" i="32"/>
  <c r="R13" i="20"/>
  <c r="O11" i="32"/>
  <c r="R11" i="20"/>
  <c r="G308" i="32"/>
  <c r="O308" i="20"/>
  <c r="G254" i="32"/>
  <c r="O252" i="32"/>
  <c r="R252" i="20"/>
  <c r="N251" i="32"/>
  <c r="G250" i="32"/>
  <c r="O248" i="32"/>
  <c r="R248" i="20"/>
  <c r="N247" i="32"/>
  <c r="G246" i="32"/>
  <c r="N242" i="32"/>
  <c r="O239" i="32"/>
  <c r="R239" i="20"/>
  <c r="N238" i="32"/>
  <c r="O235" i="32"/>
  <c r="R235" i="20"/>
  <c r="N234" i="32"/>
  <c r="O230" i="32"/>
  <c r="R230" i="20"/>
  <c r="N229" i="32"/>
  <c r="O221" i="32"/>
  <c r="R221" i="20"/>
  <c r="N220" i="32"/>
  <c r="O217" i="32"/>
  <c r="R217" i="20"/>
  <c r="N216" i="32"/>
  <c r="O213" i="32"/>
  <c r="R213" i="20"/>
  <c r="N212" i="32"/>
  <c r="O207" i="32"/>
  <c r="R207" i="20"/>
  <c r="N206" i="32"/>
  <c r="O203" i="32"/>
  <c r="R203" i="20"/>
  <c r="N202" i="32"/>
  <c r="N199" i="32"/>
  <c r="O198" i="32"/>
  <c r="R198" i="20"/>
  <c r="N197" i="32"/>
  <c r="O194" i="32"/>
  <c r="R194" i="20"/>
  <c r="N193" i="32"/>
  <c r="O188" i="32"/>
  <c r="R188" i="20"/>
  <c r="N187" i="32"/>
  <c r="O183" i="32"/>
  <c r="R183" i="20"/>
  <c r="N182" i="32"/>
  <c r="O179" i="32"/>
  <c r="R179" i="20"/>
  <c r="N178" i="32"/>
  <c r="N173" i="32"/>
  <c r="G172" i="32"/>
  <c r="O170" i="32"/>
  <c r="R170" i="20"/>
  <c r="O165" i="32"/>
  <c r="R165" i="20"/>
  <c r="N164" i="32"/>
  <c r="R161" i="20"/>
  <c r="N160" i="32"/>
  <c r="N158" i="32"/>
  <c r="N156" i="32"/>
  <c r="O153" i="32"/>
  <c r="R153" i="20"/>
  <c r="O150" i="32"/>
  <c r="R150" i="20"/>
  <c r="O148" i="32"/>
  <c r="R148" i="20"/>
  <c r="N147" i="32"/>
  <c r="O145" i="32"/>
  <c r="R145" i="20"/>
  <c r="N144" i="32"/>
  <c r="N142" i="32"/>
  <c r="O141" i="32"/>
  <c r="R141" i="20"/>
  <c r="G137" i="32"/>
  <c r="O135" i="32"/>
  <c r="R135" i="20"/>
  <c r="N134" i="32"/>
  <c r="G132" i="32"/>
  <c r="N128" i="32"/>
  <c r="O127" i="32"/>
  <c r="R127" i="20"/>
  <c r="O125" i="32"/>
  <c r="R125" i="20"/>
  <c r="N124" i="32"/>
  <c r="O120" i="32"/>
  <c r="R120" i="20"/>
  <c r="N119" i="32"/>
  <c r="N115" i="32"/>
  <c r="O109" i="32"/>
  <c r="R109" i="20"/>
  <c r="N108" i="32"/>
  <c r="O104" i="32"/>
  <c r="R104" i="20"/>
  <c r="N103" i="32"/>
  <c r="O100" i="32"/>
  <c r="R100" i="20"/>
  <c r="N99" i="32"/>
  <c r="O96" i="32"/>
  <c r="R96" i="20"/>
  <c r="N95" i="32"/>
  <c r="O92" i="32"/>
  <c r="R92" i="20"/>
  <c r="N91" i="32"/>
  <c r="O88" i="32"/>
  <c r="R88" i="20"/>
  <c r="N87" i="32"/>
  <c r="O83" i="32"/>
  <c r="R83" i="20"/>
  <c r="N82" i="32"/>
  <c r="O76" i="32"/>
  <c r="R76" i="20"/>
  <c r="N74" i="32"/>
  <c r="O71" i="32"/>
  <c r="R71" i="20"/>
  <c r="N70" i="32"/>
  <c r="O69" i="32"/>
  <c r="R69" i="20"/>
  <c r="O68" i="32"/>
  <c r="R68" i="20"/>
  <c r="O63" i="32"/>
  <c r="R63" i="20"/>
  <c r="N61" i="32"/>
  <c r="O58" i="32"/>
  <c r="R58" i="20"/>
  <c r="N57" i="32"/>
  <c r="O54" i="32"/>
  <c r="R54" i="20"/>
  <c r="N52" i="32"/>
  <c r="O49" i="32"/>
  <c r="R49" i="20"/>
  <c r="N48" i="32"/>
  <c r="O45" i="32"/>
  <c r="R45" i="20"/>
  <c r="N44" i="32"/>
  <c r="O41" i="32"/>
  <c r="R41" i="20"/>
  <c r="N40" i="32"/>
  <c r="O37" i="32"/>
  <c r="R37" i="20"/>
  <c r="N36" i="32"/>
  <c r="O31" i="32"/>
  <c r="R31" i="20"/>
  <c r="N30" i="32"/>
  <c r="O27" i="32"/>
  <c r="R27" i="20"/>
  <c r="N26" i="32"/>
  <c r="O22" i="32"/>
  <c r="R22" i="20"/>
  <c r="N21" i="32"/>
  <c r="G19" i="32"/>
  <c r="O17" i="32"/>
  <c r="R17" i="20"/>
  <c r="N16" i="32"/>
  <c r="N12" i="32"/>
  <c r="O254" i="32"/>
  <c r="R254" i="20"/>
  <c r="G252" i="32"/>
  <c r="O250" i="32"/>
  <c r="R250" i="20"/>
  <c r="N249" i="32"/>
  <c r="O246" i="32"/>
  <c r="R246" i="20"/>
  <c r="N231" i="32"/>
  <c r="O219" i="32"/>
  <c r="R219" i="20"/>
  <c r="O209" i="32"/>
  <c r="R209" i="20"/>
  <c r="N208" i="32"/>
  <c r="O200" i="32"/>
  <c r="R200" i="20"/>
  <c r="O177" i="32"/>
  <c r="R177" i="20"/>
  <c r="N174" i="32"/>
  <c r="N172" i="32"/>
  <c r="N162" i="32"/>
  <c r="O155" i="32"/>
  <c r="R155" i="20"/>
  <c r="O143" i="32"/>
  <c r="R143" i="20"/>
  <c r="O139" i="32"/>
  <c r="R139" i="20"/>
  <c r="O137" i="32"/>
  <c r="R137" i="20"/>
  <c r="N136" i="32"/>
  <c r="O132" i="32"/>
  <c r="R132" i="20"/>
  <c r="O130" i="32"/>
  <c r="R130" i="20"/>
  <c r="O123" i="32"/>
  <c r="R123" i="20"/>
  <c r="N122" i="32"/>
  <c r="N117" i="32"/>
  <c r="N101" i="32"/>
  <c r="O98" i="32"/>
  <c r="R98" i="20"/>
  <c r="O79" i="32"/>
  <c r="R79" i="20"/>
  <c r="R309" i="20"/>
  <c r="O308" i="32"/>
  <c r="R308" i="20"/>
  <c r="O307" i="32"/>
  <c r="R307" i="20"/>
  <c r="O253" i="32"/>
  <c r="R253" i="20"/>
  <c r="N252" i="32"/>
  <c r="G251" i="32"/>
  <c r="O249" i="32"/>
  <c r="R249" i="20"/>
  <c r="N248" i="32"/>
  <c r="G247" i="32"/>
  <c r="O245" i="32"/>
  <c r="R245" i="20"/>
  <c r="O241" i="32"/>
  <c r="R241" i="20"/>
  <c r="N239" i="32"/>
  <c r="O236" i="32"/>
  <c r="R236" i="20"/>
  <c r="N235" i="32"/>
  <c r="O231" i="32"/>
  <c r="R231" i="20"/>
  <c r="N230" i="32"/>
  <c r="O226" i="32"/>
  <c r="R226" i="20"/>
  <c r="O222" i="32"/>
  <c r="R222" i="20"/>
  <c r="N221" i="32"/>
  <c r="O218" i="32"/>
  <c r="R218" i="20"/>
  <c r="N217" i="32"/>
  <c r="O214" i="32"/>
  <c r="R214" i="20"/>
  <c r="N213" i="32"/>
  <c r="O208" i="32"/>
  <c r="R208" i="20"/>
  <c r="N207" i="32"/>
  <c r="O204" i="32"/>
  <c r="R204" i="20"/>
  <c r="N203" i="32"/>
  <c r="N198" i="32"/>
  <c r="O195" i="32"/>
  <c r="R195" i="20"/>
  <c r="N194" i="32"/>
  <c r="O189" i="32"/>
  <c r="R189" i="20"/>
  <c r="N188" i="32"/>
  <c r="O184" i="32"/>
  <c r="R184" i="20"/>
  <c r="N183" i="32"/>
  <c r="O180" i="32"/>
  <c r="R180" i="20"/>
  <c r="N179" i="32"/>
  <c r="O174" i="32"/>
  <c r="R174" i="20"/>
  <c r="O172" i="32"/>
  <c r="R172" i="20"/>
  <c r="N170" i="32"/>
  <c r="O166" i="32"/>
  <c r="R166" i="20"/>
  <c r="N165" i="32"/>
  <c r="O162" i="32"/>
  <c r="R162" i="20"/>
  <c r="G160" i="32"/>
  <c r="O154" i="32"/>
  <c r="R154" i="20"/>
  <c r="N153" i="32"/>
  <c r="O151" i="32"/>
  <c r="R151" i="20"/>
  <c r="N150" i="32"/>
  <c r="O149" i="32"/>
  <c r="R149" i="20"/>
  <c r="N148" i="32"/>
  <c r="N145" i="32"/>
  <c r="N141" i="32"/>
  <c r="O140" i="32"/>
  <c r="R140" i="20"/>
  <c r="R138" i="20"/>
  <c r="O136" i="32"/>
  <c r="R136" i="20"/>
  <c r="N135" i="32"/>
  <c r="G134" i="32"/>
  <c r="O131" i="32"/>
  <c r="R131" i="20"/>
  <c r="N127" i="32"/>
  <c r="O126" i="32"/>
  <c r="R126" i="20"/>
  <c r="N125" i="32"/>
  <c r="G124" i="32"/>
  <c r="O122" i="32"/>
  <c r="R122" i="20"/>
  <c r="N120" i="32"/>
  <c r="O117" i="32"/>
  <c r="R117" i="20"/>
  <c r="O112" i="32"/>
  <c r="R112" i="20"/>
  <c r="O110" i="32"/>
  <c r="R110" i="20"/>
  <c r="N109" i="32"/>
  <c r="O105" i="32"/>
  <c r="R105" i="20"/>
  <c r="N104" i="32"/>
  <c r="O101" i="32"/>
  <c r="R101" i="20"/>
  <c r="N100" i="32"/>
  <c r="O97" i="32"/>
  <c r="R97" i="20"/>
  <c r="N96" i="32"/>
  <c r="N92" i="32"/>
  <c r="O89" i="32"/>
  <c r="R89" i="20"/>
  <c r="N88" i="32"/>
  <c r="O85" i="32"/>
  <c r="R85" i="20"/>
  <c r="N83" i="32"/>
  <c r="O80" i="32"/>
  <c r="R80" i="20"/>
  <c r="O77" i="32"/>
  <c r="R77" i="20"/>
  <c r="N76" i="32"/>
  <c r="O72" i="32"/>
  <c r="R72" i="20"/>
  <c r="N71" i="32"/>
  <c r="G70" i="32"/>
  <c r="N69" i="32"/>
  <c r="N68" i="32"/>
  <c r="O64" i="32"/>
  <c r="R64" i="20"/>
  <c r="N63" i="32"/>
  <c r="O59" i="32"/>
  <c r="R59" i="20"/>
  <c r="N58" i="32"/>
  <c r="N54" i="32"/>
  <c r="O50" i="32"/>
  <c r="R50" i="20"/>
  <c r="N49" i="32"/>
  <c r="O46" i="32"/>
  <c r="R46" i="20"/>
  <c r="N45" i="32"/>
  <c r="O42" i="32"/>
  <c r="R42" i="20"/>
  <c r="N41" i="32"/>
  <c r="O38" i="32"/>
  <c r="R38" i="20"/>
  <c r="N37" i="32"/>
  <c r="O34" i="32"/>
  <c r="R34" i="20"/>
  <c r="N31" i="32"/>
  <c r="O28" i="32"/>
  <c r="R28" i="20"/>
  <c r="N27" i="32"/>
  <c r="O23" i="32"/>
  <c r="R23" i="20"/>
  <c r="N22" i="32"/>
  <c r="O18" i="32"/>
  <c r="R18" i="20"/>
  <c r="N17" i="32"/>
  <c r="G15" i="20"/>
  <c r="O15" i="20" s="1"/>
  <c r="J15" i="20"/>
  <c r="I15" i="20"/>
  <c r="Q15" i="20" s="1"/>
  <c r="F15" i="20"/>
  <c r="E15" i="32" s="1"/>
  <c r="L15" i="20"/>
  <c r="Q15" i="32" s="1"/>
  <c r="K15" i="20"/>
  <c r="P15" i="32" s="1"/>
  <c r="M15" i="20"/>
  <c r="T15" i="32" s="1"/>
  <c r="N15" i="32" l="1"/>
  <c r="O15" i="32"/>
  <c r="R15" i="20"/>
  <c r="N240" i="20"/>
  <c r="H309" i="20" l="1"/>
  <c r="P309" i="20" s="1"/>
  <c r="F307" i="20"/>
  <c r="E307" i="32" s="1"/>
  <c r="N306" i="20"/>
  <c r="V306" i="32" s="1"/>
  <c r="M306" i="20"/>
  <c r="T306" i="32" s="1"/>
  <c r="K306" i="20"/>
  <c r="P306" i="32" s="1"/>
  <c r="J306" i="20"/>
  <c r="O306" i="32" s="1"/>
  <c r="H306" i="20"/>
  <c r="L306" i="32" s="1"/>
  <c r="G306" i="20"/>
  <c r="G306" i="32" s="1"/>
  <c r="F306" i="20"/>
  <c r="E306" i="32" s="1"/>
  <c r="N305" i="20"/>
  <c r="V305" i="32" s="1"/>
  <c r="M305" i="20"/>
  <c r="T305" i="32" s="1"/>
  <c r="J305" i="20"/>
  <c r="O305" i="32" s="1"/>
  <c r="H305" i="20"/>
  <c r="L305" i="32" s="1"/>
  <c r="G305" i="20"/>
  <c r="G305" i="32" s="1"/>
  <c r="F305" i="20"/>
  <c r="E305" i="32" s="1"/>
  <c r="N304" i="20"/>
  <c r="V304" i="32" s="1"/>
  <c r="M304" i="20"/>
  <c r="T304" i="32" s="1"/>
  <c r="J304" i="20"/>
  <c r="O304" i="32" s="1"/>
  <c r="H304" i="20"/>
  <c r="L304" i="32" s="1"/>
  <c r="G304" i="20"/>
  <c r="G304" i="32" s="1"/>
  <c r="F304" i="20"/>
  <c r="E304" i="32" s="1"/>
  <c r="N303" i="20"/>
  <c r="V303" i="32" s="1"/>
  <c r="M303" i="20"/>
  <c r="T303" i="32" s="1"/>
  <c r="J303" i="20"/>
  <c r="O303" i="32" s="1"/>
  <c r="H303" i="20"/>
  <c r="L303" i="32" s="1"/>
  <c r="G303" i="20"/>
  <c r="G303" i="32" s="1"/>
  <c r="F303" i="20"/>
  <c r="E303" i="32" s="1"/>
  <c r="N302" i="20"/>
  <c r="V302" i="32" s="1"/>
  <c r="M302" i="20"/>
  <c r="T302" i="32" s="1"/>
  <c r="J302" i="20"/>
  <c r="O302" i="32" s="1"/>
  <c r="H302" i="20"/>
  <c r="L302" i="32" s="1"/>
  <c r="G302" i="20"/>
  <c r="G302" i="32" s="1"/>
  <c r="F302" i="20"/>
  <c r="E302" i="32" s="1"/>
  <c r="N301" i="20"/>
  <c r="V301" i="32" s="1"/>
  <c r="M301" i="20"/>
  <c r="T301" i="32" s="1"/>
  <c r="J301" i="20"/>
  <c r="O301" i="32" s="1"/>
  <c r="H301" i="20"/>
  <c r="L301" i="32" s="1"/>
  <c r="G301" i="20"/>
  <c r="G301" i="32" s="1"/>
  <c r="F301" i="20"/>
  <c r="E301" i="32" s="1"/>
  <c r="N300" i="20"/>
  <c r="V300" i="32" s="1"/>
  <c r="M300" i="20"/>
  <c r="T300" i="32" s="1"/>
  <c r="J300" i="20"/>
  <c r="O300" i="32" s="1"/>
  <c r="H300" i="20"/>
  <c r="L300" i="32" s="1"/>
  <c r="G300" i="20"/>
  <c r="G300" i="32" s="1"/>
  <c r="F300" i="20"/>
  <c r="E300" i="32" s="1"/>
  <c r="N299" i="20"/>
  <c r="V299" i="32" s="1"/>
  <c r="M299" i="20"/>
  <c r="T299" i="32" s="1"/>
  <c r="J299" i="20"/>
  <c r="O299" i="32" s="1"/>
  <c r="H299" i="20"/>
  <c r="L299" i="32" s="1"/>
  <c r="G299" i="20"/>
  <c r="G299" i="32" s="1"/>
  <c r="F299" i="20"/>
  <c r="E299" i="32" s="1"/>
  <c r="N298" i="20"/>
  <c r="V298" i="32" s="1"/>
  <c r="M298" i="20"/>
  <c r="T298" i="32" s="1"/>
  <c r="J298" i="20"/>
  <c r="O298" i="32" s="1"/>
  <c r="H298" i="20"/>
  <c r="L298" i="32" s="1"/>
  <c r="G298" i="20"/>
  <c r="G298" i="32" s="1"/>
  <c r="F298" i="20"/>
  <c r="E298" i="32" s="1"/>
  <c r="N297" i="20"/>
  <c r="V297" i="32" s="1"/>
  <c r="M297" i="20"/>
  <c r="T297" i="32" s="1"/>
  <c r="J297" i="20"/>
  <c r="O297" i="32" s="1"/>
  <c r="H297" i="20"/>
  <c r="L297" i="32" s="1"/>
  <c r="G297" i="20"/>
  <c r="G297" i="32" s="1"/>
  <c r="F297" i="20"/>
  <c r="E297" i="32" s="1"/>
  <c r="N296" i="20"/>
  <c r="V296" i="32" s="1"/>
  <c r="M296" i="20"/>
  <c r="T296" i="32" s="1"/>
  <c r="J296" i="20"/>
  <c r="O296" i="32" s="1"/>
  <c r="H296" i="20"/>
  <c r="L296" i="32" s="1"/>
  <c r="G296" i="20"/>
  <c r="G296" i="32" s="1"/>
  <c r="F296" i="20"/>
  <c r="E296" i="32" s="1"/>
  <c r="N295" i="20"/>
  <c r="V295" i="32" s="1"/>
  <c r="M295" i="20"/>
  <c r="T295" i="32" s="1"/>
  <c r="J295" i="20"/>
  <c r="O295" i="32" s="1"/>
  <c r="H295" i="20"/>
  <c r="L295" i="32" s="1"/>
  <c r="G295" i="20"/>
  <c r="G295" i="32" s="1"/>
  <c r="F295" i="20"/>
  <c r="E295" i="32" s="1"/>
  <c r="N294" i="20"/>
  <c r="V294" i="32" s="1"/>
  <c r="M294" i="20"/>
  <c r="T294" i="32" s="1"/>
  <c r="J294" i="20"/>
  <c r="O294" i="32" s="1"/>
  <c r="H294" i="20"/>
  <c r="L294" i="32" s="1"/>
  <c r="G294" i="20"/>
  <c r="G294" i="32" s="1"/>
  <c r="F294" i="20"/>
  <c r="E294" i="32" s="1"/>
  <c r="N293" i="20"/>
  <c r="V293" i="32" s="1"/>
  <c r="M293" i="20"/>
  <c r="T293" i="32" s="1"/>
  <c r="J293" i="20"/>
  <c r="O293" i="32" s="1"/>
  <c r="H293" i="20"/>
  <c r="L293" i="32" s="1"/>
  <c r="G293" i="20"/>
  <c r="G293" i="32" s="1"/>
  <c r="F293" i="20"/>
  <c r="E293" i="32" s="1"/>
  <c r="N292" i="20"/>
  <c r="V292" i="32" s="1"/>
  <c r="M292" i="20"/>
  <c r="T292" i="32" s="1"/>
  <c r="J292" i="20"/>
  <c r="O292" i="32" s="1"/>
  <c r="H292" i="20"/>
  <c r="L292" i="32" s="1"/>
  <c r="G292" i="20"/>
  <c r="G292" i="32" s="1"/>
  <c r="F292" i="20"/>
  <c r="E292" i="32" s="1"/>
  <c r="N291" i="20"/>
  <c r="V291" i="32" s="1"/>
  <c r="M291" i="20"/>
  <c r="T291" i="32" s="1"/>
  <c r="J291" i="20"/>
  <c r="O291" i="32" s="1"/>
  <c r="H291" i="20"/>
  <c r="L291" i="32" s="1"/>
  <c r="G291" i="20"/>
  <c r="G291" i="32" s="1"/>
  <c r="F291" i="20"/>
  <c r="E291" i="32" s="1"/>
  <c r="N290" i="20"/>
  <c r="V290" i="32" s="1"/>
  <c r="M290" i="20"/>
  <c r="T290" i="32" s="1"/>
  <c r="J290" i="20"/>
  <c r="O290" i="32" s="1"/>
  <c r="H290" i="20"/>
  <c r="L290" i="32" s="1"/>
  <c r="F290" i="20"/>
  <c r="E290" i="32" s="1"/>
  <c r="N289" i="20"/>
  <c r="V289" i="32" s="1"/>
  <c r="M289" i="20"/>
  <c r="T289" i="32" s="1"/>
  <c r="L289" i="20"/>
  <c r="Q289" i="32" s="1"/>
  <c r="K289" i="20"/>
  <c r="P289" i="32" s="1"/>
  <c r="J289" i="20"/>
  <c r="O289" i="32" s="1"/>
  <c r="H289" i="20"/>
  <c r="L289" i="32" s="1"/>
  <c r="G289" i="20"/>
  <c r="G289" i="32" s="1"/>
  <c r="F289" i="20"/>
  <c r="E289" i="32" s="1"/>
  <c r="N288" i="20"/>
  <c r="V288" i="32" s="1"/>
  <c r="M288" i="20"/>
  <c r="T288" i="32" s="1"/>
  <c r="J288" i="20"/>
  <c r="O288" i="32" s="1"/>
  <c r="H288" i="20"/>
  <c r="L288" i="32" s="1"/>
  <c r="G288" i="20"/>
  <c r="G288" i="32" s="1"/>
  <c r="F288" i="20"/>
  <c r="E288" i="32" s="1"/>
  <c r="N287" i="20"/>
  <c r="V287" i="32" s="1"/>
  <c r="M287" i="20"/>
  <c r="T287" i="32" s="1"/>
  <c r="J287" i="20"/>
  <c r="O287" i="32" s="1"/>
  <c r="H287" i="20"/>
  <c r="L287" i="32" s="1"/>
  <c r="G287" i="20"/>
  <c r="G287" i="32" s="1"/>
  <c r="F287" i="20"/>
  <c r="E287" i="32" s="1"/>
  <c r="N286" i="20"/>
  <c r="V286" i="32" s="1"/>
  <c r="M286" i="20"/>
  <c r="T286" i="32" s="1"/>
  <c r="J286" i="20"/>
  <c r="O286" i="32" s="1"/>
  <c r="H286" i="20"/>
  <c r="L286" i="32" s="1"/>
  <c r="G286" i="20"/>
  <c r="G286" i="32" s="1"/>
  <c r="F286" i="20"/>
  <c r="E286" i="32" s="1"/>
  <c r="N285" i="20"/>
  <c r="V285" i="32" s="1"/>
  <c r="M285" i="20"/>
  <c r="T285" i="32" s="1"/>
  <c r="J285" i="20"/>
  <c r="O285" i="32" s="1"/>
  <c r="H285" i="20"/>
  <c r="L285" i="32" s="1"/>
  <c r="G285" i="20"/>
  <c r="G285" i="32" s="1"/>
  <c r="F285" i="20"/>
  <c r="E285" i="32" s="1"/>
  <c r="N284" i="20"/>
  <c r="V284" i="32" s="1"/>
  <c r="M284" i="20"/>
  <c r="T284" i="32" s="1"/>
  <c r="J284" i="20"/>
  <c r="O284" i="32" s="1"/>
  <c r="H284" i="20"/>
  <c r="L284" i="32" s="1"/>
  <c r="G284" i="20"/>
  <c r="G284" i="32" s="1"/>
  <c r="F284" i="20"/>
  <c r="E284" i="32" s="1"/>
  <c r="N283" i="20"/>
  <c r="V283" i="32" s="1"/>
  <c r="M283" i="20"/>
  <c r="T283" i="32" s="1"/>
  <c r="J283" i="20"/>
  <c r="O283" i="32" s="1"/>
  <c r="H283" i="20"/>
  <c r="L283" i="32" s="1"/>
  <c r="G283" i="20"/>
  <c r="G283" i="32" s="1"/>
  <c r="F283" i="20"/>
  <c r="E283" i="32" s="1"/>
  <c r="N282" i="20"/>
  <c r="V282" i="32" s="1"/>
  <c r="M282" i="20"/>
  <c r="T282" i="32" s="1"/>
  <c r="J282" i="20"/>
  <c r="O282" i="32" s="1"/>
  <c r="H282" i="20"/>
  <c r="L282" i="32" s="1"/>
  <c r="G282" i="20"/>
  <c r="G282" i="32" s="1"/>
  <c r="F282" i="20"/>
  <c r="E282" i="32" s="1"/>
  <c r="N281" i="20"/>
  <c r="V281" i="32" s="1"/>
  <c r="M281" i="20"/>
  <c r="T281" i="32" s="1"/>
  <c r="J281" i="20"/>
  <c r="O281" i="32" s="1"/>
  <c r="H281" i="20"/>
  <c r="L281" i="32" s="1"/>
  <c r="G281" i="20"/>
  <c r="G281" i="32" s="1"/>
  <c r="F281" i="20"/>
  <c r="E281" i="32" s="1"/>
  <c r="N280" i="20"/>
  <c r="V280" i="32" s="1"/>
  <c r="M280" i="20"/>
  <c r="T280" i="32" s="1"/>
  <c r="J280" i="20"/>
  <c r="O280" i="32" s="1"/>
  <c r="H280" i="20"/>
  <c r="L280" i="32" s="1"/>
  <c r="G280" i="20"/>
  <c r="G280" i="32" s="1"/>
  <c r="F280" i="20"/>
  <c r="E280" i="32" s="1"/>
  <c r="N279" i="20"/>
  <c r="V279" i="32" s="1"/>
  <c r="M279" i="20"/>
  <c r="T279" i="32" s="1"/>
  <c r="J279" i="20"/>
  <c r="O279" i="32" s="1"/>
  <c r="H279" i="20"/>
  <c r="L279" i="32" s="1"/>
  <c r="G279" i="20"/>
  <c r="G279" i="32" s="1"/>
  <c r="F279" i="20"/>
  <c r="E279" i="32" s="1"/>
  <c r="N278" i="20"/>
  <c r="V278" i="32" s="1"/>
  <c r="M278" i="20"/>
  <c r="T278" i="32" s="1"/>
  <c r="J278" i="20"/>
  <c r="O278" i="32" s="1"/>
  <c r="H278" i="20"/>
  <c r="L278" i="32" s="1"/>
  <c r="G278" i="20"/>
  <c r="G278" i="32" s="1"/>
  <c r="F278" i="20"/>
  <c r="E278" i="32" s="1"/>
  <c r="N277" i="20"/>
  <c r="V277" i="32" s="1"/>
  <c r="M277" i="20"/>
  <c r="T277" i="32" s="1"/>
  <c r="J277" i="20"/>
  <c r="O277" i="32" s="1"/>
  <c r="H277" i="20"/>
  <c r="L277" i="32" s="1"/>
  <c r="G277" i="20"/>
  <c r="G277" i="32" s="1"/>
  <c r="F277" i="20"/>
  <c r="E277" i="32" s="1"/>
  <c r="N276" i="20"/>
  <c r="V276" i="32" s="1"/>
  <c r="M276" i="20"/>
  <c r="T276" i="32" s="1"/>
  <c r="J276" i="20"/>
  <c r="O276" i="32" s="1"/>
  <c r="H276" i="20"/>
  <c r="L276" i="32" s="1"/>
  <c r="G276" i="20"/>
  <c r="G276" i="32" s="1"/>
  <c r="F276" i="20"/>
  <c r="E276" i="32" s="1"/>
  <c r="N275" i="20"/>
  <c r="M275" i="20"/>
  <c r="T275" i="32" s="1"/>
  <c r="J275" i="20"/>
  <c r="O275" i="32" s="1"/>
  <c r="H275" i="20"/>
  <c r="G275" i="20"/>
  <c r="G275" i="32" s="1"/>
  <c r="F275" i="20"/>
  <c r="E275" i="32" s="1"/>
  <c r="N274" i="20"/>
  <c r="M274" i="20"/>
  <c r="T274" i="32" s="1"/>
  <c r="J274" i="20"/>
  <c r="O274" i="32" s="1"/>
  <c r="H274" i="20"/>
  <c r="G274" i="20"/>
  <c r="G274" i="32" s="1"/>
  <c r="F274" i="20"/>
  <c r="E274" i="32" s="1"/>
  <c r="N273" i="20"/>
  <c r="M273" i="20"/>
  <c r="T273" i="32" s="1"/>
  <c r="J273" i="20"/>
  <c r="O273" i="32" s="1"/>
  <c r="H273" i="20"/>
  <c r="G273" i="20"/>
  <c r="G273" i="32" s="1"/>
  <c r="F273" i="20"/>
  <c r="E273" i="32" s="1"/>
  <c r="N272" i="20"/>
  <c r="M272" i="20"/>
  <c r="T272" i="32" s="1"/>
  <c r="J272" i="20"/>
  <c r="O272" i="32" s="1"/>
  <c r="H272" i="20"/>
  <c r="G272" i="20"/>
  <c r="G272" i="32" s="1"/>
  <c r="F272" i="20"/>
  <c r="E272" i="32" s="1"/>
  <c r="N271" i="20"/>
  <c r="M271" i="20"/>
  <c r="T271" i="32" s="1"/>
  <c r="J271" i="20"/>
  <c r="O271" i="32" s="1"/>
  <c r="H271" i="20"/>
  <c r="G271" i="20"/>
  <c r="G271" i="32" s="1"/>
  <c r="F271" i="20"/>
  <c r="E271" i="32" s="1"/>
  <c r="N270" i="20"/>
  <c r="M270" i="20"/>
  <c r="T270" i="32" s="1"/>
  <c r="J270" i="20"/>
  <c r="O270" i="32" s="1"/>
  <c r="H270" i="20"/>
  <c r="G270" i="20"/>
  <c r="G270" i="32" s="1"/>
  <c r="F270" i="20"/>
  <c r="E270" i="32" s="1"/>
  <c r="N269" i="20"/>
  <c r="M269" i="20"/>
  <c r="T269" i="32" s="1"/>
  <c r="J269" i="20"/>
  <c r="O269" i="32" s="1"/>
  <c r="H269" i="20"/>
  <c r="G269" i="20"/>
  <c r="G269" i="32" s="1"/>
  <c r="F269" i="20"/>
  <c r="E269" i="32" s="1"/>
  <c r="N268" i="20"/>
  <c r="M268" i="20"/>
  <c r="T268" i="32" s="1"/>
  <c r="J268" i="20"/>
  <c r="O268" i="32" s="1"/>
  <c r="H268" i="20"/>
  <c r="G268" i="20"/>
  <c r="G268" i="32" s="1"/>
  <c r="F268" i="20"/>
  <c r="E268" i="32" s="1"/>
  <c r="N267" i="20"/>
  <c r="M267" i="20"/>
  <c r="T267" i="32" s="1"/>
  <c r="J267" i="20"/>
  <c r="O267" i="32" s="1"/>
  <c r="H267" i="20"/>
  <c r="G267" i="20"/>
  <c r="G267" i="32" s="1"/>
  <c r="F267" i="20"/>
  <c r="E267" i="32" s="1"/>
  <c r="N266" i="20"/>
  <c r="M266" i="20"/>
  <c r="T266" i="32" s="1"/>
  <c r="J266" i="20"/>
  <c r="O266" i="32" s="1"/>
  <c r="H266" i="20"/>
  <c r="G266" i="20"/>
  <c r="G266" i="32" s="1"/>
  <c r="F266" i="20"/>
  <c r="E266" i="32" s="1"/>
  <c r="N265" i="20"/>
  <c r="M265" i="20"/>
  <c r="T265" i="32" s="1"/>
  <c r="J265" i="20"/>
  <c r="O265" i="32" s="1"/>
  <c r="H265" i="20"/>
  <c r="G265" i="20"/>
  <c r="G265" i="32" s="1"/>
  <c r="F265" i="20"/>
  <c r="E265" i="32" s="1"/>
  <c r="N264" i="20"/>
  <c r="M264" i="20"/>
  <c r="T264" i="32" s="1"/>
  <c r="J264" i="20"/>
  <c r="O264" i="32" s="1"/>
  <c r="H264" i="20"/>
  <c r="G264" i="20"/>
  <c r="G264" i="32" s="1"/>
  <c r="F264" i="20"/>
  <c r="E264" i="32" s="1"/>
  <c r="N263" i="20"/>
  <c r="M263" i="20"/>
  <c r="T263" i="32" s="1"/>
  <c r="J263" i="20"/>
  <c r="O263" i="32" s="1"/>
  <c r="H263" i="20"/>
  <c r="G263" i="20"/>
  <c r="G263" i="32" s="1"/>
  <c r="F263" i="20"/>
  <c r="E263" i="32" s="1"/>
  <c r="N262" i="20"/>
  <c r="M262" i="20"/>
  <c r="T262" i="32" s="1"/>
  <c r="J262" i="20"/>
  <c r="O262" i="32" s="1"/>
  <c r="H262" i="20"/>
  <c r="G262" i="20"/>
  <c r="G262" i="32" s="1"/>
  <c r="F262" i="20"/>
  <c r="E262" i="32" s="1"/>
  <c r="N261" i="20"/>
  <c r="M261" i="20"/>
  <c r="T261" i="32" s="1"/>
  <c r="J261" i="20"/>
  <c r="O261" i="32" s="1"/>
  <c r="H261" i="20"/>
  <c r="G261" i="20"/>
  <c r="G261" i="32" s="1"/>
  <c r="F261" i="20"/>
  <c r="E261" i="32" s="1"/>
  <c r="N260" i="20"/>
  <c r="M260" i="20"/>
  <c r="T260" i="32" s="1"/>
  <c r="J260" i="20"/>
  <c r="O260" i="32" s="1"/>
  <c r="H260" i="20"/>
  <c r="G260" i="20"/>
  <c r="G260" i="32" s="1"/>
  <c r="F260" i="20"/>
  <c r="E260" i="32" s="1"/>
  <c r="N259" i="20"/>
  <c r="M259" i="20"/>
  <c r="T259" i="32" s="1"/>
  <c r="J259" i="20"/>
  <c r="O259" i="32" s="1"/>
  <c r="H259" i="20"/>
  <c r="G259" i="20"/>
  <c r="G259" i="32" s="1"/>
  <c r="F259" i="20"/>
  <c r="E259" i="32" s="1"/>
  <c r="N258" i="20"/>
  <c r="M258" i="20"/>
  <c r="T258" i="32" s="1"/>
  <c r="J258" i="20"/>
  <c r="O258" i="32" s="1"/>
  <c r="H258" i="20"/>
  <c r="G258" i="20"/>
  <c r="G258" i="32" s="1"/>
  <c r="F258" i="20"/>
  <c r="E258" i="32" s="1"/>
  <c r="N257" i="20"/>
  <c r="M257" i="20"/>
  <c r="T257" i="32" s="1"/>
  <c r="K257" i="20"/>
  <c r="P257" i="32" s="1"/>
  <c r="J257" i="20"/>
  <c r="O257" i="32" s="1"/>
  <c r="I257" i="20"/>
  <c r="Q257" i="20" s="1"/>
  <c r="H257" i="20"/>
  <c r="P257" i="20" s="1"/>
  <c r="F257" i="20"/>
  <c r="E257" i="32" s="1"/>
  <c r="H253" i="20"/>
  <c r="P253" i="20" s="1"/>
  <c r="H251" i="20"/>
  <c r="P251" i="20" s="1"/>
  <c r="H249" i="20"/>
  <c r="P249" i="20" s="1"/>
  <c r="H247" i="20"/>
  <c r="P247" i="20" s="1"/>
  <c r="H245" i="20"/>
  <c r="P245" i="20" s="1"/>
  <c r="M244" i="20"/>
  <c r="L244" i="20"/>
  <c r="Q244" i="32" s="1"/>
  <c r="K244" i="20"/>
  <c r="J244" i="20"/>
  <c r="I244" i="20"/>
  <c r="Q244" i="20" s="1"/>
  <c r="G244" i="20"/>
  <c r="O244" i="20" s="1"/>
  <c r="F244" i="20"/>
  <c r="E244" i="20"/>
  <c r="L243" i="20"/>
  <c r="Q243" i="32" s="1"/>
  <c r="K243" i="20"/>
  <c r="P243" i="32" s="1"/>
  <c r="G243" i="20"/>
  <c r="O243" i="20" s="1"/>
  <c r="F243" i="20"/>
  <c r="E243" i="32" s="1"/>
  <c r="F242" i="20"/>
  <c r="E242" i="32" s="1"/>
  <c r="M240" i="20"/>
  <c r="T240" i="32" s="1"/>
  <c r="L240" i="20"/>
  <c r="Q240" i="32" s="1"/>
  <c r="K240" i="20"/>
  <c r="P240" i="32" s="1"/>
  <c r="J240" i="20"/>
  <c r="I240" i="20"/>
  <c r="Q240" i="20" s="1"/>
  <c r="H240" i="20"/>
  <c r="P240" i="20" s="1"/>
  <c r="G240" i="20"/>
  <c r="O240" i="20" s="1"/>
  <c r="F240" i="20"/>
  <c r="E240" i="32" s="1"/>
  <c r="H239" i="20"/>
  <c r="P239" i="20" s="1"/>
  <c r="H237" i="20"/>
  <c r="P237" i="20" s="1"/>
  <c r="H235" i="20"/>
  <c r="P235" i="20" s="1"/>
  <c r="N233" i="20"/>
  <c r="M233" i="20"/>
  <c r="T233" i="32" s="1"/>
  <c r="I233" i="20"/>
  <c r="Q233" i="20" s="1"/>
  <c r="H233" i="20"/>
  <c r="P233" i="20" s="1"/>
  <c r="F233" i="20"/>
  <c r="E233" i="32" s="1"/>
  <c r="M227" i="20"/>
  <c r="I227" i="20"/>
  <c r="Q227" i="20" s="1"/>
  <c r="E227" i="20"/>
  <c r="H222" i="20"/>
  <c r="P222" i="20" s="1"/>
  <c r="H220" i="20"/>
  <c r="P220" i="20" s="1"/>
  <c r="H218" i="20"/>
  <c r="P218" i="20" s="1"/>
  <c r="H216" i="20"/>
  <c r="P216" i="20" s="1"/>
  <c r="H214" i="20"/>
  <c r="P214" i="20" s="1"/>
  <c r="H212" i="20"/>
  <c r="P212" i="20" s="1"/>
  <c r="K211" i="20"/>
  <c r="G211" i="20"/>
  <c r="O211" i="20" s="1"/>
  <c r="K210" i="20"/>
  <c r="H209" i="20"/>
  <c r="P209" i="20" s="1"/>
  <c r="H207" i="20"/>
  <c r="P207" i="20" s="1"/>
  <c r="H205" i="20"/>
  <c r="P205" i="20" s="1"/>
  <c r="H203" i="20"/>
  <c r="P203" i="20" s="1"/>
  <c r="M201" i="20"/>
  <c r="L201" i="20"/>
  <c r="Q201" i="32" s="1"/>
  <c r="K201" i="20"/>
  <c r="J201" i="20"/>
  <c r="I201" i="20"/>
  <c r="Q201" i="20" s="1"/>
  <c r="G201" i="20"/>
  <c r="O201" i="20" s="1"/>
  <c r="E201" i="20"/>
  <c r="L199" i="20"/>
  <c r="Q199" i="32" s="1"/>
  <c r="K199" i="20"/>
  <c r="P199" i="32" s="1"/>
  <c r="G199" i="20"/>
  <c r="O199" i="20" s="1"/>
  <c r="F199" i="20"/>
  <c r="E199" i="32" s="1"/>
  <c r="M185" i="20"/>
  <c r="L185" i="20"/>
  <c r="Q185" i="32" s="1"/>
  <c r="K185" i="20"/>
  <c r="J185" i="20"/>
  <c r="I185" i="20"/>
  <c r="Q185" i="20" s="1"/>
  <c r="G185" i="20"/>
  <c r="O185" i="20" s="1"/>
  <c r="F185" i="20"/>
  <c r="E185" i="20"/>
  <c r="H183" i="20"/>
  <c r="P183" i="20" s="1"/>
  <c r="H181" i="20"/>
  <c r="P181" i="20" s="1"/>
  <c r="H179" i="20"/>
  <c r="P179" i="20" s="1"/>
  <c r="H177" i="20"/>
  <c r="P177" i="20" s="1"/>
  <c r="N176" i="20"/>
  <c r="M176" i="20"/>
  <c r="T176" i="32" s="1"/>
  <c r="L176" i="20"/>
  <c r="Q176" i="32" s="1"/>
  <c r="K176" i="20"/>
  <c r="P176" i="32" s="1"/>
  <c r="H176" i="20"/>
  <c r="P176" i="20" s="1"/>
  <c r="F176" i="20"/>
  <c r="E176" i="32" s="1"/>
  <c r="L174" i="20"/>
  <c r="Q174" i="32" s="1"/>
  <c r="K174" i="20"/>
  <c r="P174" i="32" s="1"/>
  <c r="G174" i="20"/>
  <c r="O174" i="20" s="1"/>
  <c r="F174" i="20"/>
  <c r="E174" i="32" s="1"/>
  <c r="N173" i="20"/>
  <c r="M173" i="20"/>
  <c r="T173" i="32" s="1"/>
  <c r="L173" i="20"/>
  <c r="Q173" i="32" s="1"/>
  <c r="K173" i="20"/>
  <c r="P173" i="32" s="1"/>
  <c r="H173" i="20"/>
  <c r="P173" i="20" s="1"/>
  <c r="G173" i="20"/>
  <c r="O173" i="20" s="1"/>
  <c r="F173" i="20"/>
  <c r="E173" i="32" s="1"/>
  <c r="N171" i="20"/>
  <c r="M171" i="20"/>
  <c r="T171" i="32" s="1"/>
  <c r="L171" i="20"/>
  <c r="Q171" i="32" s="1"/>
  <c r="K171" i="20"/>
  <c r="P171" i="32" s="1"/>
  <c r="H171" i="20"/>
  <c r="P171" i="20" s="1"/>
  <c r="G171" i="20"/>
  <c r="O171" i="20" s="1"/>
  <c r="F171" i="20"/>
  <c r="E171" i="32" s="1"/>
  <c r="N170" i="20"/>
  <c r="M170" i="20"/>
  <c r="T170" i="32" s="1"/>
  <c r="L170" i="20"/>
  <c r="Q170" i="32" s="1"/>
  <c r="K170" i="20"/>
  <c r="P170" i="32" s="1"/>
  <c r="H170" i="20"/>
  <c r="P170" i="20" s="1"/>
  <c r="G170" i="20"/>
  <c r="O170" i="20" s="1"/>
  <c r="F170" i="20"/>
  <c r="E170" i="32" s="1"/>
  <c r="N169" i="20"/>
  <c r="M169" i="20"/>
  <c r="I169" i="20"/>
  <c r="Q169" i="20" s="1"/>
  <c r="H169" i="20"/>
  <c r="P169" i="20" s="1"/>
  <c r="H165" i="20"/>
  <c r="P165" i="20" s="1"/>
  <c r="H163" i="20"/>
  <c r="P163" i="20" s="1"/>
  <c r="N159" i="20"/>
  <c r="M159" i="20"/>
  <c r="T159" i="32" s="1"/>
  <c r="L159" i="20"/>
  <c r="Q159" i="32" s="1"/>
  <c r="K159" i="20"/>
  <c r="P159" i="32" s="1"/>
  <c r="J159" i="20"/>
  <c r="H159" i="20"/>
  <c r="P159" i="20" s="1"/>
  <c r="G159" i="20"/>
  <c r="O159" i="20" s="1"/>
  <c r="F159" i="20"/>
  <c r="E159" i="32" s="1"/>
  <c r="L156" i="20"/>
  <c r="Q156" i="32" s="1"/>
  <c r="K156" i="20"/>
  <c r="P156" i="32" s="1"/>
  <c r="G156" i="20"/>
  <c r="O156" i="20" s="1"/>
  <c r="F156" i="20"/>
  <c r="E156" i="32" s="1"/>
  <c r="L155" i="20"/>
  <c r="Q155" i="32" s="1"/>
  <c r="K155" i="20"/>
  <c r="P155" i="32" s="1"/>
  <c r="G155" i="20"/>
  <c r="O155" i="20" s="1"/>
  <c r="L154" i="20"/>
  <c r="Q154" i="32" s="1"/>
  <c r="K154" i="20"/>
  <c r="P154" i="32" s="1"/>
  <c r="G154" i="20"/>
  <c r="O154" i="20" s="1"/>
  <c r="F154" i="20"/>
  <c r="E154" i="32" s="1"/>
  <c r="K153" i="20"/>
  <c r="P153" i="32" s="1"/>
  <c r="G153" i="20"/>
  <c r="O153" i="20" s="1"/>
  <c r="J152" i="20"/>
  <c r="I152" i="20"/>
  <c r="Q152" i="20" s="1"/>
  <c r="E152" i="20"/>
  <c r="H151" i="20"/>
  <c r="P151" i="20" s="1"/>
  <c r="L149" i="20"/>
  <c r="Q149" i="32" s="1"/>
  <c r="K149" i="20"/>
  <c r="P149" i="32" s="1"/>
  <c r="G149" i="20"/>
  <c r="O149" i="20" s="1"/>
  <c r="F149" i="20"/>
  <c r="E149" i="32" s="1"/>
  <c r="L148" i="20"/>
  <c r="Q148" i="32" s="1"/>
  <c r="K148" i="20"/>
  <c r="P148" i="32" s="1"/>
  <c r="G148" i="20"/>
  <c r="O148" i="20" s="1"/>
  <c r="L147" i="20"/>
  <c r="Q147" i="32" s="1"/>
  <c r="F147" i="20"/>
  <c r="E147" i="32" s="1"/>
  <c r="M146" i="20"/>
  <c r="J146" i="20"/>
  <c r="I146" i="20"/>
  <c r="Q146" i="20" s="1"/>
  <c r="G143" i="20"/>
  <c r="O143" i="20" s="1"/>
  <c r="G142" i="20"/>
  <c r="O142" i="20" s="1"/>
  <c r="G140" i="20"/>
  <c r="O140" i="20" s="1"/>
  <c r="F140" i="20"/>
  <c r="E140" i="32" s="1"/>
  <c r="H137" i="20"/>
  <c r="P137" i="20" s="1"/>
  <c r="H135" i="20"/>
  <c r="P135" i="20" s="1"/>
  <c r="M133" i="20"/>
  <c r="T133" i="32" s="1"/>
  <c r="L133" i="20"/>
  <c r="Q133" i="32" s="1"/>
  <c r="K133" i="20"/>
  <c r="P133" i="32" s="1"/>
  <c r="I133" i="20"/>
  <c r="Q133" i="20" s="1"/>
  <c r="G133" i="20"/>
  <c r="O133" i="20" s="1"/>
  <c r="L130" i="20"/>
  <c r="Q130" i="32" s="1"/>
  <c r="G130" i="20"/>
  <c r="O130" i="20" s="1"/>
  <c r="F130" i="20"/>
  <c r="E130" i="32" s="1"/>
  <c r="L127" i="20"/>
  <c r="Q127" i="32" s="1"/>
  <c r="K127" i="20"/>
  <c r="P127" i="32" s="1"/>
  <c r="H127" i="20"/>
  <c r="P127" i="20" s="1"/>
  <c r="L126" i="20"/>
  <c r="Q126" i="32" s="1"/>
  <c r="K126" i="20"/>
  <c r="P126" i="32" s="1"/>
  <c r="H126" i="20"/>
  <c r="P126" i="20" s="1"/>
  <c r="H125" i="20"/>
  <c r="P125" i="20" s="1"/>
  <c r="H123" i="20"/>
  <c r="P123" i="20" s="1"/>
  <c r="M121" i="20"/>
  <c r="I121" i="20"/>
  <c r="Q121" i="20" s="1"/>
  <c r="L116" i="20"/>
  <c r="Q116" i="32" s="1"/>
  <c r="K116" i="20"/>
  <c r="P116" i="32" s="1"/>
  <c r="G116" i="20"/>
  <c r="O116" i="20" s="1"/>
  <c r="F116" i="20"/>
  <c r="E116" i="32" s="1"/>
  <c r="M113" i="20"/>
  <c r="E113" i="20"/>
  <c r="L111" i="20"/>
  <c r="Q111" i="32" s="1"/>
  <c r="K111" i="20"/>
  <c r="P111" i="32" s="1"/>
  <c r="H111" i="20"/>
  <c r="P111" i="20" s="1"/>
  <c r="H110" i="20"/>
  <c r="P110" i="20" s="1"/>
  <c r="H108" i="20"/>
  <c r="P108" i="20" s="1"/>
  <c r="M106" i="20"/>
  <c r="L106" i="20"/>
  <c r="Q106" i="32" s="1"/>
  <c r="K106" i="20"/>
  <c r="J106" i="20"/>
  <c r="I106" i="20"/>
  <c r="Q106" i="20" s="1"/>
  <c r="G106" i="20"/>
  <c r="O106" i="20" s="1"/>
  <c r="F93" i="20"/>
  <c r="E106" i="20"/>
  <c r="G94" i="20"/>
  <c r="O94" i="20" s="1"/>
  <c r="L93" i="20"/>
  <c r="K93" i="20"/>
  <c r="J93" i="20"/>
  <c r="M84" i="20"/>
  <c r="L84" i="20"/>
  <c r="Q84" i="32" s="1"/>
  <c r="K84" i="20"/>
  <c r="J84" i="20"/>
  <c r="I84" i="20"/>
  <c r="Q84" i="20" s="1"/>
  <c r="G84" i="20"/>
  <c r="O84" i="20" s="1"/>
  <c r="E84" i="20"/>
  <c r="H82" i="20"/>
  <c r="P82" i="20" s="1"/>
  <c r="G80" i="20"/>
  <c r="O80" i="20" s="1"/>
  <c r="H79" i="20"/>
  <c r="P79" i="20" s="1"/>
  <c r="M78" i="20"/>
  <c r="L78" i="20"/>
  <c r="Q78" i="32" s="1"/>
  <c r="J78" i="20"/>
  <c r="R78" i="20" s="1"/>
  <c r="I78" i="20"/>
  <c r="Q78" i="20" s="1"/>
  <c r="G78" i="20"/>
  <c r="O78" i="20" s="1"/>
  <c r="E78" i="20"/>
  <c r="H73" i="20"/>
  <c r="P73" i="20" s="1"/>
  <c r="H71" i="20"/>
  <c r="P71" i="20" s="1"/>
  <c r="L69" i="20"/>
  <c r="Q69" i="32" s="1"/>
  <c r="K69" i="20"/>
  <c r="P69" i="32" s="1"/>
  <c r="H69" i="20"/>
  <c r="P69" i="20" s="1"/>
  <c r="G69" i="20"/>
  <c r="O69" i="20" s="1"/>
  <c r="L68" i="20"/>
  <c r="Q68" i="32" s="1"/>
  <c r="K68" i="20"/>
  <c r="P68" i="32" s="1"/>
  <c r="G68" i="20"/>
  <c r="O68" i="20" s="1"/>
  <c r="M67" i="20"/>
  <c r="T67" i="32" s="1"/>
  <c r="K67" i="20"/>
  <c r="P67" i="32" s="1"/>
  <c r="J67" i="20"/>
  <c r="H65" i="20"/>
  <c r="P65" i="20" s="1"/>
  <c r="H63" i="20"/>
  <c r="P63" i="20" s="1"/>
  <c r="M62" i="20"/>
  <c r="T62" i="32" s="1"/>
  <c r="L62" i="20"/>
  <c r="Q62" i="32" s="1"/>
  <c r="K62" i="20"/>
  <c r="P62" i="32" s="1"/>
  <c r="J62" i="20"/>
  <c r="I62" i="20"/>
  <c r="Q62" i="20" s="1"/>
  <c r="G62" i="20"/>
  <c r="O62" i="20" s="1"/>
  <c r="F62" i="20"/>
  <c r="E62" i="32" s="1"/>
  <c r="E62" i="20"/>
  <c r="N53" i="20"/>
  <c r="M53" i="20"/>
  <c r="T53" i="32" s="1"/>
  <c r="L53" i="20"/>
  <c r="Q53" i="32" s="1"/>
  <c r="K53" i="20"/>
  <c r="P53" i="32" s="1"/>
  <c r="J53" i="20"/>
  <c r="I53" i="20"/>
  <c r="Q53" i="20" s="1"/>
  <c r="H53" i="20"/>
  <c r="P53" i="20" s="1"/>
  <c r="G53" i="20"/>
  <c r="O53" i="20" s="1"/>
  <c r="F53" i="20"/>
  <c r="E53" i="32" s="1"/>
  <c r="E53" i="20"/>
  <c r="H51" i="20"/>
  <c r="P51" i="20" s="1"/>
  <c r="H49" i="20"/>
  <c r="P49" i="20" s="1"/>
  <c r="H47" i="20"/>
  <c r="P47" i="20" s="1"/>
  <c r="H45" i="20"/>
  <c r="P45" i="20" s="1"/>
  <c r="H43" i="20"/>
  <c r="P43" i="20" s="1"/>
  <c r="H41" i="20"/>
  <c r="P41" i="20" s="1"/>
  <c r="H39" i="20"/>
  <c r="P39" i="20" s="1"/>
  <c r="H37" i="20"/>
  <c r="P37" i="20" s="1"/>
  <c r="H35" i="20"/>
  <c r="P35" i="20" s="1"/>
  <c r="M33" i="20"/>
  <c r="T33" i="32" s="1"/>
  <c r="I33" i="20"/>
  <c r="Q33" i="20" s="1"/>
  <c r="H30" i="20"/>
  <c r="P30" i="20" s="1"/>
  <c r="H28" i="20"/>
  <c r="P28" i="20" s="1"/>
  <c r="H26" i="20"/>
  <c r="P26" i="20" s="1"/>
  <c r="M25" i="20"/>
  <c r="T25" i="32" s="1"/>
  <c r="L25" i="20"/>
  <c r="Q25" i="32" s="1"/>
  <c r="K25" i="20"/>
  <c r="P25" i="32" s="1"/>
  <c r="J25" i="20"/>
  <c r="I25" i="20"/>
  <c r="Q25" i="20" s="1"/>
  <c r="G25" i="20"/>
  <c r="O25" i="20" s="1"/>
  <c r="E25" i="20"/>
  <c r="H23" i="20"/>
  <c r="P23" i="20" s="1"/>
  <c r="H21" i="20"/>
  <c r="P21" i="20" s="1"/>
  <c r="M20" i="20"/>
  <c r="T20" i="32" s="1"/>
  <c r="L20" i="20"/>
  <c r="Q20" i="32" s="1"/>
  <c r="K20" i="20"/>
  <c r="P20" i="32" s="1"/>
  <c r="J20" i="20"/>
  <c r="I20" i="20"/>
  <c r="Q20" i="20" s="1"/>
  <c r="G20" i="20"/>
  <c r="O20" i="20" s="1"/>
  <c r="F20" i="20"/>
  <c r="E20" i="32" s="1"/>
  <c r="E20" i="20"/>
  <c r="N12" i="20"/>
  <c r="L12" i="20"/>
  <c r="Q12" i="32" s="1"/>
  <c r="K12" i="20"/>
  <c r="P12" i="32" s="1"/>
  <c r="H12" i="20"/>
  <c r="P12" i="20" s="1"/>
  <c r="G11" i="20"/>
  <c r="O11" i="20" s="1"/>
  <c r="F11" i="20"/>
  <c r="E11" i="32" s="1"/>
  <c r="M10" i="20"/>
  <c r="T10" i="32" s="1"/>
  <c r="J10" i="20"/>
  <c r="I10" i="20"/>
  <c r="Q10" i="20" s="1"/>
  <c r="E10" i="20"/>
  <c r="R185" i="20" l="1"/>
  <c r="R244" i="20"/>
  <c r="G68" i="32"/>
  <c r="N10" i="32"/>
  <c r="G11" i="32"/>
  <c r="N20" i="32"/>
  <c r="N53" i="32"/>
  <c r="O67" i="32"/>
  <c r="R84" i="20"/>
  <c r="R106" i="20"/>
  <c r="G133" i="32"/>
  <c r="R146" i="20"/>
  <c r="R201" i="20"/>
  <c r="O240" i="32"/>
  <c r="R240" i="20"/>
  <c r="N257" i="32"/>
  <c r="O159" i="32"/>
  <c r="R159" i="20"/>
  <c r="O10" i="32"/>
  <c r="R10" i="20"/>
  <c r="N33" i="32"/>
  <c r="N133" i="32"/>
  <c r="N152" i="32"/>
  <c r="G240" i="32"/>
  <c r="N84" i="32"/>
  <c r="G94" i="32"/>
  <c r="N240" i="32"/>
  <c r="O20" i="32"/>
  <c r="R20" i="20"/>
  <c r="N25" i="32"/>
  <c r="O53" i="32"/>
  <c r="R53" i="20"/>
  <c r="N62" i="32"/>
  <c r="O25" i="32"/>
  <c r="R25" i="20"/>
  <c r="O62" i="32"/>
  <c r="R62" i="20"/>
  <c r="G69" i="32"/>
  <c r="N78" i="32"/>
  <c r="G130" i="32"/>
  <c r="O152" i="32"/>
  <c r="R152" i="20"/>
  <c r="N233" i="32"/>
  <c r="N127" i="20"/>
  <c r="F211" i="20"/>
  <c r="G113" i="20"/>
  <c r="O113" i="20" s="1"/>
  <c r="G121" i="20"/>
  <c r="O121" i="20" s="1"/>
  <c r="G146" i="20"/>
  <c r="O146" i="20" s="1"/>
  <c r="G147" i="20"/>
  <c r="O147" i="20" s="1"/>
  <c r="K10" i="20"/>
  <c r="P10" i="32" s="1"/>
  <c r="K11" i="20"/>
  <c r="P11" i="32" s="1"/>
  <c r="F141" i="20"/>
  <c r="E141" i="32" s="1"/>
  <c r="L10" i="20"/>
  <c r="Q10" i="32" s="1"/>
  <c r="L11" i="20"/>
  <c r="Q11" i="32" s="1"/>
  <c r="H20" i="20"/>
  <c r="P20" i="20" s="1"/>
  <c r="N30" i="20"/>
  <c r="I113" i="20"/>
  <c r="Q113" i="20" s="1"/>
  <c r="J113" i="20"/>
  <c r="R113" i="20" s="1"/>
  <c r="J121" i="20"/>
  <c r="R121" i="20" s="1"/>
  <c r="G138" i="20"/>
  <c r="O138" i="20" s="1"/>
  <c r="G141" i="20"/>
  <c r="O141" i="20" s="1"/>
  <c r="K146" i="20"/>
  <c r="K147" i="20"/>
  <c r="P147" i="32" s="1"/>
  <c r="I168" i="20"/>
  <c r="Q168" i="20" s="1"/>
  <c r="F10" i="20"/>
  <c r="E10" i="32" s="1"/>
  <c r="F12" i="20"/>
  <c r="E12" i="32" s="1"/>
  <c r="N87" i="20"/>
  <c r="H87" i="20"/>
  <c r="P87" i="20" s="1"/>
  <c r="F142" i="20"/>
  <c r="E142" i="32" s="1"/>
  <c r="K168" i="20"/>
  <c r="K169" i="20"/>
  <c r="J210" i="20"/>
  <c r="J211" i="20"/>
  <c r="G10" i="20"/>
  <c r="O10" i="20" s="1"/>
  <c r="G12" i="20"/>
  <c r="O12" i="20" s="1"/>
  <c r="J32" i="20"/>
  <c r="J33" i="20"/>
  <c r="F66" i="20"/>
  <c r="F67" i="20"/>
  <c r="E67" i="32" s="1"/>
  <c r="G93" i="20"/>
  <c r="O93" i="20" s="1"/>
  <c r="L113" i="20"/>
  <c r="Q113" i="32" s="1"/>
  <c r="L121" i="20"/>
  <c r="Q121" i="32" s="1"/>
  <c r="N130" i="20"/>
  <c r="H130" i="20"/>
  <c r="P130" i="20" s="1"/>
  <c r="J129" i="20"/>
  <c r="J133" i="20"/>
  <c r="I129" i="20"/>
  <c r="Q129" i="20" s="1"/>
  <c r="F148" i="20"/>
  <c r="E148" i="32" s="1"/>
  <c r="K152" i="20"/>
  <c r="P152" i="32" s="1"/>
  <c r="E168" i="20"/>
  <c r="E169" i="20"/>
  <c r="L168" i="20"/>
  <c r="Q168" i="32" s="1"/>
  <c r="L169" i="20"/>
  <c r="Q169" i="32" s="1"/>
  <c r="F201" i="20"/>
  <c r="K227" i="20"/>
  <c r="K233" i="20"/>
  <c r="P233" i="32" s="1"/>
  <c r="K66" i="20"/>
  <c r="K78" i="20"/>
  <c r="M93" i="20"/>
  <c r="F133" i="20"/>
  <c r="E133" i="32" s="1"/>
  <c r="E129" i="20"/>
  <c r="E146" i="20"/>
  <c r="H147" i="20"/>
  <c r="P147" i="20" s="1"/>
  <c r="G152" i="20"/>
  <c r="O152" i="20" s="1"/>
  <c r="L153" i="20"/>
  <c r="Q153" i="32" s="1"/>
  <c r="L257" i="20"/>
  <c r="Q257" i="32" s="1"/>
  <c r="L306" i="20"/>
  <c r="Q306" i="32" s="1"/>
  <c r="G32" i="20"/>
  <c r="O32" i="20" s="1"/>
  <c r="G33" i="20"/>
  <c r="O33" i="20" s="1"/>
  <c r="E66" i="20"/>
  <c r="E67" i="20"/>
  <c r="F84" i="20"/>
  <c r="E84" i="32" s="1"/>
  <c r="H149" i="20"/>
  <c r="P149" i="20" s="1"/>
  <c r="I210" i="20"/>
  <c r="Q210" i="20" s="1"/>
  <c r="I211" i="20"/>
  <c r="Q211" i="20" s="1"/>
  <c r="N235" i="20"/>
  <c r="H78" i="20"/>
  <c r="P78" i="20" s="1"/>
  <c r="F78" i="20"/>
  <c r="E78" i="32" s="1"/>
  <c r="F80" i="20"/>
  <c r="E80" i="32" s="1"/>
  <c r="K113" i="20"/>
  <c r="K121" i="20"/>
  <c r="M168" i="20"/>
  <c r="G210" i="20"/>
  <c r="O210" i="20" s="1"/>
  <c r="J227" i="20"/>
  <c r="R227" i="20" s="1"/>
  <c r="J233" i="20"/>
  <c r="I32" i="20"/>
  <c r="Q32" i="20" s="1"/>
  <c r="K32" i="20"/>
  <c r="K33" i="20"/>
  <c r="P33" i="32" s="1"/>
  <c r="N67" i="20"/>
  <c r="I93" i="20"/>
  <c r="Q93" i="20" s="1"/>
  <c r="K129" i="20"/>
  <c r="K130" i="20"/>
  <c r="P130" i="32" s="1"/>
  <c r="F143" i="20"/>
  <c r="E143" i="32" s="1"/>
  <c r="L146" i="20"/>
  <c r="Q146" i="32" s="1"/>
  <c r="M152" i="20"/>
  <c r="T152" i="32" s="1"/>
  <c r="N156" i="20"/>
  <c r="E210" i="20"/>
  <c r="E211" i="20"/>
  <c r="L210" i="20"/>
  <c r="Q210" i="32" s="1"/>
  <c r="L211" i="20"/>
  <c r="Q211" i="32" s="1"/>
  <c r="L227" i="20"/>
  <c r="Q227" i="32" s="1"/>
  <c r="L233" i="20"/>
  <c r="Q233" i="32" s="1"/>
  <c r="G257" i="20"/>
  <c r="O257" i="20" s="1"/>
  <c r="G290" i="20"/>
  <c r="G290" i="32" s="1"/>
  <c r="E32" i="20"/>
  <c r="E33" i="20"/>
  <c r="F121" i="20"/>
  <c r="F155" i="20"/>
  <c r="E155" i="32" s="1"/>
  <c r="F227" i="20"/>
  <c r="N11" i="20"/>
  <c r="H11" i="20"/>
  <c r="P11" i="20" s="1"/>
  <c r="G227" i="20"/>
  <c r="O227" i="20" s="1"/>
  <c r="G233" i="20"/>
  <c r="O233" i="20" s="1"/>
  <c r="N33" i="20"/>
  <c r="F33" i="20"/>
  <c r="E33" i="32" s="1"/>
  <c r="L66" i="20"/>
  <c r="L67" i="20"/>
  <c r="Q67" i="32" s="1"/>
  <c r="E93" i="20"/>
  <c r="N106" i="20"/>
  <c r="F106" i="20"/>
  <c r="F25" i="20"/>
  <c r="E25" i="32" s="1"/>
  <c r="M32" i="20"/>
  <c r="L32" i="20"/>
  <c r="L33" i="20"/>
  <c r="Q33" i="32" s="1"/>
  <c r="G67" i="20"/>
  <c r="O67" i="20" s="1"/>
  <c r="I67" i="20"/>
  <c r="Q67" i="20" s="1"/>
  <c r="F153" i="20"/>
  <c r="E153" i="32" s="1"/>
  <c r="F168" i="20"/>
  <c r="F169" i="20"/>
  <c r="N174" i="20"/>
  <c r="H174" i="20"/>
  <c r="P174" i="20" s="1"/>
  <c r="M210" i="20"/>
  <c r="M211" i="20"/>
  <c r="N309" i="20"/>
  <c r="N247" i="20"/>
  <c r="N249" i="20"/>
  <c r="N234" i="20"/>
  <c r="H234" i="20"/>
  <c r="P234" i="20" s="1"/>
  <c r="N239" i="20"/>
  <c r="N248" i="20"/>
  <c r="H248" i="20"/>
  <c r="P248" i="20" s="1"/>
  <c r="N253" i="20"/>
  <c r="N241" i="20"/>
  <c r="H241" i="20"/>
  <c r="P241" i="20" s="1"/>
  <c r="N254" i="20"/>
  <c r="H254" i="20"/>
  <c r="P254" i="20" s="1"/>
  <c r="N216" i="20"/>
  <c r="N236" i="20"/>
  <c r="H236" i="20"/>
  <c r="P236" i="20" s="1"/>
  <c r="N242" i="20"/>
  <c r="H242" i="20"/>
  <c r="P242" i="20" s="1"/>
  <c r="N250" i="20"/>
  <c r="H250" i="20"/>
  <c r="P250" i="20" s="1"/>
  <c r="N245" i="20"/>
  <c r="N237" i="20"/>
  <c r="N244" i="20"/>
  <c r="H244" i="20"/>
  <c r="P244" i="20" s="1"/>
  <c r="N246" i="20"/>
  <c r="H246" i="20"/>
  <c r="P246" i="20" s="1"/>
  <c r="N251" i="20"/>
  <c r="N238" i="20"/>
  <c r="H238" i="20"/>
  <c r="P238" i="20" s="1"/>
  <c r="N243" i="20"/>
  <c r="H243" i="20"/>
  <c r="P243" i="20" s="1"/>
  <c r="N252" i="20"/>
  <c r="H252" i="20"/>
  <c r="P252" i="20" s="1"/>
  <c r="N188" i="20"/>
  <c r="H188" i="20"/>
  <c r="P188" i="20" s="1"/>
  <c r="N217" i="20"/>
  <c r="H217" i="20"/>
  <c r="P217" i="20" s="1"/>
  <c r="N189" i="20"/>
  <c r="H189" i="20"/>
  <c r="P189" i="20" s="1"/>
  <c r="N208" i="20"/>
  <c r="H208" i="20"/>
  <c r="P208" i="20" s="1"/>
  <c r="N212" i="20"/>
  <c r="N211" i="20"/>
  <c r="H211" i="20"/>
  <c r="P211" i="20" s="1"/>
  <c r="N228" i="20"/>
  <c r="H228" i="20"/>
  <c r="P228" i="20" s="1"/>
  <c r="N69" i="20"/>
  <c r="N199" i="20"/>
  <c r="H199" i="20"/>
  <c r="P199" i="20" s="1"/>
  <c r="N204" i="20"/>
  <c r="H204" i="20"/>
  <c r="P204" i="20" s="1"/>
  <c r="N219" i="20"/>
  <c r="H219" i="20"/>
  <c r="P219" i="20" s="1"/>
  <c r="N184" i="20"/>
  <c r="H184" i="20"/>
  <c r="P184" i="20" s="1"/>
  <c r="N194" i="20"/>
  <c r="H194" i="20"/>
  <c r="P194" i="20" s="1"/>
  <c r="N214" i="20"/>
  <c r="N226" i="20"/>
  <c r="H226" i="20"/>
  <c r="P226" i="20" s="1"/>
  <c r="N230" i="20"/>
  <c r="H230" i="20"/>
  <c r="P230" i="20" s="1"/>
  <c r="N181" i="20"/>
  <c r="N198" i="20"/>
  <c r="H198" i="20"/>
  <c r="P198" i="20" s="1"/>
  <c r="N207" i="20"/>
  <c r="N222" i="20"/>
  <c r="N182" i="20"/>
  <c r="H182" i="20"/>
  <c r="P182" i="20" s="1"/>
  <c r="N223" i="20"/>
  <c r="H223" i="20"/>
  <c r="P223" i="20" s="1"/>
  <c r="N192" i="20"/>
  <c r="H192" i="20"/>
  <c r="P192" i="20" s="1"/>
  <c r="N203" i="20"/>
  <c r="N213" i="20"/>
  <c r="H213" i="20"/>
  <c r="P213" i="20" s="1"/>
  <c r="N218" i="20"/>
  <c r="N183" i="20"/>
  <c r="N179" i="20"/>
  <c r="N195" i="20"/>
  <c r="H195" i="20"/>
  <c r="P195" i="20" s="1"/>
  <c r="N205" i="20"/>
  <c r="N215" i="20"/>
  <c r="H215" i="20"/>
  <c r="P215" i="20" s="1"/>
  <c r="N220" i="20"/>
  <c r="N231" i="20"/>
  <c r="H231" i="20"/>
  <c r="P231" i="20" s="1"/>
  <c r="N187" i="20"/>
  <c r="H187" i="20"/>
  <c r="P187" i="20" s="1"/>
  <c r="N197" i="20"/>
  <c r="H197" i="20"/>
  <c r="P197" i="20" s="1"/>
  <c r="N202" i="20"/>
  <c r="H202" i="20"/>
  <c r="P202" i="20" s="1"/>
  <c r="N201" i="20"/>
  <c r="H201" i="20"/>
  <c r="P201" i="20" s="1"/>
  <c r="N177" i="20"/>
  <c r="N178" i="20"/>
  <c r="H178" i="20"/>
  <c r="P178" i="20" s="1"/>
  <c r="N193" i="20"/>
  <c r="H193" i="20"/>
  <c r="P193" i="20" s="1"/>
  <c r="N209" i="20"/>
  <c r="N229" i="20"/>
  <c r="H229" i="20"/>
  <c r="P229" i="20" s="1"/>
  <c r="N180" i="20"/>
  <c r="H180" i="20"/>
  <c r="P180" i="20" s="1"/>
  <c r="N186" i="20"/>
  <c r="H186" i="20"/>
  <c r="P186" i="20" s="1"/>
  <c r="N196" i="20"/>
  <c r="H196" i="20"/>
  <c r="P196" i="20" s="1"/>
  <c r="N200" i="20"/>
  <c r="H200" i="20"/>
  <c r="P200" i="20" s="1"/>
  <c r="N206" i="20"/>
  <c r="H206" i="20"/>
  <c r="P206" i="20" s="1"/>
  <c r="N221" i="20"/>
  <c r="H221" i="20"/>
  <c r="P221" i="20" s="1"/>
  <c r="N232" i="20"/>
  <c r="H232" i="20"/>
  <c r="P232" i="20" s="1"/>
  <c r="N26" i="20"/>
  <c r="N126" i="20"/>
  <c r="N125" i="20"/>
  <c r="N23" i="20"/>
  <c r="J168" i="20"/>
  <c r="J169" i="20"/>
  <c r="R169" i="20" s="1"/>
  <c r="N132" i="20"/>
  <c r="H132" i="20"/>
  <c r="P132" i="20" s="1"/>
  <c r="N162" i="20"/>
  <c r="H162" i="20"/>
  <c r="P162" i="20" s="1"/>
  <c r="N39" i="20"/>
  <c r="N133" i="20"/>
  <c r="H133" i="20"/>
  <c r="P133" i="20" s="1"/>
  <c r="N137" i="20"/>
  <c r="N145" i="20"/>
  <c r="H145" i="20"/>
  <c r="P145" i="20" s="1"/>
  <c r="H156" i="20"/>
  <c r="P156" i="20" s="1"/>
  <c r="N158" i="20"/>
  <c r="H158" i="20"/>
  <c r="P158" i="20" s="1"/>
  <c r="N161" i="20"/>
  <c r="H161" i="20"/>
  <c r="P161" i="20" s="1"/>
  <c r="N165" i="20"/>
  <c r="G168" i="20"/>
  <c r="O168" i="20" s="1"/>
  <c r="G169" i="20"/>
  <c r="O169" i="20" s="1"/>
  <c r="N134" i="20"/>
  <c r="H134" i="20"/>
  <c r="P134" i="20" s="1"/>
  <c r="N140" i="20"/>
  <c r="H140" i="20"/>
  <c r="P140" i="20" s="1"/>
  <c r="N144" i="20"/>
  <c r="H144" i="20"/>
  <c r="P144" i="20" s="1"/>
  <c r="N154" i="20"/>
  <c r="H154" i="20"/>
  <c r="P154" i="20" s="1"/>
  <c r="N47" i="20"/>
  <c r="N73" i="20"/>
  <c r="N135" i="20"/>
  <c r="N143" i="20"/>
  <c r="H143" i="20"/>
  <c r="P143" i="20" s="1"/>
  <c r="N148" i="20"/>
  <c r="H148" i="20"/>
  <c r="P148" i="20" s="1"/>
  <c r="N151" i="20"/>
  <c r="N160" i="20"/>
  <c r="H160" i="20"/>
  <c r="P160" i="20" s="1"/>
  <c r="N163" i="20"/>
  <c r="N166" i="20"/>
  <c r="H166" i="20"/>
  <c r="P166" i="20" s="1"/>
  <c r="N142" i="20"/>
  <c r="H142" i="20"/>
  <c r="P142" i="20" s="1"/>
  <c r="N150" i="20"/>
  <c r="H150" i="20"/>
  <c r="P150" i="20" s="1"/>
  <c r="N157" i="20"/>
  <c r="H157" i="20"/>
  <c r="P157" i="20" s="1"/>
  <c r="G176" i="20"/>
  <c r="O176" i="20" s="1"/>
  <c r="N65" i="20"/>
  <c r="N82" i="20"/>
  <c r="N108" i="20"/>
  <c r="N131" i="20"/>
  <c r="H131" i="20"/>
  <c r="P131" i="20" s="1"/>
  <c r="N136" i="20"/>
  <c r="H136" i="20"/>
  <c r="P136" i="20" s="1"/>
  <c r="N139" i="20"/>
  <c r="H139" i="20"/>
  <c r="P139" i="20" s="1"/>
  <c r="N149" i="20"/>
  <c r="N155" i="20"/>
  <c r="H155" i="20"/>
  <c r="P155" i="20" s="1"/>
  <c r="N164" i="20"/>
  <c r="H164" i="20"/>
  <c r="P164" i="20" s="1"/>
  <c r="N18" i="20"/>
  <c r="H18" i="20"/>
  <c r="P18" i="20" s="1"/>
  <c r="N25" i="20"/>
  <c r="H25" i="20"/>
  <c r="P25" i="20" s="1"/>
  <c r="N42" i="20"/>
  <c r="H42" i="20"/>
  <c r="P42" i="20" s="1"/>
  <c r="N50" i="20"/>
  <c r="H50" i="20"/>
  <c r="P50" i="20" s="1"/>
  <c r="N80" i="20"/>
  <c r="H80" i="20"/>
  <c r="P80" i="20" s="1"/>
  <c r="N101" i="20"/>
  <c r="H101" i="20"/>
  <c r="P101" i="20" s="1"/>
  <c r="N112" i="20"/>
  <c r="H112" i="20"/>
  <c r="P112" i="20" s="1"/>
  <c r="N21" i="20"/>
  <c r="N37" i="20"/>
  <c r="N45" i="20"/>
  <c r="N57" i="20"/>
  <c r="H57" i="20"/>
  <c r="P57" i="20" s="1"/>
  <c r="N74" i="20"/>
  <c r="H74" i="20"/>
  <c r="P74" i="20" s="1"/>
  <c r="N83" i="20"/>
  <c r="H83" i="20"/>
  <c r="P83" i="20" s="1"/>
  <c r="N91" i="20"/>
  <c r="H91" i="20"/>
  <c r="P91" i="20" s="1"/>
  <c r="N94" i="20"/>
  <c r="H94" i="20"/>
  <c r="P94" i="20" s="1"/>
  <c r="N98" i="20"/>
  <c r="H98" i="20"/>
  <c r="P98" i="20" s="1"/>
  <c r="N102" i="20"/>
  <c r="H102" i="20"/>
  <c r="P102" i="20" s="1"/>
  <c r="N109" i="20"/>
  <c r="H109" i="20"/>
  <c r="P109" i="20" s="1"/>
  <c r="N114" i="20"/>
  <c r="H114" i="20"/>
  <c r="P114" i="20" s="1"/>
  <c r="N116" i="20"/>
  <c r="H116" i="20"/>
  <c r="P116" i="20" s="1"/>
  <c r="N118" i="20"/>
  <c r="H118" i="20"/>
  <c r="P118" i="20" s="1"/>
  <c r="N123" i="20"/>
  <c r="N128" i="20"/>
  <c r="H128" i="20"/>
  <c r="P128" i="20" s="1"/>
  <c r="N34" i="20"/>
  <c r="H34" i="20"/>
  <c r="P34" i="20" s="1"/>
  <c r="N77" i="20"/>
  <c r="H77" i="20"/>
  <c r="P77" i="20" s="1"/>
  <c r="N84" i="20"/>
  <c r="H84" i="20"/>
  <c r="P84" i="20" s="1"/>
  <c r="N90" i="20"/>
  <c r="H90" i="20"/>
  <c r="P90" i="20" s="1"/>
  <c r="N97" i="20"/>
  <c r="H97" i="20"/>
  <c r="P97" i="20" s="1"/>
  <c r="N105" i="20"/>
  <c r="H105" i="20"/>
  <c r="P105" i="20" s="1"/>
  <c r="N117" i="20"/>
  <c r="H117" i="20"/>
  <c r="P117" i="20" s="1"/>
  <c r="N13" i="20"/>
  <c r="H13" i="20"/>
  <c r="P13" i="20" s="1"/>
  <c r="N40" i="20"/>
  <c r="H40" i="20"/>
  <c r="P40" i="20" s="1"/>
  <c r="N48" i="20"/>
  <c r="H48" i="20"/>
  <c r="P48" i="20" s="1"/>
  <c r="N71" i="20"/>
  <c r="N22" i="20"/>
  <c r="H22" i="20"/>
  <c r="P22" i="20" s="1"/>
  <c r="N38" i="20"/>
  <c r="H38" i="20"/>
  <c r="P38" i="20" s="1"/>
  <c r="N43" i="20"/>
  <c r="N51" i="20"/>
  <c r="N58" i="20"/>
  <c r="H58" i="20"/>
  <c r="P58" i="20" s="1"/>
  <c r="N62" i="20"/>
  <c r="H62" i="20"/>
  <c r="P62" i="20" s="1"/>
  <c r="N64" i="20"/>
  <c r="H64" i="20"/>
  <c r="P64" i="20" s="1"/>
  <c r="N72" i="20"/>
  <c r="H72" i="20"/>
  <c r="P72" i="20" s="1"/>
  <c r="H76" i="20"/>
  <c r="P76" i="20" s="1"/>
  <c r="N81" i="20"/>
  <c r="H81" i="20"/>
  <c r="P81" i="20" s="1"/>
  <c r="N88" i="20"/>
  <c r="H88" i="20"/>
  <c r="P88" i="20" s="1"/>
  <c r="N92" i="20"/>
  <c r="H92" i="20"/>
  <c r="P92" i="20" s="1"/>
  <c r="N95" i="20"/>
  <c r="H95" i="20"/>
  <c r="P95" i="20" s="1"/>
  <c r="N99" i="20"/>
  <c r="H99" i="20"/>
  <c r="P99" i="20" s="1"/>
  <c r="N103" i="20"/>
  <c r="H103" i="20"/>
  <c r="P103" i="20" s="1"/>
  <c r="N107" i="20"/>
  <c r="H107" i="20"/>
  <c r="P107" i="20" s="1"/>
  <c r="N115" i="20"/>
  <c r="H115" i="20"/>
  <c r="P115" i="20" s="1"/>
  <c r="N119" i="20"/>
  <c r="H119" i="20"/>
  <c r="P119" i="20" s="1"/>
  <c r="N124" i="20"/>
  <c r="H124" i="20"/>
  <c r="P124" i="20" s="1"/>
  <c r="N29" i="20"/>
  <c r="H29" i="20"/>
  <c r="P29" i="20" s="1"/>
  <c r="N60" i="20"/>
  <c r="H60" i="20"/>
  <c r="P60" i="20" s="1"/>
  <c r="N86" i="20"/>
  <c r="H86" i="20"/>
  <c r="P86" i="20" s="1"/>
  <c r="N121" i="20"/>
  <c r="H121" i="20"/>
  <c r="P121" i="20" s="1"/>
  <c r="N19" i="20"/>
  <c r="H19" i="20"/>
  <c r="P19" i="20" s="1"/>
  <c r="N24" i="20"/>
  <c r="H24" i="20"/>
  <c r="P24" i="20" s="1"/>
  <c r="N27" i="20"/>
  <c r="H27" i="20"/>
  <c r="P27" i="20" s="1"/>
  <c r="N61" i="20"/>
  <c r="H61" i="20"/>
  <c r="P61" i="20" s="1"/>
  <c r="N63" i="20"/>
  <c r="H16" i="20"/>
  <c r="P16" i="20" s="1"/>
  <c r="N35" i="20"/>
  <c r="N46" i="20"/>
  <c r="H46" i="20"/>
  <c r="P46" i="20" s="1"/>
  <c r="N17" i="20"/>
  <c r="H17" i="20"/>
  <c r="P17" i="20" s="1"/>
  <c r="N28" i="20"/>
  <c r="N31" i="20"/>
  <c r="H31" i="20"/>
  <c r="P31" i="20" s="1"/>
  <c r="N36" i="20"/>
  <c r="H36" i="20"/>
  <c r="P36" i="20" s="1"/>
  <c r="N41" i="20"/>
  <c r="N44" i="20"/>
  <c r="H44" i="20"/>
  <c r="P44" i="20" s="1"/>
  <c r="N49" i="20"/>
  <c r="N52" i="20"/>
  <c r="H52" i="20"/>
  <c r="P52" i="20" s="1"/>
  <c r="N54" i="20"/>
  <c r="H54" i="20"/>
  <c r="P54" i="20" s="1"/>
  <c r="N59" i="20"/>
  <c r="H59" i="20"/>
  <c r="P59" i="20" s="1"/>
  <c r="N68" i="20"/>
  <c r="H68" i="20"/>
  <c r="P68" i="20" s="1"/>
  <c r="N70" i="20"/>
  <c r="H70" i="20"/>
  <c r="P70" i="20" s="1"/>
  <c r="N78" i="20"/>
  <c r="N79" i="20"/>
  <c r="N85" i="20"/>
  <c r="H85" i="20"/>
  <c r="P85" i="20" s="1"/>
  <c r="N89" i="20"/>
  <c r="H89" i="20"/>
  <c r="P89" i="20" s="1"/>
  <c r="N96" i="20"/>
  <c r="H96" i="20"/>
  <c r="P96" i="20" s="1"/>
  <c r="N100" i="20"/>
  <c r="H100" i="20"/>
  <c r="P100" i="20" s="1"/>
  <c r="N104" i="20"/>
  <c r="H104" i="20"/>
  <c r="P104" i="20" s="1"/>
  <c r="N110" i="20"/>
  <c r="N111" i="20"/>
  <c r="N120" i="20"/>
  <c r="H120" i="20"/>
  <c r="P120" i="20" s="1"/>
  <c r="N122" i="20"/>
  <c r="H122" i="20"/>
  <c r="P122" i="20" s="1"/>
  <c r="G129" i="20"/>
  <c r="O129" i="20" s="1"/>
  <c r="M66" i="20"/>
  <c r="J66" i="20"/>
  <c r="E9" i="20"/>
  <c r="I66" i="20"/>
  <c r="Q66" i="20" s="1"/>
  <c r="R32" i="20" l="1"/>
  <c r="R210" i="20"/>
  <c r="R67" i="20"/>
  <c r="R168" i="20"/>
  <c r="G257" i="32"/>
  <c r="G12" i="32"/>
  <c r="N67" i="32"/>
  <c r="O133" i="32"/>
  <c r="R133" i="20"/>
  <c r="G10" i="32"/>
  <c r="R93" i="20"/>
  <c r="R66" i="20"/>
  <c r="G67" i="32"/>
  <c r="G233" i="32"/>
  <c r="O233" i="32"/>
  <c r="R233" i="20"/>
  <c r="R129" i="20"/>
  <c r="O33" i="32"/>
  <c r="R33" i="20"/>
  <c r="R211" i="20"/>
  <c r="H15" i="20"/>
  <c r="P15" i="20" s="1"/>
  <c r="H106" i="20"/>
  <c r="P106" i="20" s="1"/>
  <c r="N20" i="20"/>
  <c r="N307" i="20"/>
  <c r="V307" i="32" s="1"/>
  <c r="H307" i="20"/>
  <c r="N93" i="20"/>
  <c r="H93" i="20"/>
  <c r="P93" i="20" s="1"/>
  <c r="N113" i="20"/>
  <c r="F113" i="20"/>
  <c r="L129" i="20"/>
  <c r="Q129" i="32" s="1"/>
  <c r="L152" i="20"/>
  <c r="Q152" i="32" s="1"/>
  <c r="G66" i="20"/>
  <c r="O66" i="20" s="1"/>
  <c r="H67" i="20"/>
  <c r="P67" i="20" s="1"/>
  <c r="N147" i="20"/>
  <c r="H33" i="20"/>
  <c r="P33" i="20" s="1"/>
  <c r="F152" i="20"/>
  <c r="E152" i="32" s="1"/>
  <c r="F138" i="20"/>
  <c r="N146" i="20"/>
  <c r="F146" i="20"/>
  <c r="M129" i="20"/>
  <c r="F210" i="20"/>
  <c r="N185" i="20"/>
  <c r="H185" i="20"/>
  <c r="P185" i="20" s="1"/>
  <c r="N16" i="20"/>
  <c r="N15" i="20" s="1"/>
  <c r="N32" i="20"/>
  <c r="F32" i="20"/>
  <c r="N168" i="20"/>
  <c r="H168" i="20"/>
  <c r="P168" i="20" s="1"/>
  <c r="N153" i="20"/>
  <c r="H153" i="20"/>
  <c r="P153" i="20" s="1"/>
  <c r="H141" i="20"/>
  <c r="P141" i="20" s="1"/>
  <c r="N66" i="20"/>
  <c r="H113" i="20"/>
  <c r="P113" i="20" s="1"/>
  <c r="N76" i="20"/>
  <c r="F129" i="20"/>
  <c r="L307" i="32" l="1"/>
  <c r="P307" i="20"/>
  <c r="H146" i="20"/>
  <c r="P146" i="20" s="1"/>
  <c r="N227" i="20"/>
  <c r="H227" i="20"/>
  <c r="P227" i="20" s="1"/>
  <c r="H210" i="20"/>
  <c r="P210" i="20" s="1"/>
  <c r="N210" i="20"/>
  <c r="H152" i="20"/>
  <c r="P152" i="20" s="1"/>
  <c r="N152" i="20"/>
  <c r="H138" i="20"/>
  <c r="P138" i="20" s="1"/>
  <c r="N10" i="20"/>
  <c r="H10" i="20"/>
  <c r="P10" i="20" s="1"/>
  <c r="H32" i="20"/>
  <c r="P32" i="20" s="1"/>
  <c r="N138" i="20"/>
  <c r="N141" i="20"/>
  <c r="H66" i="20"/>
  <c r="P66" i="20" s="1"/>
  <c r="F9" i="20" l="1"/>
  <c r="N129" i="20"/>
  <c r="H129" i="20"/>
  <c r="P129" i="20" s="1"/>
  <c r="M208" i="19" l="1"/>
  <c r="M207" i="19"/>
  <c r="M206" i="19"/>
  <c r="M205" i="19"/>
  <c r="M204" i="19"/>
  <c r="M203" i="19"/>
  <c r="M202" i="19"/>
  <c r="M201" i="19"/>
  <c r="M200" i="19"/>
  <c r="M199" i="19"/>
  <c r="M198" i="19"/>
  <c r="M197" i="19"/>
  <c r="M196" i="19"/>
  <c r="M195" i="19"/>
  <c r="M194" i="19"/>
  <c r="M193" i="19"/>
  <c r="M192" i="19"/>
  <c r="M189" i="19"/>
  <c r="M188" i="19"/>
  <c r="M187" i="19"/>
  <c r="M186" i="19"/>
  <c r="M185" i="19"/>
  <c r="M184" i="19"/>
  <c r="L184" i="19"/>
  <c r="M183" i="19"/>
  <c r="M182" i="19"/>
  <c r="M181" i="19"/>
  <c r="M180" i="19"/>
  <c r="M179" i="19"/>
  <c r="M178" i="19"/>
  <c r="M177" i="19"/>
  <c r="K176" i="19"/>
  <c r="K174" i="19"/>
  <c r="M174" i="19"/>
  <c r="L174" i="19"/>
  <c r="K173" i="19"/>
  <c r="L173" i="19"/>
  <c r="M172" i="19"/>
  <c r="L172" i="19"/>
  <c r="K171" i="19"/>
  <c r="M171" i="19"/>
  <c r="L171" i="19"/>
  <c r="K170" i="19"/>
  <c r="L170" i="19"/>
  <c r="K169" i="19"/>
  <c r="M166" i="19"/>
  <c r="M165" i="19"/>
  <c r="M164" i="19"/>
  <c r="M163" i="19"/>
  <c r="M162" i="19"/>
  <c r="M161" i="19"/>
  <c r="M160" i="19"/>
  <c r="L160" i="19"/>
  <c r="L159" i="19"/>
  <c r="M158" i="19"/>
  <c r="M157" i="19"/>
  <c r="M156" i="19"/>
  <c r="M155" i="19"/>
  <c r="M154" i="19"/>
  <c r="M151" i="19"/>
  <c r="M150" i="19"/>
  <c r="M149" i="19"/>
  <c r="M148" i="19"/>
  <c r="M145" i="19"/>
  <c r="M144" i="19"/>
  <c r="M143" i="19"/>
  <c r="M142" i="19"/>
  <c r="M141" i="19"/>
  <c r="M140" i="19"/>
  <c r="M139" i="19"/>
  <c r="M137" i="19"/>
  <c r="M136" i="19"/>
  <c r="M134" i="19"/>
  <c r="M133" i="19"/>
  <c r="M132" i="19"/>
  <c r="M131" i="19"/>
  <c r="M128" i="19"/>
  <c r="M127" i="19"/>
  <c r="M126" i="19"/>
  <c r="M125" i="19"/>
  <c r="M124" i="19"/>
  <c r="L124" i="19"/>
  <c r="M123" i="19"/>
  <c r="M122" i="19"/>
  <c r="M121" i="19"/>
  <c r="M120" i="19"/>
  <c r="M119" i="19"/>
  <c r="M118" i="19"/>
  <c r="M117" i="19"/>
  <c r="M116" i="19"/>
  <c r="M114" i="19"/>
  <c r="M112" i="19"/>
  <c r="L112" i="19"/>
  <c r="M111" i="19"/>
  <c r="M110" i="19"/>
  <c r="M109" i="19"/>
  <c r="M108" i="19"/>
  <c r="M107" i="19"/>
  <c r="P93" i="19"/>
  <c r="N93" i="19"/>
  <c r="M106" i="19"/>
  <c r="M105" i="19"/>
  <c r="M104" i="19"/>
  <c r="M103" i="19"/>
  <c r="M102" i="19"/>
  <c r="M101" i="19"/>
  <c r="M100" i="19"/>
  <c r="M99" i="19"/>
  <c r="M98" i="19"/>
  <c r="M97" i="19"/>
  <c r="M96" i="19"/>
  <c r="M95" i="19"/>
  <c r="M94" i="19"/>
  <c r="O93" i="19"/>
  <c r="M92" i="19"/>
  <c r="M91" i="19"/>
  <c r="M90" i="19"/>
  <c r="M89" i="19"/>
  <c r="M88" i="19"/>
  <c r="M87" i="19"/>
  <c r="M86" i="19"/>
  <c r="M84" i="19"/>
  <c r="M83" i="19"/>
  <c r="M82" i="19"/>
  <c r="M81" i="19"/>
  <c r="M80" i="19"/>
  <c r="M79" i="19"/>
  <c r="M78" i="19"/>
  <c r="M77" i="19"/>
  <c r="M74" i="19"/>
  <c r="M73" i="19"/>
  <c r="M72" i="19"/>
  <c r="M71" i="19"/>
  <c r="M70" i="19"/>
  <c r="L70" i="19"/>
  <c r="M69" i="19"/>
  <c r="L69" i="19"/>
  <c r="M68" i="19"/>
  <c r="L68" i="19"/>
  <c r="M65" i="19"/>
  <c r="M64" i="19"/>
  <c r="M63" i="19"/>
  <c r="M62" i="19"/>
  <c r="M61" i="19"/>
  <c r="L61" i="19"/>
  <c r="M50" i="19"/>
  <c r="M49" i="19"/>
  <c r="M48" i="19"/>
  <c r="M47" i="19"/>
  <c r="M46" i="19"/>
  <c r="M45" i="19"/>
  <c r="M44" i="19"/>
  <c r="M43" i="19"/>
  <c r="M42" i="19"/>
  <c r="Q32" i="19"/>
  <c r="M41" i="19"/>
  <c r="M40" i="19"/>
  <c r="M39" i="19"/>
  <c r="M37" i="19"/>
  <c r="M36" i="19"/>
  <c r="M34" i="19"/>
  <c r="T32" i="19"/>
  <c r="S32" i="19"/>
  <c r="P32" i="19"/>
  <c r="O32" i="19"/>
  <c r="M33" i="19"/>
  <c r="E32" i="19"/>
  <c r="U32" i="19"/>
  <c r="M31" i="19"/>
  <c r="M29" i="19"/>
  <c r="M28" i="19"/>
  <c r="M27" i="19"/>
  <c r="M26" i="19"/>
  <c r="M25" i="19"/>
  <c r="L25" i="19"/>
  <c r="M24" i="19"/>
  <c r="L24" i="19"/>
  <c r="M23" i="19"/>
  <c r="M22" i="19"/>
  <c r="M21" i="19"/>
  <c r="M20" i="19"/>
  <c r="M19" i="19"/>
  <c r="L19" i="19"/>
  <c r="M18" i="19"/>
  <c r="M16" i="32"/>
  <c r="M13" i="19"/>
  <c r="M12" i="19"/>
  <c r="M11" i="19"/>
  <c r="L11" i="19"/>
  <c r="M15" i="19" l="1"/>
  <c r="M15" i="32"/>
  <c r="M309" i="19"/>
  <c r="M309" i="32"/>
  <c r="L258" i="19"/>
  <c r="L258" i="32"/>
  <c r="L270" i="19"/>
  <c r="L270" i="32"/>
  <c r="M258" i="19"/>
  <c r="M258" i="32"/>
  <c r="M271" i="19"/>
  <c r="M271" i="32"/>
  <c r="W212" i="19"/>
  <c r="M212" i="19"/>
  <c r="M212" i="32"/>
  <c r="W222" i="19"/>
  <c r="M222" i="19"/>
  <c r="M222" i="32"/>
  <c r="W226" i="19"/>
  <c r="M226" i="19"/>
  <c r="M226" i="32"/>
  <c r="M229" i="19"/>
  <c r="M229" i="32"/>
  <c r="M238" i="19"/>
  <c r="M238" i="32"/>
  <c r="L241" i="19"/>
  <c r="L241" i="32"/>
  <c r="M243" i="19"/>
  <c r="M243" i="32"/>
  <c r="L248" i="19"/>
  <c r="L248" i="32"/>
  <c r="M251" i="19"/>
  <c r="M251" i="32"/>
  <c r="M254" i="19"/>
  <c r="M254" i="32"/>
  <c r="M257" i="19"/>
  <c r="M257" i="32"/>
  <c r="M235" i="19"/>
  <c r="M235" i="32"/>
  <c r="L261" i="19"/>
  <c r="L261" i="32"/>
  <c r="L267" i="19"/>
  <c r="L267" i="32"/>
  <c r="L274" i="19"/>
  <c r="L274" i="32"/>
  <c r="W224" i="19"/>
  <c r="M224" i="19"/>
  <c r="M224" i="32"/>
  <c r="M270" i="19"/>
  <c r="M270" i="32"/>
  <c r="L226" i="19"/>
  <c r="L226" i="32"/>
  <c r="W184" i="19"/>
  <c r="W219" i="19"/>
  <c r="M219" i="19"/>
  <c r="M219" i="32"/>
  <c r="M237" i="19"/>
  <c r="M237" i="32"/>
  <c r="M241" i="19"/>
  <c r="M241" i="32"/>
  <c r="M245" i="19"/>
  <c r="M245" i="32"/>
  <c r="M250" i="19"/>
  <c r="M250" i="32"/>
  <c r="L252" i="19"/>
  <c r="L252" i="32"/>
  <c r="L253" i="19"/>
  <c r="L253" i="32"/>
  <c r="L260" i="19"/>
  <c r="L260" i="32"/>
  <c r="L265" i="19"/>
  <c r="L265" i="32"/>
  <c r="L272" i="19"/>
  <c r="L272" i="32"/>
  <c r="W218" i="19"/>
  <c r="M218" i="19"/>
  <c r="M218" i="32"/>
  <c r="M263" i="19"/>
  <c r="M263" i="32"/>
  <c r="W213" i="19"/>
  <c r="M213" i="19"/>
  <c r="M213" i="32"/>
  <c r="W216" i="19"/>
  <c r="M216" i="19"/>
  <c r="M216" i="32"/>
  <c r="M230" i="19"/>
  <c r="M230" i="32"/>
  <c r="M242" i="19"/>
  <c r="M242" i="32"/>
  <c r="M246" i="19"/>
  <c r="M246" i="32"/>
  <c r="M249" i="19"/>
  <c r="M249" i="32"/>
  <c r="L251" i="19"/>
  <c r="L251" i="32"/>
  <c r="M252" i="19"/>
  <c r="M252" i="32"/>
  <c r="L254" i="19"/>
  <c r="L254" i="32"/>
  <c r="L259" i="19"/>
  <c r="L259" i="32"/>
  <c r="L263" i="19"/>
  <c r="L263" i="32"/>
  <c r="L264" i="19"/>
  <c r="L264" i="32"/>
  <c r="L266" i="19"/>
  <c r="L266" i="32"/>
  <c r="L268" i="19"/>
  <c r="L268" i="32"/>
  <c r="L271" i="19"/>
  <c r="L271" i="32"/>
  <c r="L273" i="19"/>
  <c r="L273" i="32"/>
  <c r="L275" i="19"/>
  <c r="L275" i="32"/>
  <c r="W221" i="19"/>
  <c r="M221" i="19"/>
  <c r="M221" i="32"/>
  <c r="M228" i="19"/>
  <c r="M228" i="32"/>
  <c r="M239" i="19"/>
  <c r="M239" i="32"/>
  <c r="M247" i="19"/>
  <c r="M247" i="32"/>
  <c r="L249" i="19"/>
  <c r="L249" i="32"/>
  <c r="M259" i="19"/>
  <c r="M259" i="32"/>
  <c r="M261" i="19"/>
  <c r="M261" i="32"/>
  <c r="M262" i="19"/>
  <c r="M262" i="32"/>
  <c r="M264" i="19"/>
  <c r="M264" i="32"/>
  <c r="M266" i="19"/>
  <c r="M266" i="32"/>
  <c r="M267" i="19"/>
  <c r="M267" i="32"/>
  <c r="M268" i="19"/>
  <c r="M268" i="32"/>
  <c r="M269" i="19"/>
  <c r="M269" i="32"/>
  <c r="M272" i="19"/>
  <c r="M272" i="32"/>
  <c r="M273" i="19"/>
  <c r="M273" i="32"/>
  <c r="M274" i="19"/>
  <c r="M274" i="32"/>
  <c r="M275" i="19"/>
  <c r="M275" i="32"/>
  <c r="W215" i="19"/>
  <c r="M215" i="19"/>
  <c r="M215" i="32"/>
  <c r="L233" i="19"/>
  <c r="L233" i="32"/>
  <c r="L240" i="19"/>
  <c r="L240" i="32"/>
  <c r="M253" i="19"/>
  <c r="M253" i="32"/>
  <c r="W209" i="19"/>
  <c r="M209" i="19"/>
  <c r="M209" i="32"/>
  <c r="W223" i="19"/>
  <c r="M223" i="19"/>
  <c r="M223" i="32"/>
  <c r="M236" i="19"/>
  <c r="M236" i="32"/>
  <c r="L245" i="19"/>
  <c r="L245" i="32"/>
  <c r="L250" i="19"/>
  <c r="L250" i="32"/>
  <c r="L262" i="19"/>
  <c r="L262" i="32"/>
  <c r="L269" i="19"/>
  <c r="L269" i="32"/>
  <c r="M232" i="19"/>
  <c r="M232" i="32"/>
  <c r="M265" i="19"/>
  <c r="M265" i="32"/>
  <c r="M211" i="19"/>
  <c r="M211" i="32"/>
  <c r="W214" i="19"/>
  <c r="M214" i="19"/>
  <c r="M214" i="32"/>
  <c r="W217" i="19"/>
  <c r="M217" i="19"/>
  <c r="M217" i="32"/>
  <c r="W220" i="19"/>
  <c r="M220" i="19"/>
  <c r="M220" i="32"/>
  <c r="M231" i="19"/>
  <c r="M231" i="32"/>
  <c r="M234" i="19"/>
  <c r="M234" i="32"/>
  <c r="M240" i="19"/>
  <c r="M240" i="32"/>
  <c r="L246" i="19"/>
  <c r="L246" i="32"/>
  <c r="M248" i="19"/>
  <c r="M248" i="32"/>
  <c r="W136" i="19"/>
  <c r="W150" i="19"/>
  <c r="L26" i="19"/>
  <c r="W135" i="19"/>
  <c r="M135" i="19"/>
  <c r="W72" i="19"/>
  <c r="W17" i="19"/>
  <c r="M17" i="19"/>
  <c r="W181" i="19"/>
  <c r="W30" i="19"/>
  <c r="M30" i="19"/>
  <c r="L28" i="19"/>
  <c r="W85" i="19"/>
  <c r="M85" i="19"/>
  <c r="W115" i="19"/>
  <c r="M115" i="19"/>
  <c r="W178" i="19"/>
  <c r="L27" i="19"/>
  <c r="M16" i="19"/>
  <c r="W35" i="19"/>
  <c r="M35" i="19"/>
  <c r="W76" i="19"/>
  <c r="M76" i="19"/>
  <c r="L23" i="19"/>
  <c r="W38" i="19"/>
  <c r="M38" i="19"/>
  <c r="S93" i="19"/>
  <c r="S93" i="32"/>
  <c r="Q93" i="19"/>
  <c r="Q93" i="32"/>
  <c r="N66" i="19"/>
  <c r="M67" i="19"/>
  <c r="W67" i="19"/>
  <c r="U66" i="19"/>
  <c r="U9" i="19"/>
  <c r="U66" i="32"/>
  <c r="K67" i="19"/>
  <c r="K67" i="32"/>
  <c r="Q66" i="19"/>
  <c r="Q9" i="19"/>
  <c r="Q66" i="32"/>
  <c r="L169" i="19"/>
  <c r="Q32" i="32"/>
  <c r="E32" i="32"/>
  <c r="U32" i="32"/>
  <c r="O32" i="32"/>
  <c r="S32" i="32"/>
  <c r="P32" i="32"/>
  <c r="T32" i="32"/>
  <c r="W80" i="19"/>
  <c r="M80" i="32"/>
  <c r="M110" i="32"/>
  <c r="W116" i="19"/>
  <c r="M116" i="32"/>
  <c r="W123" i="19"/>
  <c r="M123" i="32"/>
  <c r="W127" i="19"/>
  <c r="M127" i="32"/>
  <c r="K171" i="32"/>
  <c r="L174" i="32"/>
  <c r="M177" i="32"/>
  <c r="M180" i="32"/>
  <c r="W186" i="19"/>
  <c r="M186" i="32"/>
  <c r="W193" i="19"/>
  <c r="M193" i="32"/>
  <c r="W216" i="32"/>
  <c r="W79" i="19"/>
  <c r="M79" i="32"/>
  <c r="M84" i="32"/>
  <c r="M88" i="32"/>
  <c r="W94" i="19"/>
  <c r="M94" i="32"/>
  <c r="W104" i="19"/>
  <c r="M104" i="32"/>
  <c r="M131" i="32"/>
  <c r="W162" i="19"/>
  <c r="M162" i="32"/>
  <c r="V171" i="19"/>
  <c r="L171" i="32"/>
  <c r="W177" i="19"/>
  <c r="W203" i="19"/>
  <c r="M203" i="32"/>
  <c r="W223" i="32"/>
  <c r="M81" i="32"/>
  <c r="W119" i="19"/>
  <c r="M119" i="32"/>
  <c r="W126" i="19"/>
  <c r="M126" i="32"/>
  <c r="M135" i="32"/>
  <c r="W139" i="19"/>
  <c r="M139" i="32"/>
  <c r="W150" i="32"/>
  <c r="W154" i="19"/>
  <c r="M154" i="32"/>
  <c r="W158" i="19"/>
  <c r="M158" i="32"/>
  <c r="W165" i="19"/>
  <c r="M165" i="32"/>
  <c r="L170" i="32"/>
  <c r="W199" i="19"/>
  <c r="M199" i="32"/>
  <c r="W204" i="19"/>
  <c r="M204" i="32"/>
  <c r="M77" i="32"/>
  <c r="W83" i="19"/>
  <c r="M83" i="32"/>
  <c r="M91" i="32"/>
  <c r="M98" i="32"/>
  <c r="W100" i="19"/>
  <c r="M100" i="32"/>
  <c r="W118" i="19"/>
  <c r="M118" i="32"/>
  <c r="M125" i="32"/>
  <c r="M145" i="32"/>
  <c r="W149" i="19"/>
  <c r="M149" i="32"/>
  <c r="W160" i="19"/>
  <c r="M160" i="32"/>
  <c r="W164" i="19"/>
  <c r="M164" i="32"/>
  <c r="M172" i="32"/>
  <c r="W174" i="19"/>
  <c r="M174" i="32"/>
  <c r="W183" i="19"/>
  <c r="M183" i="32"/>
  <c r="W206" i="19"/>
  <c r="M206" i="32"/>
  <c r="W77" i="19"/>
  <c r="W78" i="19"/>
  <c r="M78" i="32"/>
  <c r="M87" i="32"/>
  <c r="W91" i="19"/>
  <c r="W108" i="19"/>
  <c r="M108" i="32"/>
  <c r="L112" i="32"/>
  <c r="M114" i="32"/>
  <c r="W117" i="19"/>
  <c r="M117" i="32"/>
  <c r="W120" i="19"/>
  <c r="M120" i="32"/>
  <c r="M121" i="32"/>
  <c r="W122" i="19"/>
  <c r="M122" i="32"/>
  <c r="M124" i="32"/>
  <c r="W125" i="19"/>
  <c r="W131" i="19"/>
  <c r="W133" i="19"/>
  <c r="M133" i="32"/>
  <c r="W134" i="19"/>
  <c r="M134" i="32"/>
  <c r="M137" i="32"/>
  <c r="W140" i="19"/>
  <c r="M140" i="32"/>
  <c r="W141" i="19"/>
  <c r="M141" i="32"/>
  <c r="W142" i="19"/>
  <c r="M142" i="32"/>
  <c r="W143" i="19"/>
  <c r="M143" i="32"/>
  <c r="M144" i="32"/>
  <c r="W145" i="19"/>
  <c r="W151" i="19"/>
  <c r="M151" i="32"/>
  <c r="W155" i="19"/>
  <c r="M155" i="32"/>
  <c r="W157" i="19"/>
  <c r="M157" i="32"/>
  <c r="V159" i="19"/>
  <c r="L159" i="32"/>
  <c r="W171" i="19"/>
  <c r="M171" i="32"/>
  <c r="W172" i="19"/>
  <c r="K173" i="32"/>
  <c r="W179" i="19"/>
  <c r="M179" i="32"/>
  <c r="M182" i="32"/>
  <c r="L184" i="32"/>
  <c r="W187" i="19"/>
  <c r="M187" i="32"/>
  <c r="W192" i="19"/>
  <c r="M192" i="32"/>
  <c r="W195" i="19"/>
  <c r="M195" i="32"/>
  <c r="W197" i="19"/>
  <c r="M197" i="32"/>
  <c r="M200" i="32"/>
  <c r="W208" i="19"/>
  <c r="M208" i="32"/>
  <c r="W212" i="32"/>
  <c r="W217" i="32"/>
  <c r="W220" i="32"/>
  <c r="W222" i="32"/>
  <c r="W86" i="19"/>
  <c r="M86" i="32"/>
  <c r="M89" i="32"/>
  <c r="M92" i="32"/>
  <c r="W128" i="19"/>
  <c r="M128" i="32"/>
  <c r="W132" i="19"/>
  <c r="M132" i="32"/>
  <c r="W156" i="19"/>
  <c r="M156" i="32"/>
  <c r="V160" i="19"/>
  <c r="L160" i="32"/>
  <c r="L172" i="32"/>
  <c r="W185" i="19"/>
  <c r="M185" i="32"/>
  <c r="W189" i="19"/>
  <c r="M189" i="32"/>
  <c r="W196" i="19"/>
  <c r="M196" i="32"/>
  <c r="W213" i="32"/>
  <c r="W221" i="32"/>
  <c r="M85" i="32"/>
  <c r="W89" i="19"/>
  <c r="W92" i="19"/>
  <c r="M96" i="32"/>
  <c r="W102" i="19"/>
  <c r="M102" i="32"/>
  <c r="W109" i="19"/>
  <c r="M109" i="32"/>
  <c r="M115" i="32"/>
  <c r="L124" i="32"/>
  <c r="M161" i="32"/>
  <c r="K176" i="32"/>
  <c r="W180" i="19"/>
  <c r="W188" i="19"/>
  <c r="M188" i="32"/>
  <c r="W198" i="19"/>
  <c r="M198" i="32"/>
  <c r="W82" i="19"/>
  <c r="M82" i="32"/>
  <c r="W90" i="19"/>
  <c r="M90" i="32"/>
  <c r="M95" i="32"/>
  <c r="W97" i="19"/>
  <c r="M97" i="32"/>
  <c r="W99" i="19"/>
  <c r="M99" i="32"/>
  <c r="W101" i="19"/>
  <c r="M101" i="32"/>
  <c r="M103" i="32"/>
  <c r="W105" i="19"/>
  <c r="M105" i="32"/>
  <c r="W106" i="19"/>
  <c r="M106" i="32"/>
  <c r="W107" i="19"/>
  <c r="M107" i="32"/>
  <c r="M111" i="32"/>
  <c r="W112" i="19"/>
  <c r="M112" i="32"/>
  <c r="W114" i="19"/>
  <c r="W124" i="19"/>
  <c r="M136" i="32"/>
  <c r="W137" i="19"/>
  <c r="W144" i="19"/>
  <c r="W148" i="19"/>
  <c r="M148" i="32"/>
  <c r="M150" i="32"/>
  <c r="W163" i="19"/>
  <c r="M163" i="32"/>
  <c r="W166" i="19"/>
  <c r="M166" i="32"/>
  <c r="K169" i="32"/>
  <c r="K170" i="32"/>
  <c r="L173" i="32"/>
  <c r="K174" i="32"/>
  <c r="M178" i="32"/>
  <c r="M181" i="32"/>
  <c r="W182" i="19"/>
  <c r="M184" i="32"/>
  <c r="W194" i="19"/>
  <c r="M194" i="32"/>
  <c r="W200" i="19"/>
  <c r="W201" i="19"/>
  <c r="M201" i="32"/>
  <c r="W202" i="19"/>
  <c r="M202" i="32"/>
  <c r="W205" i="19"/>
  <c r="M205" i="32"/>
  <c r="W207" i="19"/>
  <c r="M207" i="32"/>
  <c r="M41" i="32"/>
  <c r="W42" i="19"/>
  <c r="M42" i="32"/>
  <c r="L61" i="32"/>
  <c r="W67" i="32"/>
  <c r="W69" i="19"/>
  <c r="M69" i="32"/>
  <c r="M71" i="32"/>
  <c r="W74" i="19"/>
  <c r="M74" i="32"/>
  <c r="W24" i="19"/>
  <c r="M24" i="32"/>
  <c r="M26" i="32"/>
  <c r="M39" i="32"/>
  <c r="W44" i="19"/>
  <c r="M44" i="32"/>
  <c r="W49" i="19"/>
  <c r="M49" i="32"/>
  <c r="M52" i="32"/>
  <c r="M56" i="32"/>
  <c r="W61" i="19"/>
  <c r="M61" i="32"/>
  <c r="M65" i="32"/>
  <c r="L70" i="32"/>
  <c r="W79" i="32"/>
  <c r="W89" i="32"/>
  <c r="W19" i="19"/>
  <c r="M19" i="32"/>
  <c r="M20" i="32"/>
  <c r="W21" i="19"/>
  <c r="M21" i="32"/>
  <c r="W23" i="19"/>
  <c r="M23" i="32"/>
  <c r="W26" i="19"/>
  <c r="W28" i="19"/>
  <c r="M28" i="32"/>
  <c r="M30" i="32"/>
  <c r="W36" i="19"/>
  <c r="M36" i="32"/>
  <c r="M38" i="32"/>
  <c r="W39" i="19"/>
  <c r="W46" i="19"/>
  <c r="M46" i="32"/>
  <c r="M54" i="32"/>
  <c r="W65" i="19"/>
  <c r="L67" i="32"/>
  <c r="W70" i="19"/>
  <c r="M70" i="32"/>
  <c r="W73" i="19"/>
  <c r="M73" i="32"/>
  <c r="M76" i="32"/>
  <c r="W108" i="32"/>
  <c r="L11" i="32"/>
  <c r="W18" i="19"/>
  <c r="M18" i="32"/>
  <c r="W22" i="19"/>
  <c r="M22" i="32"/>
  <c r="L24" i="32"/>
  <c r="W27" i="19"/>
  <c r="M27" i="32"/>
  <c r="W29" i="19"/>
  <c r="M29" i="32"/>
  <c r="W33" i="19"/>
  <c r="M33" i="32"/>
  <c r="M34" i="32"/>
  <c r="W37" i="19"/>
  <c r="M37" i="32"/>
  <c r="W40" i="19"/>
  <c r="M40" i="32"/>
  <c r="W50" i="19"/>
  <c r="M50" i="32"/>
  <c r="M59" i="32"/>
  <c r="W68" i="19"/>
  <c r="M68" i="32"/>
  <c r="W86" i="32"/>
  <c r="W11" i="19"/>
  <c r="M11" i="32"/>
  <c r="W13" i="19"/>
  <c r="M13" i="32"/>
  <c r="M17" i="32"/>
  <c r="V19" i="19"/>
  <c r="L19" i="32"/>
  <c r="M25" i="32"/>
  <c r="W31" i="19"/>
  <c r="M31" i="32"/>
  <c r="W34" i="19"/>
  <c r="W47" i="19"/>
  <c r="M47" i="32"/>
  <c r="M58" i="32"/>
  <c r="M62" i="32"/>
  <c r="W63" i="19"/>
  <c r="M63" i="32"/>
  <c r="W71" i="19"/>
  <c r="W100" i="32"/>
  <c r="W12" i="19"/>
  <c r="M12" i="32"/>
  <c r="M35" i="32"/>
  <c r="W43" i="19"/>
  <c r="M43" i="32"/>
  <c r="W45" i="19"/>
  <c r="M45" i="32"/>
  <c r="W48" i="19"/>
  <c r="M48" i="32"/>
  <c r="M51" i="32"/>
  <c r="M53" i="32"/>
  <c r="M57" i="32"/>
  <c r="M60" i="32"/>
  <c r="W64" i="19"/>
  <c r="M64" i="32"/>
  <c r="M67" i="32"/>
  <c r="L68" i="32"/>
  <c r="L69" i="32"/>
  <c r="M72" i="32"/>
  <c r="W97" i="32"/>
  <c r="W107" i="32"/>
  <c r="L176" i="19"/>
  <c r="W20" i="19"/>
  <c r="F32" i="19"/>
  <c r="M130" i="19"/>
  <c r="M129" i="19"/>
  <c r="M138" i="19"/>
  <c r="M147" i="19"/>
  <c r="M146" i="19"/>
  <c r="M10" i="19"/>
  <c r="M153" i="19"/>
  <c r="K32" i="19"/>
  <c r="N32" i="19"/>
  <c r="W84" i="19"/>
  <c r="O66" i="19"/>
  <c r="M93" i="19"/>
  <c r="W121" i="19"/>
  <c r="W161" i="19"/>
  <c r="K168" i="19"/>
  <c r="M168" i="19"/>
  <c r="W211" i="19"/>
  <c r="W25" i="19"/>
  <c r="W41" i="19"/>
  <c r="M66" i="19"/>
  <c r="M159" i="19"/>
  <c r="M169" i="19"/>
  <c r="V170" i="19"/>
  <c r="M173" i="19"/>
  <c r="M170" i="19"/>
  <c r="W227" i="19"/>
  <c r="M176" i="19"/>
  <c r="M152" i="19"/>
  <c r="M113" i="19"/>
  <c r="W62" i="19"/>
  <c r="M32" i="19"/>
  <c r="L10" i="19"/>
  <c r="L12" i="19"/>
  <c r="W184" i="32" l="1"/>
  <c r="W178" i="32"/>
  <c r="W90" i="32"/>
  <c r="W224" i="32"/>
  <c r="W102" i="32"/>
  <c r="W209" i="32"/>
  <c r="W30" i="32"/>
  <c r="W15" i="19"/>
  <c r="W15" i="32"/>
  <c r="W16" i="19"/>
  <c r="W16" i="32"/>
  <c r="W309" i="19"/>
  <c r="W309" i="32"/>
  <c r="V263" i="19"/>
  <c r="V263" i="32"/>
  <c r="W231" i="19"/>
  <c r="W231" i="32"/>
  <c r="W253" i="19"/>
  <c r="W253" i="32"/>
  <c r="W250" i="19"/>
  <c r="W250" i="32"/>
  <c r="V274" i="19"/>
  <c r="V274" i="32"/>
  <c r="W235" i="19"/>
  <c r="W235" i="32"/>
  <c r="W232" i="19"/>
  <c r="W232" i="32"/>
  <c r="V250" i="19"/>
  <c r="V250" i="32"/>
  <c r="W267" i="19"/>
  <c r="W267" i="32"/>
  <c r="V251" i="19"/>
  <c r="V251" i="32"/>
  <c r="W237" i="19"/>
  <c r="W237" i="32"/>
  <c r="V248" i="19"/>
  <c r="V248" i="32"/>
  <c r="W257" i="19"/>
  <c r="W257" i="32"/>
  <c r="V261" i="19"/>
  <c r="V261" i="32"/>
  <c r="W272" i="19"/>
  <c r="W272" i="32"/>
  <c r="W101" i="32"/>
  <c r="W218" i="32"/>
  <c r="W240" i="19"/>
  <c r="W240" i="32"/>
  <c r="W262" i="19"/>
  <c r="W262" i="32"/>
  <c r="V249" i="19"/>
  <c r="V249" i="32"/>
  <c r="W228" i="19"/>
  <c r="W228" i="32"/>
  <c r="V253" i="19"/>
  <c r="V253" i="32"/>
  <c r="W238" i="19"/>
  <c r="W238" i="32"/>
  <c r="V275" i="19"/>
  <c r="V275" i="32"/>
  <c r="V262" i="19"/>
  <c r="V262" i="32"/>
  <c r="W273" i="19"/>
  <c r="W273" i="32"/>
  <c r="M227" i="19"/>
  <c r="M227" i="32"/>
  <c r="V268" i="19"/>
  <c r="V268" i="32"/>
  <c r="M260" i="19"/>
  <c r="M260" i="32"/>
  <c r="W271" i="19"/>
  <c r="W271" i="32"/>
  <c r="V260" i="19"/>
  <c r="V260" i="32"/>
  <c r="W219" i="32"/>
  <c r="W214" i="32"/>
  <c r="W215" i="32"/>
  <c r="V273" i="19"/>
  <c r="V273" i="32"/>
  <c r="V254" i="19"/>
  <c r="V254" i="32"/>
  <c r="V272" i="19"/>
  <c r="V272" i="32"/>
  <c r="W245" i="19"/>
  <c r="W245" i="32"/>
  <c r="W254" i="19"/>
  <c r="W254" i="32"/>
  <c r="W239" i="19"/>
  <c r="W239" i="32"/>
  <c r="M233" i="19"/>
  <c r="M233" i="32"/>
  <c r="V267" i="19"/>
  <c r="V267" i="32"/>
  <c r="L244" i="19"/>
  <c r="W248" i="19"/>
  <c r="W248" i="32"/>
  <c r="V245" i="19"/>
  <c r="V245" i="32"/>
  <c r="W230" i="19"/>
  <c r="W230" i="32"/>
  <c r="W258" i="19"/>
  <c r="W258" i="32"/>
  <c r="W269" i="19"/>
  <c r="W269" i="32"/>
  <c r="L247" i="19"/>
  <c r="L247" i="32"/>
  <c r="W104" i="32"/>
  <c r="W234" i="19"/>
  <c r="W234" i="32"/>
  <c r="W261" i="19"/>
  <c r="W261" i="32"/>
  <c r="W247" i="19"/>
  <c r="W247" i="32"/>
  <c r="W263" i="19"/>
  <c r="W263" i="32"/>
  <c r="V252" i="19"/>
  <c r="V252" i="32"/>
  <c r="W229" i="19"/>
  <c r="W229" i="32"/>
  <c r="V270" i="19"/>
  <c r="V270" i="32"/>
  <c r="M244" i="19"/>
  <c r="M244" i="32"/>
  <c r="W266" i="19"/>
  <c r="W266" i="32"/>
  <c r="W243" i="19"/>
  <c r="W243" i="32"/>
  <c r="V266" i="19"/>
  <c r="V266" i="32"/>
  <c r="W210" i="19"/>
  <c r="M210" i="19"/>
  <c r="M210" i="32"/>
  <c r="V265" i="19"/>
  <c r="V265" i="32"/>
  <c r="L257" i="19"/>
  <c r="L257" i="32"/>
  <c r="V259" i="19"/>
  <c r="V259" i="32"/>
  <c r="W136" i="32"/>
  <c r="W265" i="19"/>
  <c r="W265" i="32"/>
  <c r="W268" i="19"/>
  <c r="W268" i="32"/>
  <c r="V271" i="19"/>
  <c r="V271" i="32"/>
  <c r="W252" i="19"/>
  <c r="W252" i="32"/>
  <c r="W241" i="19"/>
  <c r="W241" i="32"/>
  <c r="W251" i="19"/>
  <c r="W251" i="32"/>
  <c r="W274" i="19"/>
  <c r="W274" i="32"/>
  <c r="W259" i="19"/>
  <c r="W259" i="32"/>
  <c r="W270" i="19"/>
  <c r="W270" i="32"/>
  <c r="V269" i="19"/>
  <c r="V269" i="32"/>
  <c r="W249" i="19"/>
  <c r="W249" i="32"/>
  <c r="V264" i="19"/>
  <c r="V264" i="32"/>
  <c r="W242" i="19"/>
  <c r="W242" i="32"/>
  <c r="W275" i="19"/>
  <c r="W275" i="32"/>
  <c r="V258" i="19"/>
  <c r="V258" i="32"/>
  <c r="W38" i="32"/>
  <c r="W226" i="32"/>
  <c r="V246" i="19"/>
  <c r="V246" i="32"/>
  <c r="W236" i="19"/>
  <c r="W236" i="32"/>
  <c r="W264" i="19"/>
  <c r="W264" i="32"/>
  <c r="W246" i="19"/>
  <c r="W246" i="32"/>
  <c r="W135" i="32"/>
  <c r="W109" i="32"/>
  <c r="W72" i="32"/>
  <c r="W35" i="32"/>
  <c r="W92" i="32"/>
  <c r="W91" i="32"/>
  <c r="W83" i="32"/>
  <c r="W85" i="32"/>
  <c r="W115" i="32"/>
  <c r="W112" i="32"/>
  <c r="W82" i="32"/>
  <c r="W77" i="32"/>
  <c r="W111" i="32"/>
  <c r="W111" i="19"/>
  <c r="W103" i="32"/>
  <c r="W103" i="19"/>
  <c r="W95" i="32"/>
  <c r="W95" i="19"/>
  <c r="W99" i="32"/>
  <c r="W96" i="32"/>
  <c r="W96" i="19"/>
  <c r="W78" i="32"/>
  <c r="W80" i="32"/>
  <c r="W76" i="32"/>
  <c r="W181" i="32"/>
  <c r="W94" i="32"/>
  <c r="W106" i="32"/>
  <c r="W88" i="32"/>
  <c r="W88" i="19"/>
  <c r="W110" i="32"/>
  <c r="W110" i="19"/>
  <c r="W105" i="32"/>
  <c r="W17" i="32"/>
  <c r="W87" i="32"/>
  <c r="W87" i="19"/>
  <c r="W81" i="32"/>
  <c r="W81" i="19"/>
  <c r="W98" i="32"/>
  <c r="W98" i="19"/>
  <c r="E66" i="19"/>
  <c r="F66" i="19"/>
  <c r="F9" i="19"/>
  <c r="F66" i="32"/>
  <c r="P66" i="19"/>
  <c r="P9" i="19"/>
  <c r="K66" i="19"/>
  <c r="K9" i="19"/>
  <c r="K66" i="32"/>
  <c r="S66" i="19"/>
  <c r="S9" i="19"/>
  <c r="S66" i="32"/>
  <c r="T66" i="19"/>
  <c r="T9" i="19"/>
  <c r="K32" i="32"/>
  <c r="F32" i="32"/>
  <c r="N32" i="32"/>
  <c r="W161" i="32"/>
  <c r="L176" i="32"/>
  <c r="W208" i="32"/>
  <c r="W174" i="32"/>
  <c r="W160" i="32"/>
  <c r="W204" i="32"/>
  <c r="W227" i="32"/>
  <c r="W159" i="19"/>
  <c r="M159" i="32"/>
  <c r="W168" i="19"/>
  <c r="M168" i="32"/>
  <c r="W138" i="19"/>
  <c r="M138" i="32"/>
  <c r="W129" i="19"/>
  <c r="M129" i="32"/>
  <c r="W207" i="32"/>
  <c r="W202" i="32"/>
  <c r="W200" i="32"/>
  <c r="W144" i="32"/>
  <c r="W124" i="32"/>
  <c r="W188" i="32"/>
  <c r="W196" i="32"/>
  <c r="W172" i="32"/>
  <c r="W155" i="32"/>
  <c r="W145" i="32"/>
  <c r="W142" i="32"/>
  <c r="W125" i="32"/>
  <c r="W206" i="32"/>
  <c r="W164" i="32"/>
  <c r="W199" i="32"/>
  <c r="W158" i="32"/>
  <c r="W139" i="32"/>
  <c r="W119" i="32"/>
  <c r="W193" i="32"/>
  <c r="W116" i="32"/>
  <c r="W152" i="19"/>
  <c r="M152" i="32"/>
  <c r="W169" i="19"/>
  <c r="M169" i="32"/>
  <c r="W211" i="32"/>
  <c r="W201" i="32"/>
  <c r="W166" i="32"/>
  <c r="W189" i="32"/>
  <c r="W171" i="32"/>
  <c r="W151" i="32"/>
  <c r="W141" i="32"/>
  <c r="W134" i="32"/>
  <c r="W177" i="32"/>
  <c r="W186" i="32"/>
  <c r="K168" i="32"/>
  <c r="W137" i="32"/>
  <c r="W114" i="32"/>
  <c r="W198" i="32"/>
  <c r="W180" i="32"/>
  <c r="W156" i="32"/>
  <c r="W128" i="32"/>
  <c r="W195" i="32"/>
  <c r="W179" i="32"/>
  <c r="W157" i="32"/>
  <c r="W143" i="32"/>
  <c r="W122" i="32"/>
  <c r="W117" i="32"/>
  <c r="W183" i="32"/>
  <c r="W118" i="32"/>
  <c r="W165" i="32"/>
  <c r="W126" i="32"/>
  <c r="W162" i="32"/>
  <c r="W123" i="32"/>
  <c r="M113" i="32"/>
  <c r="W93" i="19"/>
  <c r="M93" i="32"/>
  <c r="W147" i="19"/>
  <c r="M147" i="32"/>
  <c r="W205" i="32"/>
  <c r="W148" i="32"/>
  <c r="W131" i="32"/>
  <c r="W154" i="32"/>
  <c r="W173" i="19"/>
  <c r="M173" i="32"/>
  <c r="W130" i="19"/>
  <c r="M130" i="32"/>
  <c r="W176" i="19"/>
  <c r="M176" i="32"/>
  <c r="W170" i="19"/>
  <c r="M170" i="32"/>
  <c r="V170" i="32"/>
  <c r="W121" i="32"/>
  <c r="W153" i="19"/>
  <c r="M153" i="32"/>
  <c r="W146" i="19"/>
  <c r="M146" i="32"/>
  <c r="W194" i="32"/>
  <c r="W182" i="32"/>
  <c r="W163" i="32"/>
  <c r="W185" i="32"/>
  <c r="V160" i="32"/>
  <c r="W132" i="32"/>
  <c r="W197" i="32"/>
  <c r="W192" i="32"/>
  <c r="W187" i="32"/>
  <c r="V159" i="32"/>
  <c r="W140" i="32"/>
  <c r="W133" i="32"/>
  <c r="W120" i="32"/>
  <c r="W149" i="32"/>
  <c r="W203" i="32"/>
  <c r="V171" i="32"/>
  <c r="W127" i="32"/>
  <c r="W32" i="19"/>
  <c r="M32" i="32"/>
  <c r="W25" i="32"/>
  <c r="W57" i="32"/>
  <c r="W13" i="32"/>
  <c r="W37" i="32"/>
  <c r="W54" i="32"/>
  <c r="W61" i="32"/>
  <c r="W44" i="32"/>
  <c r="W60" i="32"/>
  <c r="W27" i="32"/>
  <c r="W65" i="32"/>
  <c r="W49" i="32"/>
  <c r="W64" i="32"/>
  <c r="W51" i="32"/>
  <c r="W12" i="32"/>
  <c r="W63" i="32"/>
  <c r="W47" i="32"/>
  <c r="W31" i="32"/>
  <c r="W50" i="32"/>
  <c r="W29" i="32"/>
  <c r="W18" i="32"/>
  <c r="W73" i="32"/>
  <c r="W28" i="32"/>
  <c r="W23" i="32"/>
  <c r="W19" i="32"/>
  <c r="W52" i="32"/>
  <c r="W74" i="32"/>
  <c r="W10" i="19"/>
  <c r="M10" i="32"/>
  <c r="W45" i="32"/>
  <c r="W68" i="32"/>
  <c r="W39" i="32"/>
  <c r="W20" i="32"/>
  <c r="W48" i="32"/>
  <c r="W40" i="32"/>
  <c r="W70" i="32"/>
  <c r="W36" i="32"/>
  <c r="W21" i="32"/>
  <c r="L12" i="32"/>
  <c r="W62" i="32"/>
  <c r="V10" i="19"/>
  <c r="L10" i="32"/>
  <c r="W66" i="19"/>
  <c r="M66" i="32"/>
  <c r="W41" i="32"/>
  <c r="W84" i="32"/>
  <c r="W53" i="32"/>
  <c r="W43" i="32"/>
  <c r="W71" i="32"/>
  <c r="W58" i="32"/>
  <c r="W34" i="32"/>
  <c r="V19" i="32"/>
  <c r="W11" i="32"/>
  <c r="W59" i="32"/>
  <c r="W33" i="32"/>
  <c r="W22" i="32"/>
  <c r="W46" i="32"/>
  <c r="W26" i="32"/>
  <c r="W56" i="32"/>
  <c r="W24" i="32"/>
  <c r="W69" i="32"/>
  <c r="W42" i="32"/>
  <c r="W210" i="32" l="1"/>
  <c r="V257" i="19"/>
  <c r="V257" i="32"/>
  <c r="W233" i="19"/>
  <c r="W233" i="32"/>
  <c r="V247" i="19"/>
  <c r="V247" i="32"/>
  <c r="W260" i="19"/>
  <c r="W260" i="32"/>
  <c r="W244" i="19"/>
  <c r="W244" i="32"/>
  <c r="W113" i="32"/>
  <c r="W113" i="19"/>
  <c r="W93" i="32"/>
  <c r="W9" i="19"/>
  <c r="W176" i="32"/>
  <c r="W159" i="32"/>
  <c r="W170" i="32"/>
  <c r="W168" i="32"/>
  <c r="W153" i="32"/>
  <c r="W147" i="32"/>
  <c r="W152" i="32"/>
  <c r="W138" i="32"/>
  <c r="W130" i="32"/>
  <c r="W146" i="32"/>
  <c r="W173" i="32"/>
  <c r="W169" i="32"/>
  <c r="W129" i="32"/>
  <c r="V10" i="32"/>
  <c r="W10" i="32"/>
  <c r="W66" i="32"/>
  <c r="W32" i="32"/>
  <c r="T128" i="8"/>
  <c r="S128" i="8"/>
  <c r="E128" i="8"/>
  <c r="T127" i="8"/>
  <c r="S127" i="8"/>
  <c r="E127" i="8"/>
  <c r="T126" i="8"/>
  <c r="S126" i="8"/>
  <c r="E126" i="8"/>
  <c r="T125" i="8"/>
  <c r="S125" i="8"/>
  <c r="E125" i="8"/>
  <c r="T124" i="8"/>
  <c r="S124" i="8"/>
  <c r="E124" i="8"/>
  <c r="T123" i="8"/>
  <c r="S123" i="8"/>
  <c r="E123" i="8"/>
  <c r="T122" i="8"/>
  <c r="S122" i="8"/>
  <c r="E122" i="8"/>
  <c r="T121" i="8"/>
  <c r="S121" i="8"/>
  <c r="E121" i="8"/>
  <c r="T120" i="8"/>
  <c r="S120" i="8"/>
  <c r="E120" i="8"/>
  <c r="T119" i="8"/>
  <c r="S119" i="8"/>
  <c r="E119" i="8"/>
  <c r="T118" i="8"/>
  <c r="S118" i="8"/>
  <c r="E118" i="8"/>
  <c r="T117" i="8"/>
  <c r="S117" i="8"/>
  <c r="E117" i="8"/>
  <c r="T116" i="8"/>
  <c r="S116" i="8"/>
  <c r="E116" i="8"/>
  <c r="T115" i="8"/>
  <c r="S115" i="8"/>
  <c r="E115" i="8"/>
  <c r="T114" i="8"/>
  <c r="S114" i="8"/>
  <c r="E114" i="8"/>
  <c r="T113" i="8"/>
  <c r="S113" i="8"/>
  <c r="E113" i="8"/>
  <c r="T112" i="8"/>
  <c r="S112" i="8"/>
  <c r="E112" i="8"/>
  <c r="T111" i="8"/>
  <c r="S111" i="8"/>
  <c r="E111" i="8"/>
  <c r="T110" i="8"/>
  <c r="S110" i="8"/>
  <c r="E110" i="8"/>
  <c r="T109" i="8"/>
  <c r="S109" i="8"/>
  <c r="E109" i="8"/>
  <c r="T108" i="8"/>
  <c r="P108" i="8"/>
  <c r="P76" i="8" s="1"/>
  <c r="O108" i="8"/>
  <c r="O76" i="8" s="1"/>
  <c r="N108" i="8"/>
  <c r="N76" i="8" s="1"/>
  <c r="M108" i="8"/>
  <c r="L108" i="8"/>
  <c r="L76" i="8" s="1"/>
  <c r="E108" i="8"/>
  <c r="T107" i="8"/>
  <c r="S107" i="8"/>
  <c r="E107" i="8"/>
  <c r="T106" i="8"/>
  <c r="S106" i="8"/>
  <c r="E106" i="8"/>
  <c r="T105" i="8"/>
  <c r="S105" i="8"/>
  <c r="E105" i="8"/>
  <c r="T104" i="8"/>
  <c r="S104" i="8"/>
  <c r="E104" i="8"/>
  <c r="T103" i="8"/>
  <c r="S103" i="8"/>
  <c r="E103" i="8"/>
  <c r="T102" i="8"/>
  <c r="S102" i="8"/>
  <c r="E102" i="8"/>
  <c r="T101" i="8"/>
  <c r="S101" i="8"/>
  <c r="E101" i="8"/>
  <c r="T100" i="8"/>
  <c r="S100" i="8"/>
  <c r="E100" i="8"/>
  <c r="T99" i="8"/>
  <c r="S99" i="8"/>
  <c r="E99" i="8"/>
  <c r="T98" i="8"/>
  <c r="S98" i="8"/>
  <c r="E98" i="8"/>
  <c r="T97" i="8"/>
  <c r="S97" i="8"/>
  <c r="E97" i="8"/>
  <c r="T96" i="8"/>
  <c r="S96" i="8"/>
  <c r="E96" i="8"/>
  <c r="T95" i="8"/>
  <c r="S95" i="8"/>
  <c r="E95" i="8"/>
  <c r="T94" i="8"/>
  <c r="S94" i="8"/>
  <c r="E94" i="8"/>
  <c r="T93" i="8"/>
  <c r="S93" i="8"/>
  <c r="E93" i="8"/>
  <c r="T92" i="8"/>
  <c r="S92" i="8"/>
  <c r="E92" i="8"/>
  <c r="T91" i="8"/>
  <c r="S91" i="8"/>
  <c r="E91" i="8"/>
  <c r="T90" i="8"/>
  <c r="S90" i="8"/>
  <c r="E90" i="8"/>
  <c r="T89" i="8"/>
  <c r="S89" i="8"/>
  <c r="E89" i="8"/>
  <c r="T88" i="8"/>
  <c r="S88" i="8"/>
  <c r="E88" i="8"/>
  <c r="T87" i="8"/>
  <c r="S87" i="8"/>
  <c r="E87" i="8"/>
  <c r="T86" i="8"/>
  <c r="S86" i="8"/>
  <c r="E86" i="8"/>
  <c r="T85" i="8"/>
  <c r="S85" i="8"/>
  <c r="E85" i="8"/>
  <c r="T84" i="8"/>
  <c r="S84" i="8"/>
  <c r="E84" i="8"/>
  <c r="T83" i="8"/>
  <c r="S83" i="8"/>
  <c r="E83" i="8"/>
  <c r="T82" i="8"/>
  <c r="S82" i="8"/>
  <c r="E82" i="8"/>
  <c r="T81" i="8"/>
  <c r="S81" i="8"/>
  <c r="E81" i="8"/>
  <c r="T80" i="8"/>
  <c r="S80" i="8"/>
  <c r="E80" i="8"/>
  <c r="T79" i="8"/>
  <c r="S79" i="8"/>
  <c r="E79" i="8"/>
  <c r="T78" i="8"/>
  <c r="S78" i="8"/>
  <c r="E78" i="8"/>
  <c r="T77" i="8"/>
  <c r="S77" i="8"/>
  <c r="E77" i="8"/>
  <c r="T69" i="8"/>
  <c r="S69" i="8"/>
  <c r="E69" i="8"/>
  <c r="T68" i="8"/>
  <c r="S68" i="8"/>
  <c r="E68" i="8"/>
  <c r="T67" i="8"/>
  <c r="S67" i="8"/>
  <c r="E67" i="8"/>
  <c r="T66" i="8"/>
  <c r="S66" i="8"/>
  <c r="E66" i="8"/>
  <c r="R65" i="8"/>
  <c r="Q65" i="8"/>
  <c r="P65" i="8"/>
  <c r="O65" i="8"/>
  <c r="N65" i="8"/>
  <c r="M65" i="8"/>
  <c r="I65" i="8" s="1"/>
  <c r="L65" i="8"/>
  <c r="K65" i="8"/>
  <c r="J65" i="8"/>
  <c r="S65" i="8"/>
  <c r="H65" i="8"/>
  <c r="G65" i="8"/>
  <c r="S64" i="8"/>
  <c r="E64" i="8"/>
  <c r="T63" i="8"/>
  <c r="S63" i="8"/>
  <c r="E63" i="8"/>
  <c r="T62" i="8"/>
  <c r="S62" i="8"/>
  <c r="E62" i="8"/>
  <c r="T61" i="8"/>
  <c r="S61" i="8"/>
  <c r="E61" i="8"/>
  <c r="T60" i="8"/>
  <c r="S60" i="8"/>
  <c r="E60" i="8"/>
  <c r="T59" i="8"/>
  <c r="S59" i="8"/>
  <c r="E59" i="8"/>
  <c r="T58" i="8"/>
  <c r="S58" i="8"/>
  <c r="E58" i="8"/>
  <c r="T57" i="8"/>
  <c r="S57" i="8"/>
  <c r="E57" i="8"/>
  <c r="T56" i="8"/>
  <c r="S56" i="8"/>
  <c r="E56" i="8"/>
  <c r="R55" i="8"/>
  <c r="Q55" i="8"/>
  <c r="P55" i="8"/>
  <c r="O55" i="8"/>
  <c r="N55" i="8"/>
  <c r="M55" i="8"/>
  <c r="I55" i="8" s="1"/>
  <c r="S55" i="8" s="1"/>
  <c r="L55" i="8"/>
  <c r="K55" i="8"/>
  <c r="J55" i="8"/>
  <c r="T55" i="8" s="1"/>
  <c r="H55" i="8"/>
  <c r="G55" i="8"/>
  <c r="T54" i="8"/>
  <c r="S54" i="8"/>
  <c r="E54" i="8"/>
  <c r="T53" i="8"/>
  <c r="S53" i="8"/>
  <c r="E53" i="8"/>
  <c r="T52" i="8"/>
  <c r="S52" i="8"/>
  <c r="E52" i="8"/>
  <c r="R51" i="8"/>
  <c r="Q51" i="8"/>
  <c r="P51" i="8"/>
  <c r="O51" i="8"/>
  <c r="N51" i="8"/>
  <c r="M51" i="8"/>
  <c r="I51" i="8" s="1"/>
  <c r="S51" i="8" s="1"/>
  <c r="L51" i="8"/>
  <c r="K51" i="8"/>
  <c r="J51" i="8"/>
  <c r="T51" i="8" s="1"/>
  <c r="H51" i="8"/>
  <c r="G51" i="8"/>
  <c r="T50" i="8"/>
  <c r="S50" i="8"/>
  <c r="E50" i="8"/>
  <c r="T49" i="8"/>
  <c r="S49" i="8"/>
  <c r="E49" i="8"/>
  <c r="R48" i="8"/>
  <c r="Q48" i="8"/>
  <c r="P48" i="8"/>
  <c r="O48" i="8"/>
  <c r="N48" i="8"/>
  <c r="M48" i="8"/>
  <c r="I48" i="8" s="1"/>
  <c r="S48" i="8" s="1"/>
  <c r="L48" i="8"/>
  <c r="K48" i="8"/>
  <c r="J48" i="8"/>
  <c r="T48" i="8" s="1"/>
  <c r="H48" i="8"/>
  <c r="G48" i="8"/>
  <c r="T47" i="8"/>
  <c r="S47" i="8"/>
  <c r="E47" i="8"/>
  <c r="T46" i="8"/>
  <c r="S46" i="8"/>
  <c r="E46" i="8"/>
  <c r="R45" i="8"/>
  <c r="Q45" i="8"/>
  <c r="P45" i="8"/>
  <c r="O45" i="8"/>
  <c r="N45" i="8"/>
  <c r="M45" i="8"/>
  <c r="I45" i="8" s="1"/>
  <c r="L45" i="8"/>
  <c r="K45" i="8"/>
  <c r="J45" i="8"/>
  <c r="T45" i="8" s="1"/>
  <c r="S45" i="8"/>
  <c r="H45" i="8"/>
  <c r="G45" i="8"/>
  <c r="T44" i="8"/>
  <c r="S44" i="8"/>
  <c r="E44" i="8"/>
  <c r="T43" i="8"/>
  <c r="S43" i="8"/>
  <c r="E43" i="8"/>
  <c r="T42" i="8"/>
  <c r="S42" i="8"/>
  <c r="E42" i="8"/>
  <c r="T41" i="8"/>
  <c r="S41" i="8"/>
  <c r="E41" i="8"/>
  <c r="T40" i="8"/>
  <c r="S40" i="8"/>
  <c r="E40" i="8"/>
  <c r="T39" i="8"/>
  <c r="S39" i="8"/>
  <c r="E39" i="8"/>
  <c r="R38" i="8"/>
  <c r="Q38" i="8"/>
  <c r="P38" i="8"/>
  <c r="O38" i="8"/>
  <c r="N38" i="8"/>
  <c r="M38" i="8"/>
  <c r="I38" i="8" s="1"/>
  <c r="S38" i="8" s="1"/>
  <c r="L38" i="8"/>
  <c r="K38" i="8"/>
  <c r="J38" i="8"/>
  <c r="T38" i="8" s="1"/>
  <c r="H38" i="8"/>
  <c r="G38" i="8"/>
  <c r="T37" i="8"/>
  <c r="S37" i="8"/>
  <c r="E37" i="8"/>
  <c r="T36" i="8"/>
  <c r="S36" i="8"/>
  <c r="E36" i="8"/>
  <c r="T35" i="8"/>
  <c r="S35" i="8"/>
  <c r="E35" i="8"/>
  <c r="T34" i="8"/>
  <c r="S34" i="8"/>
  <c r="E34" i="8"/>
  <c r="T33" i="8"/>
  <c r="S33" i="8"/>
  <c r="E33" i="8"/>
  <c r="T32" i="8"/>
  <c r="S32" i="8"/>
  <c r="E32" i="8"/>
  <c r="T31" i="8"/>
  <c r="S31" i="8"/>
  <c r="E31" i="8"/>
  <c r="T30" i="8"/>
  <c r="S30" i="8"/>
  <c r="E30" i="8"/>
  <c r="T29" i="8"/>
  <c r="S29" i="8"/>
  <c r="E29" i="8"/>
  <c r="T28" i="8"/>
  <c r="S28" i="8"/>
  <c r="E28" i="8"/>
  <c r="T27" i="8"/>
  <c r="S27" i="8"/>
  <c r="E27" i="8"/>
  <c r="R26" i="8"/>
  <c r="R25" i="8" s="1"/>
  <c r="Q26" i="8"/>
  <c r="Q25" i="8" s="1"/>
  <c r="P26" i="8"/>
  <c r="P25" i="8" s="1"/>
  <c r="O26" i="8"/>
  <c r="O25" i="8" s="1"/>
  <c r="N26" i="8"/>
  <c r="N25" i="8" s="1"/>
  <c r="M26" i="8"/>
  <c r="L26" i="8"/>
  <c r="L25" i="8" s="1"/>
  <c r="K26" i="8"/>
  <c r="J26" i="8"/>
  <c r="T26" i="8" s="1"/>
  <c r="H26" i="8"/>
  <c r="H25" i="8" s="1"/>
  <c r="G26" i="8"/>
  <c r="G25" i="8"/>
  <c r="T24" i="8"/>
  <c r="S24" i="8"/>
  <c r="E24" i="8"/>
  <c r="T23" i="8"/>
  <c r="S23" i="8"/>
  <c r="E23" i="8"/>
  <c r="R22" i="8"/>
  <c r="Q22" i="8"/>
  <c r="P22" i="8"/>
  <c r="O22" i="8"/>
  <c r="N22" i="8"/>
  <c r="M22" i="8"/>
  <c r="I22" i="8" s="1"/>
  <c r="S22" i="8" s="1"/>
  <c r="L22" i="8"/>
  <c r="K22" i="8"/>
  <c r="J22" i="8"/>
  <c r="T22" i="8" s="1"/>
  <c r="H22" i="8"/>
  <c r="G22" i="8"/>
  <c r="T21" i="8"/>
  <c r="S21" i="8"/>
  <c r="E21" i="8"/>
  <c r="T20" i="8"/>
  <c r="S20" i="8"/>
  <c r="E20" i="8"/>
  <c r="T19" i="8"/>
  <c r="S19" i="8"/>
  <c r="E19" i="8"/>
  <c r="R18" i="8"/>
  <c r="R17" i="8" s="1"/>
  <c r="Q18" i="8"/>
  <c r="Q17" i="8" s="1"/>
  <c r="P18" i="8"/>
  <c r="P17" i="8" s="1"/>
  <c r="O18" i="8"/>
  <c r="O17" i="8" s="1"/>
  <c r="N18" i="8"/>
  <c r="N17" i="8" s="1"/>
  <c r="M18" i="8"/>
  <c r="L18" i="8"/>
  <c r="L17" i="8" s="1"/>
  <c r="K18" i="8"/>
  <c r="J18" i="8"/>
  <c r="J17" i="8" s="1"/>
  <c r="T17" i="8" s="1"/>
  <c r="H18" i="8"/>
  <c r="H17" i="8" s="1"/>
  <c r="G18" i="8"/>
  <c r="G17" i="8" s="1"/>
  <c r="T16" i="8"/>
  <c r="S16" i="8"/>
  <c r="E16" i="8"/>
  <c r="T15" i="8"/>
  <c r="S15" i="8"/>
  <c r="E15" i="8"/>
  <c r="T14" i="8"/>
  <c r="S14" i="8"/>
  <c r="E14" i="8"/>
  <c r="R13" i="8"/>
  <c r="Q13" i="8"/>
  <c r="P13" i="8"/>
  <c r="O13" i="8"/>
  <c r="N13" i="8"/>
  <c r="M13" i="8"/>
  <c r="I13" i="8" s="1"/>
  <c r="L13" i="8"/>
  <c r="K13" i="8"/>
  <c r="J13" i="8"/>
  <c r="T13" i="8" s="1"/>
  <c r="H13" i="8"/>
  <c r="G13" i="8"/>
  <c r="F26" i="8" l="1"/>
  <c r="F48" i="8"/>
  <c r="F45" i="8"/>
  <c r="F65" i="8"/>
  <c r="F18" i="8"/>
  <c r="F22" i="8"/>
  <c r="F38" i="8"/>
  <c r="F51" i="8"/>
  <c r="F55" i="8"/>
  <c r="E55" i="8"/>
  <c r="K17" i="8"/>
  <c r="K25" i="8"/>
  <c r="M25" i="8"/>
  <c r="I25" i="8" s="1"/>
  <c r="I26" i="8"/>
  <c r="S26" i="8" s="1"/>
  <c r="M76" i="8"/>
  <c r="I76" i="8" s="1"/>
  <c r="I108" i="8"/>
  <c r="S108" i="8" s="1"/>
  <c r="F13" i="8"/>
  <c r="M17" i="8"/>
  <c r="I17" i="8" s="1"/>
  <c r="S17" i="8" s="1"/>
  <c r="I18" i="8"/>
  <c r="S18" i="8" s="1"/>
  <c r="G12" i="8"/>
  <c r="H12" i="8"/>
  <c r="P12" i="8"/>
  <c r="T18" i="8"/>
  <c r="T76" i="8"/>
  <c r="L12" i="8"/>
  <c r="S13" i="8"/>
  <c r="Q12" i="8"/>
  <c r="O12" i="8"/>
  <c r="E13" i="8"/>
  <c r="N12" i="8"/>
  <c r="E22" i="8"/>
  <c r="E48" i="8"/>
  <c r="M9" i="19"/>
  <c r="T65" i="8"/>
  <c r="R12" i="8"/>
  <c r="S25" i="8"/>
  <c r="E45" i="8"/>
  <c r="E18" i="8"/>
  <c r="J25" i="8"/>
  <c r="T25" i="8" s="1"/>
  <c r="E51" i="8"/>
  <c r="F17" i="8" l="1"/>
  <c r="K12" i="8"/>
  <c r="S76" i="8"/>
  <c r="F25" i="8"/>
  <c r="E38" i="8"/>
  <c r="E26" i="8"/>
  <c r="M12" i="8"/>
  <c r="I12" i="8" s="1"/>
  <c r="S12" i="8" s="1"/>
  <c r="W12" i="8" s="1"/>
  <c r="J12" i="8"/>
  <c r="T12" i="8" s="1"/>
  <c r="E65" i="8"/>
  <c r="H227" i="19"/>
  <c r="V226" i="19"/>
  <c r="V184" i="19"/>
  <c r="V183" i="19"/>
  <c r="G183" i="19"/>
  <c r="G182" i="19"/>
  <c r="G181" i="19"/>
  <c r="V180" i="19"/>
  <c r="G180" i="19"/>
  <c r="V179" i="19"/>
  <c r="G179" i="19"/>
  <c r="G178" i="19"/>
  <c r="G177" i="19"/>
  <c r="V176" i="19"/>
  <c r="G176" i="19"/>
  <c r="G174" i="19"/>
  <c r="V174" i="19"/>
  <c r="V173" i="19"/>
  <c r="G173" i="19"/>
  <c r="V172" i="19"/>
  <c r="O169" i="19"/>
  <c r="L166" i="19"/>
  <c r="G166" i="19"/>
  <c r="L165" i="19"/>
  <c r="G165" i="19"/>
  <c r="L164" i="19"/>
  <c r="G164" i="19"/>
  <c r="L163" i="19"/>
  <c r="G163" i="19"/>
  <c r="L162" i="19"/>
  <c r="G162" i="19"/>
  <c r="L152" i="19"/>
  <c r="G152" i="19"/>
  <c r="G151" i="19"/>
  <c r="L150" i="19"/>
  <c r="G150" i="19"/>
  <c r="G149" i="19"/>
  <c r="L149" i="19"/>
  <c r="L148" i="19"/>
  <c r="G148" i="19"/>
  <c r="G147" i="19"/>
  <c r="L147" i="19"/>
  <c r="L131" i="19"/>
  <c r="L130" i="19"/>
  <c r="L128" i="19"/>
  <c r="G128" i="19"/>
  <c r="G127" i="19"/>
  <c r="L126" i="19"/>
  <c r="G126" i="19"/>
  <c r="G125" i="19"/>
  <c r="V124" i="19"/>
  <c r="L123" i="19"/>
  <c r="G123" i="19"/>
  <c r="L122" i="19"/>
  <c r="G122" i="19"/>
  <c r="V112" i="19"/>
  <c r="L111" i="19"/>
  <c r="G111" i="19"/>
  <c r="L110" i="19"/>
  <c r="G110" i="19"/>
  <c r="L109" i="19"/>
  <c r="G109" i="19"/>
  <c r="L108" i="19"/>
  <c r="G108" i="19"/>
  <c r="L107" i="19"/>
  <c r="G107" i="19"/>
  <c r="L92" i="19"/>
  <c r="G92" i="19"/>
  <c r="L87" i="19"/>
  <c r="G87" i="19"/>
  <c r="L86" i="19"/>
  <c r="G86" i="19"/>
  <c r="L85" i="19"/>
  <c r="G85" i="19"/>
  <c r="L84" i="19"/>
  <c r="G84" i="19"/>
  <c r="L81" i="19"/>
  <c r="G81" i="19"/>
  <c r="L80" i="19"/>
  <c r="G80" i="19"/>
  <c r="L79" i="19"/>
  <c r="G79" i="19"/>
  <c r="G78" i="19"/>
  <c r="V70" i="19"/>
  <c r="V69" i="19"/>
  <c r="V68" i="19"/>
  <c r="V61" i="19"/>
  <c r="G61" i="19"/>
  <c r="L46" i="19"/>
  <c r="G46" i="19"/>
  <c r="L40" i="19"/>
  <c r="G40" i="19"/>
  <c r="V24" i="19"/>
  <c r="G24" i="19"/>
  <c r="G33" i="19"/>
  <c r="L31" i="19"/>
  <c r="G31" i="19"/>
  <c r="L30" i="19"/>
  <c r="G30" i="19"/>
  <c r="L29" i="19"/>
  <c r="G29" i="19"/>
  <c r="G28" i="19"/>
  <c r="G27" i="19"/>
  <c r="G26" i="19"/>
  <c r="F12" i="8" l="1"/>
  <c r="V12" i="8"/>
  <c r="E25" i="8"/>
  <c r="E17" i="8"/>
  <c r="L15" i="19"/>
  <c r="L15" i="32"/>
  <c r="G15" i="19"/>
  <c r="G15" i="32"/>
  <c r="L229" i="19"/>
  <c r="L229" i="32"/>
  <c r="V229" i="19"/>
  <c r="L230" i="19"/>
  <c r="L230" i="32"/>
  <c r="G243" i="19"/>
  <c r="G243" i="32"/>
  <c r="G226" i="19"/>
  <c r="G226" i="32"/>
  <c r="L228" i="19"/>
  <c r="L228" i="32"/>
  <c r="G231" i="19"/>
  <c r="G231" i="32"/>
  <c r="L243" i="19"/>
  <c r="L243" i="32"/>
  <c r="L242" i="19"/>
  <c r="L242" i="32"/>
  <c r="G230" i="19"/>
  <c r="G230" i="32"/>
  <c r="G216" i="19"/>
  <c r="G216" i="32"/>
  <c r="G228" i="19"/>
  <c r="G228" i="32"/>
  <c r="V228" i="19"/>
  <c r="L231" i="19"/>
  <c r="L231" i="32"/>
  <c r="G232" i="19"/>
  <c r="G232" i="32"/>
  <c r="L232" i="19"/>
  <c r="L232" i="32"/>
  <c r="G229" i="19"/>
  <c r="G229" i="32"/>
  <c r="V231" i="32"/>
  <c r="V240" i="19"/>
  <c r="V240" i="32"/>
  <c r="G242" i="19"/>
  <c r="G242" i="32"/>
  <c r="V216" i="19"/>
  <c r="V216" i="32"/>
  <c r="G204" i="19"/>
  <c r="G204" i="32"/>
  <c r="L204" i="19"/>
  <c r="L204" i="32"/>
  <c r="G205" i="19"/>
  <c r="G205" i="32"/>
  <c r="G201" i="19"/>
  <c r="L178" i="19"/>
  <c r="L178" i="32"/>
  <c r="G202" i="19"/>
  <c r="G202" i="32"/>
  <c r="G206" i="19"/>
  <c r="G206" i="32"/>
  <c r="V230" i="19"/>
  <c r="V230" i="32"/>
  <c r="G208" i="19"/>
  <c r="G208" i="32"/>
  <c r="L177" i="19"/>
  <c r="L177" i="32"/>
  <c r="G209" i="19"/>
  <c r="G209" i="32"/>
  <c r="G199" i="19"/>
  <c r="G199" i="32"/>
  <c r="L216" i="19"/>
  <c r="L216" i="32"/>
  <c r="V178" i="19"/>
  <c r="L181" i="19"/>
  <c r="L181" i="32"/>
  <c r="G200" i="19"/>
  <c r="G200" i="32"/>
  <c r="L202" i="19"/>
  <c r="L202" i="32"/>
  <c r="L206" i="19"/>
  <c r="L206" i="32"/>
  <c r="V233" i="19"/>
  <c r="V233" i="32"/>
  <c r="L182" i="19"/>
  <c r="L182" i="32"/>
  <c r="V182" i="19"/>
  <c r="L208" i="19"/>
  <c r="L208" i="32"/>
  <c r="V177" i="19"/>
  <c r="L199" i="19"/>
  <c r="L199" i="32"/>
  <c r="V232" i="19"/>
  <c r="V232" i="32"/>
  <c r="L183" i="19"/>
  <c r="L183" i="32"/>
  <c r="L205" i="19"/>
  <c r="L205" i="32"/>
  <c r="L209" i="19"/>
  <c r="L209" i="32"/>
  <c r="V181" i="19"/>
  <c r="L200" i="19"/>
  <c r="L200" i="32"/>
  <c r="G203" i="19"/>
  <c r="G203" i="32"/>
  <c r="G207" i="19"/>
  <c r="G207" i="32"/>
  <c r="V110" i="19"/>
  <c r="L180" i="19"/>
  <c r="L180" i="32"/>
  <c r="L179" i="19"/>
  <c r="L179" i="32"/>
  <c r="V200" i="19"/>
  <c r="V200" i="32"/>
  <c r="L201" i="19"/>
  <c r="L203" i="19"/>
  <c r="L203" i="32"/>
  <c r="L207" i="19"/>
  <c r="L207" i="32"/>
  <c r="V151" i="19"/>
  <c r="L151" i="19"/>
  <c r="V127" i="19"/>
  <c r="L127" i="19"/>
  <c r="V125" i="19"/>
  <c r="L125" i="19"/>
  <c r="V111" i="19"/>
  <c r="L161" i="19"/>
  <c r="V241" i="19"/>
  <c r="V241" i="32"/>
  <c r="V226" i="32"/>
  <c r="V125" i="32"/>
  <c r="G107" i="32"/>
  <c r="V122" i="19"/>
  <c r="L122" i="32"/>
  <c r="L126" i="32"/>
  <c r="V128" i="19"/>
  <c r="L128" i="32"/>
  <c r="G147" i="32"/>
  <c r="G151" i="32"/>
  <c r="G163" i="32"/>
  <c r="G165" i="32"/>
  <c r="V173" i="32"/>
  <c r="V176" i="32"/>
  <c r="G180" i="32"/>
  <c r="V184" i="32"/>
  <c r="V107" i="19"/>
  <c r="L107" i="32"/>
  <c r="G111" i="32"/>
  <c r="G123" i="32"/>
  <c r="G150" i="32"/>
  <c r="V177" i="32"/>
  <c r="G108" i="32"/>
  <c r="G110" i="32"/>
  <c r="L111" i="32"/>
  <c r="L121" i="19"/>
  <c r="V123" i="19"/>
  <c r="L123" i="32"/>
  <c r="V126" i="19"/>
  <c r="L130" i="32"/>
  <c r="L131" i="32"/>
  <c r="V149" i="19"/>
  <c r="L149" i="32"/>
  <c r="L150" i="32"/>
  <c r="G152" i="32"/>
  <c r="V152" i="19"/>
  <c r="L152" i="32"/>
  <c r="G161" i="19"/>
  <c r="G162" i="32"/>
  <c r="G164" i="32"/>
  <c r="G166" i="32"/>
  <c r="G178" i="32"/>
  <c r="V180" i="32"/>
  <c r="G182" i="32"/>
  <c r="G109" i="32"/>
  <c r="G125" i="32"/>
  <c r="L127" i="32"/>
  <c r="V148" i="19"/>
  <c r="L148" i="32"/>
  <c r="G174" i="32"/>
  <c r="V109" i="19"/>
  <c r="L109" i="32"/>
  <c r="V112" i="32"/>
  <c r="L125" i="32"/>
  <c r="L151" i="32"/>
  <c r="V163" i="19"/>
  <c r="L163" i="32"/>
  <c r="V165" i="19"/>
  <c r="L165" i="32"/>
  <c r="V172" i="32"/>
  <c r="G179" i="32"/>
  <c r="G183" i="32"/>
  <c r="L106" i="19"/>
  <c r="V108" i="19"/>
  <c r="L108" i="32"/>
  <c r="L110" i="32"/>
  <c r="G121" i="19"/>
  <c r="G122" i="32"/>
  <c r="V124" i="32"/>
  <c r="G126" i="32"/>
  <c r="G127" i="32"/>
  <c r="G128" i="32"/>
  <c r="V131" i="19"/>
  <c r="L147" i="32"/>
  <c r="G148" i="32"/>
  <c r="G149" i="32"/>
  <c r="V150" i="19"/>
  <c r="V162" i="19"/>
  <c r="L162" i="32"/>
  <c r="V164" i="19"/>
  <c r="L164" i="32"/>
  <c r="V166" i="19"/>
  <c r="L166" i="32"/>
  <c r="G173" i="32"/>
  <c r="V174" i="32"/>
  <c r="G176" i="32"/>
  <c r="G177" i="32"/>
  <c r="V179" i="32"/>
  <c r="G181" i="32"/>
  <c r="V183" i="32"/>
  <c r="J93" i="32"/>
  <c r="O113" i="32"/>
  <c r="V84" i="19"/>
  <c r="L84" i="32"/>
  <c r="H113" i="32"/>
  <c r="E210" i="32"/>
  <c r="G26" i="32"/>
  <c r="G33" i="32"/>
  <c r="V68" i="32"/>
  <c r="V81" i="19"/>
  <c r="L81" i="32"/>
  <c r="G86" i="32"/>
  <c r="G92" i="32"/>
  <c r="P121" i="32"/>
  <c r="E146" i="32"/>
  <c r="T146" i="32"/>
  <c r="N161" i="32"/>
  <c r="G201" i="32"/>
  <c r="P210" i="32"/>
  <c r="T211" i="32"/>
  <c r="O227" i="32"/>
  <c r="V26" i="19"/>
  <c r="L26" i="32"/>
  <c r="V28" i="19"/>
  <c r="L28" i="32"/>
  <c r="V30" i="19"/>
  <c r="L30" i="32"/>
  <c r="V24" i="32"/>
  <c r="V61" i="32"/>
  <c r="L78" i="19"/>
  <c r="G79" i="32"/>
  <c r="G80" i="32"/>
  <c r="G84" i="32"/>
  <c r="T84" i="32"/>
  <c r="V86" i="19"/>
  <c r="L86" i="32"/>
  <c r="V92" i="19"/>
  <c r="L92" i="32"/>
  <c r="H106" i="32"/>
  <c r="N106" i="32"/>
  <c r="E121" i="32"/>
  <c r="V121" i="19"/>
  <c r="L121" i="32"/>
  <c r="T121" i="32"/>
  <c r="N146" i="32"/>
  <c r="I161" i="32"/>
  <c r="O161" i="32"/>
  <c r="E169" i="32"/>
  <c r="J169" i="32"/>
  <c r="P169" i="32"/>
  <c r="E185" i="32"/>
  <c r="J185" i="32"/>
  <c r="P185" i="32"/>
  <c r="H201" i="32"/>
  <c r="N201" i="32"/>
  <c r="H211" i="32"/>
  <c r="N211" i="32"/>
  <c r="J227" i="32"/>
  <c r="P227" i="32"/>
  <c r="J244" i="32"/>
  <c r="T244" i="32"/>
  <c r="G28" i="32"/>
  <c r="V40" i="19"/>
  <c r="L40" i="32"/>
  <c r="G61" i="32"/>
  <c r="T78" i="32"/>
  <c r="T93" i="32"/>
  <c r="T106" i="32"/>
  <c r="J121" i="32"/>
  <c r="I185" i="32"/>
  <c r="E227" i="32"/>
  <c r="P244" i="32"/>
  <c r="G27" i="32"/>
  <c r="G31" i="32"/>
  <c r="G46" i="32"/>
  <c r="V70" i="32"/>
  <c r="G78" i="32"/>
  <c r="O78" i="32"/>
  <c r="L79" i="32"/>
  <c r="V80" i="19"/>
  <c r="L80" i="32"/>
  <c r="G85" i="32"/>
  <c r="G87" i="32"/>
  <c r="N93" i="32"/>
  <c r="I106" i="32"/>
  <c r="O106" i="32"/>
  <c r="I113" i="32"/>
  <c r="T113" i="32"/>
  <c r="H121" i="32"/>
  <c r="N121" i="32"/>
  <c r="H146" i="32"/>
  <c r="O146" i="32"/>
  <c r="J161" i="32"/>
  <c r="P161" i="32"/>
  <c r="J168" i="32"/>
  <c r="L169" i="32"/>
  <c r="T169" i="32"/>
  <c r="T185" i="32"/>
  <c r="I201" i="32"/>
  <c r="O201" i="32"/>
  <c r="I211" i="32"/>
  <c r="O211" i="32"/>
  <c r="T227" i="32"/>
  <c r="E244" i="32"/>
  <c r="N244" i="32"/>
  <c r="G244" i="32"/>
  <c r="G30" i="32"/>
  <c r="V69" i="32"/>
  <c r="P84" i="32"/>
  <c r="H93" i="32"/>
  <c r="N113" i="32"/>
  <c r="J146" i="32"/>
  <c r="H161" i="32"/>
  <c r="I169" i="32"/>
  <c r="O168" i="19"/>
  <c r="O169" i="32"/>
  <c r="O185" i="32"/>
  <c r="T201" i="32"/>
  <c r="I227" i="32"/>
  <c r="I244" i="32"/>
  <c r="G29" i="32"/>
  <c r="V25" i="19"/>
  <c r="L25" i="32"/>
  <c r="V27" i="19"/>
  <c r="L27" i="32"/>
  <c r="V29" i="19"/>
  <c r="L29" i="32"/>
  <c r="V31" i="19"/>
  <c r="L31" i="32"/>
  <c r="G24" i="32"/>
  <c r="G40" i="32"/>
  <c r="V46" i="19"/>
  <c r="L46" i="32"/>
  <c r="P78" i="32"/>
  <c r="V79" i="19"/>
  <c r="G81" i="32"/>
  <c r="O84" i="32"/>
  <c r="V85" i="19"/>
  <c r="L85" i="32"/>
  <c r="V87" i="19"/>
  <c r="L87" i="32"/>
  <c r="E93" i="32"/>
  <c r="P93" i="32"/>
  <c r="E106" i="32"/>
  <c r="J106" i="32"/>
  <c r="P106" i="32"/>
  <c r="I121" i="32"/>
  <c r="O121" i="32"/>
  <c r="I146" i="32"/>
  <c r="P146" i="32"/>
  <c r="E161" i="32"/>
  <c r="T161" i="32"/>
  <c r="H169" i="32"/>
  <c r="N169" i="32"/>
  <c r="P168" i="32"/>
  <c r="H185" i="32"/>
  <c r="N185" i="32"/>
  <c r="E201" i="32"/>
  <c r="J201" i="32"/>
  <c r="P201" i="32"/>
  <c r="J210" i="32"/>
  <c r="E211" i="32"/>
  <c r="J211" i="32"/>
  <c r="P211" i="32"/>
  <c r="H227" i="32"/>
  <c r="N227" i="32"/>
  <c r="H244" i="32"/>
  <c r="O244" i="32"/>
  <c r="L244" i="32"/>
  <c r="V244" i="19"/>
  <c r="L168" i="19"/>
  <c r="V169" i="19"/>
  <c r="V147" i="19"/>
  <c r="L146" i="19"/>
  <c r="V130" i="19"/>
  <c r="V67" i="19"/>
  <c r="G41" i="19"/>
  <c r="L32" i="19"/>
  <c r="G32" i="19"/>
  <c r="L41" i="19"/>
  <c r="L33" i="19"/>
  <c r="G25" i="19"/>
  <c r="U12" i="8" l="1"/>
  <c r="E12" i="8"/>
  <c r="V228" i="32"/>
  <c r="V231" i="19"/>
  <c r="G161" i="32"/>
  <c r="G121" i="32"/>
  <c r="V151" i="32"/>
  <c r="V229" i="32"/>
  <c r="V110" i="32"/>
  <c r="V127" i="32"/>
  <c r="V15" i="19"/>
  <c r="V15" i="32"/>
  <c r="V243" i="19"/>
  <c r="V243" i="32"/>
  <c r="L106" i="32"/>
  <c r="V242" i="19"/>
  <c r="V242" i="32"/>
  <c r="V106" i="19"/>
  <c r="V201" i="19"/>
  <c r="V181" i="32"/>
  <c r="V209" i="19"/>
  <c r="V209" i="32"/>
  <c r="V208" i="19"/>
  <c r="V208" i="32"/>
  <c r="V206" i="19"/>
  <c r="V206" i="32"/>
  <c r="V204" i="19"/>
  <c r="V204" i="32"/>
  <c r="V207" i="19"/>
  <c r="V207" i="32"/>
  <c r="V182" i="32"/>
  <c r="V199" i="19"/>
  <c r="V199" i="32"/>
  <c r="V178" i="32"/>
  <c r="V205" i="19"/>
  <c r="V205" i="32"/>
  <c r="V202" i="19"/>
  <c r="V202" i="32"/>
  <c r="L201" i="32"/>
  <c r="V203" i="19"/>
  <c r="V203" i="32"/>
  <c r="G146" i="32"/>
  <c r="G146" i="19"/>
  <c r="V161" i="19"/>
  <c r="V111" i="32"/>
  <c r="L161" i="32"/>
  <c r="G106" i="32"/>
  <c r="G106" i="19"/>
  <c r="V130" i="32"/>
  <c r="V164" i="32"/>
  <c r="V150" i="32"/>
  <c r="V131" i="32"/>
  <c r="V108" i="32"/>
  <c r="V148" i="32"/>
  <c r="V152" i="32"/>
  <c r="V126" i="32"/>
  <c r="V163" i="32"/>
  <c r="V128" i="32"/>
  <c r="V162" i="32"/>
  <c r="V165" i="32"/>
  <c r="V109" i="32"/>
  <c r="V149" i="32"/>
  <c r="V123" i="32"/>
  <c r="V107" i="32"/>
  <c r="V122" i="32"/>
  <c r="V147" i="32"/>
  <c r="V166" i="32"/>
  <c r="I66" i="32"/>
  <c r="H168" i="32"/>
  <c r="J113" i="32"/>
  <c r="V41" i="19"/>
  <c r="L41" i="32"/>
  <c r="V169" i="32"/>
  <c r="L168" i="32"/>
  <c r="N168" i="32"/>
  <c r="V27" i="32"/>
  <c r="I210" i="32"/>
  <c r="T168" i="32"/>
  <c r="V86" i="32"/>
  <c r="V30" i="32"/>
  <c r="H66" i="32"/>
  <c r="V244" i="32"/>
  <c r="V46" i="32"/>
  <c r="V25" i="32"/>
  <c r="V28" i="32"/>
  <c r="P113" i="32"/>
  <c r="G41" i="32"/>
  <c r="N66" i="32"/>
  <c r="V85" i="32"/>
  <c r="V29" i="32"/>
  <c r="O210" i="32"/>
  <c r="I93" i="32"/>
  <c r="H210" i="32"/>
  <c r="V92" i="32"/>
  <c r="V78" i="19"/>
  <c r="L78" i="32"/>
  <c r="T210" i="32"/>
  <c r="V81" i="32"/>
  <c r="V32" i="19"/>
  <c r="L32" i="32"/>
  <c r="V67" i="32"/>
  <c r="E168" i="32"/>
  <c r="O168" i="32"/>
  <c r="T66" i="32"/>
  <c r="V121" i="32"/>
  <c r="G25" i="32"/>
  <c r="P66" i="32"/>
  <c r="V33" i="19"/>
  <c r="L33" i="32"/>
  <c r="O66" i="32"/>
  <c r="J66" i="32"/>
  <c r="G32" i="32"/>
  <c r="E66" i="32"/>
  <c r="V146" i="19"/>
  <c r="L146" i="32"/>
  <c r="V168" i="19"/>
  <c r="V87" i="32"/>
  <c r="V79" i="32"/>
  <c r="V31" i="32"/>
  <c r="I168" i="32"/>
  <c r="O93" i="32"/>
  <c r="V80" i="32"/>
  <c r="V40" i="32"/>
  <c r="N210" i="32"/>
  <c r="E113" i="32"/>
  <c r="V26" i="32"/>
  <c r="V84" i="32"/>
  <c r="V201" i="32" l="1"/>
  <c r="V161" i="32"/>
  <c r="V106" i="32"/>
  <c r="V78" i="32"/>
  <c r="V41" i="32"/>
  <c r="V146" i="32"/>
  <c r="V32" i="32"/>
  <c r="V168" i="32"/>
  <c r="V33" i="32"/>
  <c r="F40" i="31" l="1"/>
  <c r="E40" i="31"/>
  <c r="F23" i="31"/>
  <c r="F11" i="31" s="1"/>
  <c r="E23" i="31"/>
  <c r="E11" i="31" s="1"/>
  <c r="L9" i="20"/>
  <c r="F40" i="27"/>
  <c r="F39" i="23" s="1"/>
  <c r="E40" i="27"/>
  <c r="E39" i="23" s="1"/>
  <c r="F23" i="27"/>
  <c r="E23" i="27"/>
  <c r="E9" i="21"/>
  <c r="C9" i="43" s="1"/>
  <c r="D9" i="21"/>
  <c r="D9" i="33" s="1"/>
  <c r="C9" i="21"/>
  <c r="C9" i="33" s="1"/>
  <c r="F39" i="18"/>
  <c r="E39" i="18"/>
  <c r="F22" i="18"/>
  <c r="F10" i="18" s="1"/>
  <c r="E22" i="18"/>
  <c r="E10" i="18" s="1"/>
  <c r="U9" i="32"/>
  <c r="F9" i="32"/>
  <c r="E9" i="4"/>
  <c r="E9" i="33" s="1"/>
  <c r="G171" i="19"/>
  <c r="G170" i="19"/>
  <c r="G159" i="19"/>
  <c r="L158" i="19"/>
  <c r="G158" i="19"/>
  <c r="L157" i="19"/>
  <c r="G157" i="19"/>
  <c r="G156" i="19"/>
  <c r="L155" i="19"/>
  <c r="G155" i="19"/>
  <c r="G154" i="19"/>
  <c r="L153" i="19"/>
  <c r="G153" i="19"/>
  <c r="L145" i="19"/>
  <c r="G145" i="19"/>
  <c r="L144" i="19"/>
  <c r="G144" i="19"/>
  <c r="G143" i="19"/>
  <c r="L143" i="19"/>
  <c r="G142" i="19"/>
  <c r="L141" i="19"/>
  <c r="G141" i="19"/>
  <c r="L140" i="19"/>
  <c r="L139" i="19"/>
  <c r="G139" i="19"/>
  <c r="L137" i="19"/>
  <c r="L136" i="19"/>
  <c r="L135" i="19"/>
  <c r="L134" i="19"/>
  <c r="L133" i="19"/>
  <c r="L132" i="19"/>
  <c r="L120" i="19"/>
  <c r="G120" i="19"/>
  <c r="L119" i="19"/>
  <c r="G119" i="19"/>
  <c r="L118" i="19"/>
  <c r="G118" i="19"/>
  <c r="L117" i="19"/>
  <c r="G117" i="19"/>
  <c r="G116" i="19"/>
  <c r="L115" i="19"/>
  <c r="G115" i="19"/>
  <c r="L114" i="19"/>
  <c r="G114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L91" i="19"/>
  <c r="G91" i="19"/>
  <c r="L90" i="19"/>
  <c r="G90" i="19"/>
  <c r="L89" i="19"/>
  <c r="G89" i="19"/>
  <c r="L88" i="19"/>
  <c r="G88" i="19"/>
  <c r="L83" i="19"/>
  <c r="G83" i="19"/>
  <c r="L82" i="19"/>
  <c r="G82" i="19"/>
  <c r="L77" i="19"/>
  <c r="G77" i="19"/>
  <c r="L76" i="19"/>
  <c r="G76" i="19"/>
  <c r="L74" i="19"/>
  <c r="G74" i="19"/>
  <c r="L73" i="19"/>
  <c r="G73" i="19"/>
  <c r="L72" i="19"/>
  <c r="G72" i="19"/>
  <c r="L71" i="19"/>
  <c r="G71" i="19"/>
  <c r="L65" i="19"/>
  <c r="G65" i="19"/>
  <c r="L64" i="19"/>
  <c r="G64" i="19"/>
  <c r="L63" i="19"/>
  <c r="G63" i="19"/>
  <c r="L60" i="19"/>
  <c r="G60" i="19"/>
  <c r="L59" i="19"/>
  <c r="G59" i="19"/>
  <c r="L58" i="19"/>
  <c r="G58" i="19"/>
  <c r="L57" i="19"/>
  <c r="G57" i="19"/>
  <c r="L56" i="19"/>
  <c r="G56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5" i="19"/>
  <c r="G45" i="19"/>
  <c r="L44" i="19"/>
  <c r="G44" i="19"/>
  <c r="L43" i="19"/>
  <c r="G43" i="19"/>
  <c r="L42" i="19"/>
  <c r="G42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G23" i="19"/>
  <c r="L22" i="19"/>
  <c r="G22" i="19"/>
  <c r="L21" i="19"/>
  <c r="G21" i="19"/>
  <c r="L18" i="19"/>
  <c r="G18" i="19"/>
  <c r="L17" i="19"/>
  <c r="G17" i="19"/>
  <c r="L13" i="19"/>
  <c r="G13" i="19"/>
  <c r="V11" i="19"/>
  <c r="F22" i="23" l="1"/>
  <c r="F10" i="23" s="1"/>
  <c r="F11" i="27"/>
  <c r="E22" i="23"/>
  <c r="E10" i="23" s="1"/>
  <c r="E11" i="27"/>
  <c r="G140" i="19"/>
  <c r="G16" i="19"/>
  <c r="G16" i="32"/>
  <c r="L16" i="19"/>
  <c r="L16" i="32"/>
  <c r="G217" i="19"/>
  <c r="G217" i="32"/>
  <c r="G238" i="19"/>
  <c r="G238" i="32"/>
  <c r="L238" i="19"/>
  <c r="L238" i="32"/>
  <c r="G222" i="19"/>
  <c r="G222" i="32"/>
  <c r="G219" i="19"/>
  <c r="G219" i="32"/>
  <c r="L236" i="19"/>
  <c r="L236" i="32"/>
  <c r="G234" i="19"/>
  <c r="G234" i="32"/>
  <c r="L234" i="19"/>
  <c r="L234" i="32"/>
  <c r="G218" i="19"/>
  <c r="G218" i="32"/>
  <c r="L239" i="19"/>
  <c r="L239" i="32"/>
  <c r="G214" i="19"/>
  <c r="G214" i="32"/>
  <c r="G236" i="19"/>
  <c r="G236" i="32"/>
  <c r="G215" i="19"/>
  <c r="G215" i="32"/>
  <c r="G220" i="19"/>
  <c r="G220" i="32"/>
  <c r="G224" i="19"/>
  <c r="G224" i="32"/>
  <c r="G237" i="19"/>
  <c r="G237" i="32"/>
  <c r="G221" i="19"/>
  <c r="G221" i="32"/>
  <c r="G235" i="19"/>
  <c r="G235" i="32"/>
  <c r="L235" i="19"/>
  <c r="L235" i="32"/>
  <c r="G223" i="19"/>
  <c r="G223" i="32"/>
  <c r="L237" i="19"/>
  <c r="L237" i="32"/>
  <c r="G239" i="19"/>
  <c r="G239" i="32"/>
  <c r="L195" i="19"/>
  <c r="L195" i="32"/>
  <c r="L186" i="19"/>
  <c r="L186" i="32"/>
  <c r="L192" i="19"/>
  <c r="L192" i="32"/>
  <c r="L196" i="19"/>
  <c r="L196" i="32"/>
  <c r="L213" i="19"/>
  <c r="L213" i="32"/>
  <c r="L218" i="19"/>
  <c r="L218" i="32"/>
  <c r="L222" i="19"/>
  <c r="L222" i="32"/>
  <c r="L217" i="19"/>
  <c r="L217" i="32"/>
  <c r="G186" i="19"/>
  <c r="G186" i="32"/>
  <c r="G196" i="19"/>
  <c r="G196" i="32"/>
  <c r="G187" i="19"/>
  <c r="G187" i="32"/>
  <c r="G197" i="19"/>
  <c r="G197" i="32"/>
  <c r="L187" i="19"/>
  <c r="L187" i="32"/>
  <c r="L193" i="19"/>
  <c r="L193" i="32"/>
  <c r="L197" i="19"/>
  <c r="L197" i="32"/>
  <c r="L214" i="19"/>
  <c r="L214" i="32"/>
  <c r="L219" i="19"/>
  <c r="L219" i="32"/>
  <c r="L223" i="19"/>
  <c r="L223" i="32"/>
  <c r="G189" i="19"/>
  <c r="G189" i="32"/>
  <c r="G195" i="19"/>
  <c r="G195" i="32"/>
  <c r="G212" i="19"/>
  <c r="G212" i="32"/>
  <c r="L189" i="19"/>
  <c r="L189" i="32"/>
  <c r="L212" i="19"/>
  <c r="L212" i="32"/>
  <c r="L221" i="19"/>
  <c r="L221" i="32"/>
  <c r="G192" i="19"/>
  <c r="G192" i="32"/>
  <c r="G213" i="19"/>
  <c r="G213" i="32"/>
  <c r="G193" i="19"/>
  <c r="G193" i="32"/>
  <c r="G188" i="19"/>
  <c r="G188" i="32"/>
  <c r="G194" i="19"/>
  <c r="G194" i="32"/>
  <c r="G198" i="19"/>
  <c r="G198" i="32"/>
  <c r="L188" i="19"/>
  <c r="L188" i="32"/>
  <c r="L194" i="19"/>
  <c r="L194" i="32"/>
  <c r="L198" i="19"/>
  <c r="L198" i="32"/>
  <c r="L215" i="19"/>
  <c r="L215" i="32"/>
  <c r="L220" i="19"/>
  <c r="L220" i="32"/>
  <c r="L224" i="19"/>
  <c r="L224" i="32"/>
  <c r="V157" i="19"/>
  <c r="V145" i="19"/>
  <c r="V153" i="19"/>
  <c r="V155" i="19"/>
  <c r="V139" i="19"/>
  <c r="L115" i="32"/>
  <c r="G119" i="32"/>
  <c r="L134" i="32"/>
  <c r="G159" i="32"/>
  <c r="G98" i="32"/>
  <c r="G102" i="32"/>
  <c r="G114" i="32"/>
  <c r="G113" i="19"/>
  <c r="L117" i="32"/>
  <c r="V119" i="19"/>
  <c r="L119" i="32"/>
  <c r="L143" i="32"/>
  <c r="L158" i="32"/>
  <c r="V114" i="19"/>
  <c r="L114" i="32"/>
  <c r="L113" i="19"/>
  <c r="G116" i="32"/>
  <c r="G118" i="32"/>
  <c r="G120" i="32"/>
  <c r="V135" i="19"/>
  <c r="L135" i="32"/>
  <c r="L137" i="32"/>
  <c r="G139" i="32"/>
  <c r="G140" i="32"/>
  <c r="L141" i="32"/>
  <c r="G143" i="32"/>
  <c r="G145" i="32"/>
  <c r="G153" i="32"/>
  <c r="G155" i="32"/>
  <c r="L157" i="32"/>
  <c r="V158" i="19"/>
  <c r="G117" i="32"/>
  <c r="L133" i="32"/>
  <c r="L136" i="32"/>
  <c r="G142" i="32"/>
  <c r="L144" i="32"/>
  <c r="G158" i="32"/>
  <c r="G96" i="32"/>
  <c r="G100" i="32"/>
  <c r="G104" i="32"/>
  <c r="L132" i="32"/>
  <c r="G141" i="32"/>
  <c r="V144" i="19"/>
  <c r="G157" i="32"/>
  <c r="G171" i="32"/>
  <c r="G95" i="32"/>
  <c r="G93" i="19"/>
  <c r="G97" i="32"/>
  <c r="G99" i="32"/>
  <c r="G101" i="32"/>
  <c r="G103" i="32"/>
  <c r="G105" i="32"/>
  <c r="G115" i="32"/>
  <c r="L118" i="32"/>
  <c r="L120" i="32"/>
  <c r="L139" i="32"/>
  <c r="L140" i="32"/>
  <c r="G144" i="32"/>
  <c r="L145" i="32"/>
  <c r="L153" i="32"/>
  <c r="G154" i="32"/>
  <c r="L155" i="32"/>
  <c r="G156" i="32"/>
  <c r="G170" i="32"/>
  <c r="G169" i="19"/>
  <c r="G36" i="32"/>
  <c r="G38" i="32"/>
  <c r="G47" i="32"/>
  <c r="G53" i="32"/>
  <c r="G63" i="32"/>
  <c r="G74" i="32"/>
  <c r="G83" i="32"/>
  <c r="G91" i="32"/>
  <c r="H138" i="32"/>
  <c r="O138" i="32"/>
  <c r="L13" i="32"/>
  <c r="V17" i="19"/>
  <c r="L17" i="32"/>
  <c r="V22" i="19"/>
  <c r="L22" i="32"/>
  <c r="L34" i="32"/>
  <c r="L36" i="32"/>
  <c r="L38" i="32"/>
  <c r="V42" i="19"/>
  <c r="L42" i="32"/>
  <c r="L44" i="32"/>
  <c r="L47" i="32"/>
  <c r="L49" i="32"/>
  <c r="L51" i="32"/>
  <c r="V53" i="19"/>
  <c r="L53" i="32"/>
  <c r="L56" i="32"/>
  <c r="L58" i="32"/>
  <c r="V60" i="19"/>
  <c r="L60" i="32"/>
  <c r="L63" i="32"/>
  <c r="L65" i="32"/>
  <c r="L72" i="32"/>
  <c r="L74" i="32"/>
  <c r="L77" i="32"/>
  <c r="L83" i="32"/>
  <c r="V89" i="19"/>
  <c r="L89" i="32"/>
  <c r="V91" i="19"/>
  <c r="L91" i="32"/>
  <c r="L95" i="32"/>
  <c r="L97" i="32"/>
  <c r="L99" i="32"/>
  <c r="L101" i="32"/>
  <c r="L103" i="32"/>
  <c r="L105" i="32"/>
  <c r="I138" i="32"/>
  <c r="P138" i="32"/>
  <c r="G13" i="32"/>
  <c r="G22" i="32"/>
  <c r="G44" i="32"/>
  <c r="G58" i="32"/>
  <c r="G72" i="32"/>
  <c r="G89" i="32"/>
  <c r="G21" i="32"/>
  <c r="G35" i="32"/>
  <c r="G39" i="32"/>
  <c r="G45" i="32"/>
  <c r="G50" i="32"/>
  <c r="G57" i="32"/>
  <c r="G64" i="32"/>
  <c r="G76" i="32"/>
  <c r="G88" i="32"/>
  <c r="J138" i="32"/>
  <c r="T138" i="32"/>
  <c r="G17" i="32"/>
  <c r="G34" i="32"/>
  <c r="G42" i="32"/>
  <c r="G49" i="32"/>
  <c r="G51" i="32"/>
  <c r="G56" i="32"/>
  <c r="G60" i="32"/>
  <c r="G65" i="32"/>
  <c r="G77" i="32"/>
  <c r="V11" i="32"/>
  <c r="G18" i="32"/>
  <c r="G23" i="32"/>
  <c r="G37" i="32"/>
  <c r="G43" i="32"/>
  <c r="G48" i="32"/>
  <c r="G52" i="32"/>
  <c r="G54" i="32"/>
  <c r="G59" i="32"/>
  <c r="G71" i="32"/>
  <c r="G66" i="19"/>
  <c r="G73" i="32"/>
  <c r="G82" i="32"/>
  <c r="G90" i="32"/>
  <c r="L18" i="32"/>
  <c r="L21" i="32"/>
  <c r="L23" i="32"/>
  <c r="V35" i="19"/>
  <c r="L35" i="32"/>
  <c r="L37" i="32"/>
  <c r="L39" i="32"/>
  <c r="L43" i="32"/>
  <c r="L45" i="32"/>
  <c r="L48" i="32"/>
  <c r="L50" i="32"/>
  <c r="L52" i="32"/>
  <c r="L54" i="32"/>
  <c r="L57" i="32"/>
  <c r="L59" i="32"/>
  <c r="L64" i="32"/>
  <c r="L71" i="32"/>
  <c r="L66" i="19"/>
  <c r="L73" i="32"/>
  <c r="L76" i="32"/>
  <c r="V82" i="19"/>
  <c r="L82" i="32"/>
  <c r="L88" i="32"/>
  <c r="L90" i="32"/>
  <c r="L94" i="32"/>
  <c r="L93" i="19"/>
  <c r="L96" i="32"/>
  <c r="V98" i="19"/>
  <c r="L98" i="32"/>
  <c r="V100" i="19"/>
  <c r="L100" i="32"/>
  <c r="L102" i="32"/>
  <c r="L104" i="32"/>
  <c r="N138" i="32"/>
  <c r="K9" i="20"/>
  <c r="M9" i="20"/>
  <c r="V134" i="19"/>
  <c r="V136" i="19"/>
  <c r="V137" i="19"/>
  <c r="V73" i="19"/>
  <c r="V74" i="19"/>
  <c r="V76" i="19"/>
  <c r="V77" i="19"/>
  <c r="V117" i="19"/>
  <c r="V118" i="19"/>
  <c r="V120" i="19"/>
  <c r="V132" i="19"/>
  <c r="V71" i="19"/>
  <c r="V72" i="19"/>
  <c r="V34" i="19"/>
  <c r="V36" i="19"/>
  <c r="V37" i="19"/>
  <c r="V38" i="19"/>
  <c r="V39" i="19"/>
  <c r="V43" i="19"/>
  <c r="V44" i="19"/>
  <c r="V45" i="19"/>
  <c r="V47" i="19"/>
  <c r="V48" i="19"/>
  <c r="V49" i="19"/>
  <c r="V50" i="19"/>
  <c r="V51" i="19"/>
  <c r="V52" i="19"/>
  <c r="V54" i="19"/>
  <c r="V56" i="19"/>
  <c r="V57" i="19"/>
  <c r="V58" i="19"/>
  <c r="V59" i="19"/>
  <c r="V21" i="19"/>
  <c r="V23" i="19"/>
  <c r="V143" i="19"/>
  <c r="V133" i="19"/>
  <c r="V12" i="19"/>
  <c r="V13" i="19"/>
  <c r="V18" i="19"/>
  <c r="L20" i="19"/>
  <c r="V63" i="19"/>
  <c r="V64" i="19"/>
  <c r="V65" i="19"/>
  <c r="V83" i="19"/>
  <c r="V88" i="19"/>
  <c r="V90" i="19"/>
  <c r="V94" i="19"/>
  <c r="V95" i="19"/>
  <c r="V96" i="19"/>
  <c r="V97" i="19"/>
  <c r="V99" i="19"/>
  <c r="V101" i="19"/>
  <c r="V102" i="19"/>
  <c r="V103" i="19"/>
  <c r="V104" i="19"/>
  <c r="V105" i="19"/>
  <c r="L116" i="19"/>
  <c r="E138" i="19"/>
  <c r="V140" i="19"/>
  <c r="L142" i="19"/>
  <c r="L154" i="19"/>
  <c r="L156" i="19"/>
  <c r="V115" i="19"/>
  <c r="G138" i="19"/>
  <c r="L138" i="19"/>
  <c r="V141" i="19"/>
  <c r="G62" i="19"/>
  <c r="L62" i="19"/>
  <c r="Q9" i="32"/>
  <c r="I9" i="20"/>
  <c r="Q9" i="20" s="1"/>
  <c r="J9" i="20"/>
  <c r="R9" i="20" l="1"/>
  <c r="V153" i="32"/>
  <c r="V155" i="32"/>
  <c r="N140" i="19"/>
  <c r="N140" i="32"/>
  <c r="V16" i="19"/>
  <c r="V16" i="32"/>
  <c r="V239" i="19"/>
  <c r="V239" i="32"/>
  <c r="V236" i="19"/>
  <c r="V236" i="32"/>
  <c r="V145" i="32"/>
  <c r="V238" i="19"/>
  <c r="V238" i="32"/>
  <c r="L227" i="19"/>
  <c r="L227" i="32"/>
  <c r="V235" i="19"/>
  <c r="V235" i="32"/>
  <c r="V234" i="19"/>
  <c r="V234" i="32"/>
  <c r="V237" i="19"/>
  <c r="V237" i="32"/>
  <c r="G227" i="19"/>
  <c r="G227" i="32"/>
  <c r="V157" i="32"/>
  <c r="L211" i="19"/>
  <c r="L211" i="32"/>
  <c r="V218" i="19"/>
  <c r="V218" i="32"/>
  <c r="L185" i="19"/>
  <c r="L185" i="32"/>
  <c r="V212" i="19"/>
  <c r="V212" i="32"/>
  <c r="V186" i="19"/>
  <c r="V186" i="32"/>
  <c r="V222" i="19"/>
  <c r="V222" i="32"/>
  <c r="G185" i="19"/>
  <c r="G185" i="32"/>
  <c r="V220" i="19"/>
  <c r="V220" i="32"/>
  <c r="V193" i="19"/>
  <c r="V193" i="32"/>
  <c r="V192" i="19"/>
  <c r="V192" i="32"/>
  <c r="V224" i="19"/>
  <c r="V224" i="32"/>
  <c r="V196" i="19"/>
  <c r="V196" i="32"/>
  <c r="G211" i="19"/>
  <c r="G211" i="32"/>
  <c r="V223" i="19"/>
  <c r="V223" i="32"/>
  <c r="V195" i="19"/>
  <c r="V195" i="32"/>
  <c r="V221" i="19"/>
  <c r="V221" i="32"/>
  <c r="V194" i="19"/>
  <c r="V194" i="32"/>
  <c r="V219" i="19"/>
  <c r="V219" i="32"/>
  <c r="V217" i="19"/>
  <c r="V217" i="32"/>
  <c r="V189" i="19"/>
  <c r="V189" i="32"/>
  <c r="V215" i="19"/>
  <c r="V215" i="32"/>
  <c r="V198" i="19"/>
  <c r="V198" i="32"/>
  <c r="V188" i="19"/>
  <c r="V188" i="32"/>
  <c r="V213" i="19"/>
  <c r="V213" i="32"/>
  <c r="V214" i="19"/>
  <c r="V214" i="32"/>
  <c r="V197" i="19"/>
  <c r="V197" i="32"/>
  <c r="V187" i="19"/>
  <c r="V187" i="32"/>
  <c r="G20" i="19"/>
  <c r="V139" i="32"/>
  <c r="L154" i="32"/>
  <c r="V120" i="32"/>
  <c r="V118" i="32"/>
  <c r="G168" i="19"/>
  <c r="G169" i="32"/>
  <c r="V114" i="32"/>
  <c r="G113" i="32"/>
  <c r="V140" i="32"/>
  <c r="V117" i="32"/>
  <c r="G93" i="32"/>
  <c r="V158" i="32"/>
  <c r="V113" i="19"/>
  <c r="L113" i="32"/>
  <c r="V119" i="32"/>
  <c r="V141" i="32"/>
  <c r="L116" i="32"/>
  <c r="V133" i="32"/>
  <c r="V136" i="32"/>
  <c r="L142" i="32"/>
  <c r="V143" i="32"/>
  <c r="V134" i="32"/>
  <c r="V115" i="32"/>
  <c r="L156" i="32"/>
  <c r="V132" i="32"/>
  <c r="V137" i="32"/>
  <c r="V144" i="32"/>
  <c r="V135" i="32"/>
  <c r="E138" i="32"/>
  <c r="E129" i="19"/>
  <c r="V90" i="32"/>
  <c r="V18" i="32"/>
  <c r="V59" i="32"/>
  <c r="V37" i="32"/>
  <c r="V73" i="32"/>
  <c r="H129" i="32"/>
  <c r="H9" i="19"/>
  <c r="V96" i="32"/>
  <c r="V58" i="32"/>
  <c r="V52" i="32"/>
  <c r="V48" i="32"/>
  <c r="V43" i="32"/>
  <c r="V36" i="32"/>
  <c r="V77" i="32"/>
  <c r="L93" i="32"/>
  <c r="V93" i="19"/>
  <c r="G66" i="32"/>
  <c r="I129" i="32"/>
  <c r="I9" i="32"/>
  <c r="V89" i="32"/>
  <c r="O129" i="32"/>
  <c r="V97" i="32"/>
  <c r="V49" i="32"/>
  <c r="V88" i="32"/>
  <c r="V105" i="32"/>
  <c r="L20" i="32"/>
  <c r="V23" i="32"/>
  <c r="V51" i="32"/>
  <c r="V39" i="32"/>
  <c r="V34" i="32"/>
  <c r="V76" i="32"/>
  <c r="V98" i="32"/>
  <c r="V82" i="32"/>
  <c r="V35" i="32"/>
  <c r="P129" i="32"/>
  <c r="V91" i="32"/>
  <c r="V42" i="32"/>
  <c r="V17" i="32"/>
  <c r="L62" i="32"/>
  <c r="V103" i="32"/>
  <c r="V64" i="32"/>
  <c r="V54" i="32"/>
  <c r="V44" i="32"/>
  <c r="V71" i="32"/>
  <c r="T129" i="32"/>
  <c r="V60" i="32"/>
  <c r="G62" i="32"/>
  <c r="V102" i="32"/>
  <c r="V63" i="32"/>
  <c r="L138" i="32"/>
  <c r="V101" i="32"/>
  <c r="V95" i="32"/>
  <c r="V83" i="32"/>
  <c r="V13" i="32"/>
  <c r="V57" i="32"/>
  <c r="V47" i="32"/>
  <c r="N129" i="32"/>
  <c r="G138" i="32"/>
  <c r="G129" i="19"/>
  <c r="V104" i="32"/>
  <c r="V99" i="32"/>
  <c r="V94" i="32"/>
  <c r="V65" i="32"/>
  <c r="G20" i="32"/>
  <c r="V12" i="32"/>
  <c r="V21" i="32"/>
  <c r="V56" i="32"/>
  <c r="V50" i="32"/>
  <c r="V45" i="32"/>
  <c r="V38" i="32"/>
  <c r="V72" i="32"/>
  <c r="V74" i="32"/>
  <c r="V100" i="32"/>
  <c r="V66" i="19"/>
  <c r="L66" i="32"/>
  <c r="J129" i="32"/>
  <c r="V53" i="32"/>
  <c r="V22" i="32"/>
  <c r="G9" i="20"/>
  <c r="O9" i="20" s="1"/>
  <c r="K9" i="32"/>
  <c r="V156" i="19"/>
  <c r="V154" i="19"/>
  <c r="V62" i="19"/>
  <c r="J9" i="32"/>
  <c r="M9" i="32"/>
  <c r="V142" i="19"/>
  <c r="V116" i="19"/>
  <c r="V20" i="19"/>
  <c r="S9" i="32"/>
  <c r="V227" i="19" l="1"/>
  <c r="V227" i="32"/>
  <c r="G210" i="19"/>
  <c r="G210" i="32"/>
  <c r="V211" i="19"/>
  <c r="V211" i="32"/>
  <c r="L210" i="19"/>
  <c r="L210" i="32"/>
  <c r="V185" i="19"/>
  <c r="V185" i="32"/>
  <c r="L129" i="19"/>
  <c r="V154" i="32"/>
  <c r="G168" i="32"/>
  <c r="V116" i="32"/>
  <c r="V156" i="32"/>
  <c r="V142" i="32"/>
  <c r="V113" i="32"/>
  <c r="V62" i="32"/>
  <c r="T9" i="32"/>
  <c r="E129" i="32"/>
  <c r="E9" i="19"/>
  <c r="V66" i="32"/>
  <c r="G129" i="32"/>
  <c r="V93" i="32"/>
  <c r="V20" i="32"/>
  <c r="V129" i="19"/>
  <c r="L129" i="32"/>
  <c r="P9" i="32"/>
  <c r="N9" i="20"/>
  <c r="H9" i="20"/>
  <c r="P9" i="20" s="1"/>
  <c r="V138" i="19"/>
  <c r="H9" i="32"/>
  <c r="W9" i="32"/>
  <c r="V210" i="19" l="1"/>
  <c r="V210" i="32"/>
  <c r="V138" i="32"/>
  <c r="V129" i="32"/>
  <c r="E9" i="32"/>
  <c r="L309" i="19" l="1"/>
  <c r="O309" i="32"/>
  <c r="O309" i="19"/>
  <c r="L309" i="32"/>
  <c r="L9" i="19" l="1"/>
  <c r="L9" i="32"/>
  <c r="O9" i="19"/>
  <c r="O9" i="32"/>
  <c r="V309" i="32" l="1"/>
  <c r="V309" i="19"/>
  <c r="V9" i="19"/>
  <c r="V9" i="32"/>
  <c r="G309" i="19"/>
  <c r="G309" i="32"/>
  <c r="N309" i="32"/>
  <c r="N9" i="32"/>
  <c r="N309" i="19"/>
  <c r="G9" i="19"/>
  <c r="G9" i="32" l="1"/>
  <c r="N9" i="19"/>
</calcChain>
</file>

<file path=xl/sharedStrings.xml><?xml version="1.0" encoding="utf-8"?>
<sst xmlns="http://schemas.openxmlformats.org/spreadsheetml/2006/main" count="12062" uniqueCount="1888">
  <si>
    <t>#Учреждение.Наименование#</t>
  </si>
  <si>
    <t>Сроки представления</t>
  </si>
  <si>
    <t>#Конец_Закладки</t>
  </si>
  <si>
    <t>#Закладка Код=Общее Наименование=Шапка</t>
  </si>
  <si>
    <t>Представляют :</t>
  </si>
  <si>
    <t>Годовая</t>
  </si>
  <si>
    <t>#КодыСтолбцов</t>
  </si>
  <si>
    <t>#КодыСтрок</t>
  </si>
  <si>
    <t>Форма № 12</t>
  </si>
  <si>
    <t>отчитывающейся организации по ОКПО</t>
  </si>
  <si>
    <t>Код по ОКЕИ - человек - 792</t>
  </si>
  <si>
    <t>(1000)</t>
  </si>
  <si>
    <t>Наименование классов и отдельных болезней</t>
  </si>
  <si>
    <t>Всего</t>
  </si>
  <si>
    <t>3</t>
  </si>
  <si>
    <t>А00-Т98</t>
  </si>
  <si>
    <t>Новообразования</t>
  </si>
  <si>
    <t>ожирение</t>
  </si>
  <si>
    <t>Психические расстройства и расстройства поведения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</si>
  <si>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</si>
  <si>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</si>
  <si>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</si>
  <si>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</si>
  <si>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A00-B99</t>
  </si>
  <si>
    <t>C00-D48</t>
  </si>
  <si>
    <t>D50-D89</t>
  </si>
  <si>
    <t>D50-D64</t>
  </si>
  <si>
    <t>D80-D89</t>
  </si>
  <si>
    <t>E10-E14</t>
  </si>
  <si>
    <t>E66</t>
  </si>
  <si>
    <t>G40-G41</t>
  </si>
  <si>
    <t>G80</t>
  </si>
  <si>
    <t>H00-H59</t>
  </si>
  <si>
    <t>H52.1</t>
  </si>
  <si>
    <t>H60-H95</t>
  </si>
  <si>
    <t>I00-I99</t>
  </si>
  <si>
    <t>I00-I02</t>
  </si>
  <si>
    <t>I05-I09</t>
  </si>
  <si>
    <t>I10-I13</t>
  </si>
  <si>
    <t>Болезни органов дыхания</t>
  </si>
  <si>
    <t>J30.1</t>
  </si>
  <si>
    <t>Болезни органов пищеварения</t>
  </si>
  <si>
    <t>гастрит и дуоденит</t>
  </si>
  <si>
    <t>болезни желчного пузыря, желчевыводящих путей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</si>
  <si>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</si>
  <si>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</si>
  <si>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</si>
  <si>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почечная недостаточность</t>
  </si>
  <si>
    <t>мочекаменная болезнь</t>
  </si>
  <si>
    <t xml:space="preserve">Беременность, роды и послеродовой период 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</si>
  <si>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</si>
  <si>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L20</t>
  </si>
  <si>
    <t>L23-L25</t>
  </si>
  <si>
    <t>M00-M99</t>
  </si>
  <si>
    <t>M02</t>
  </si>
  <si>
    <t>M08</t>
  </si>
  <si>
    <t>M30-M35</t>
  </si>
  <si>
    <t>N00-N99</t>
  </si>
  <si>
    <t>N17-N19</t>
  </si>
  <si>
    <t>О00-О99</t>
  </si>
  <si>
    <t>Q00-Q99</t>
  </si>
  <si>
    <t>Q20-Q28</t>
  </si>
  <si>
    <t>R00-R99</t>
  </si>
  <si>
    <t>S00-T98</t>
  </si>
  <si>
    <t>Болезни крови, кроветворных органов и отдельные нарушения, вовлекающие иммунный механизм</t>
  </si>
  <si>
    <t>4.1</t>
  </si>
  <si>
    <t>4.2</t>
  </si>
  <si>
    <t>4.2.1</t>
  </si>
  <si>
    <t>4.3</t>
  </si>
  <si>
    <t>5.0</t>
  </si>
  <si>
    <t>5.1</t>
  </si>
  <si>
    <t>5.2</t>
  </si>
  <si>
    <t>5.2.1</t>
  </si>
  <si>
    <t>5.2.2</t>
  </si>
  <si>
    <t>5.3</t>
  </si>
  <si>
    <t>7.1</t>
  </si>
  <si>
    <t>7.2</t>
  </si>
  <si>
    <t>7.3</t>
  </si>
  <si>
    <t>9.1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</si>
  <si>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</si>
  <si>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</si>
  <si>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</si>
  <si>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</si>
  <si>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</si>
  <si>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</si>
  <si>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</si>
  <si>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</si>
  <si>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</si>
  <si>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</si>
  <si>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</si>
  <si>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12.1</t>
  </si>
  <si>
    <t>8.1</t>
  </si>
  <si>
    <t>12.2</t>
  </si>
  <si>
    <t>12.3</t>
  </si>
  <si>
    <t>12.4</t>
  </si>
  <si>
    <t>12.5</t>
  </si>
  <si>
    <t>13.1</t>
  </si>
  <si>
    <t>13.2</t>
  </si>
  <si>
    <t>14.1</t>
  </si>
  <si>
    <t>14.2</t>
  </si>
  <si>
    <t>14.3</t>
  </si>
  <si>
    <t>15.1</t>
  </si>
  <si>
    <t>15.2</t>
  </si>
  <si>
    <t>15.3</t>
  </si>
  <si>
    <t>15.4</t>
  </si>
  <si>
    <t>18.1</t>
  </si>
  <si>
    <t>(2000)</t>
  </si>
  <si>
    <t>15.5</t>
  </si>
  <si>
    <t>N70</t>
  </si>
  <si>
    <t>H25-H26</t>
  </si>
  <si>
    <t>8.2</t>
  </si>
  <si>
    <t>8.3</t>
  </si>
  <si>
    <t>I20</t>
  </si>
  <si>
    <t>I21</t>
  </si>
  <si>
    <t>I22</t>
  </si>
  <si>
    <t>I24</t>
  </si>
  <si>
    <t>I60-I69</t>
  </si>
  <si>
    <t>10.4</t>
  </si>
  <si>
    <t>10.5</t>
  </si>
  <si>
    <t>10.6</t>
  </si>
  <si>
    <t>10.7</t>
  </si>
  <si>
    <t>10.8</t>
  </si>
  <si>
    <t>болезни печени</t>
  </si>
  <si>
    <t>артрозы</t>
  </si>
  <si>
    <t>15.0</t>
  </si>
  <si>
    <t>19.0</t>
  </si>
  <si>
    <t>20.0</t>
  </si>
  <si>
    <t>N40-N42</t>
  </si>
  <si>
    <t>14.4</t>
  </si>
  <si>
    <t>14.5</t>
  </si>
  <si>
    <t>15.7</t>
  </si>
  <si>
    <t>H90</t>
  </si>
  <si>
    <t>1.0</t>
  </si>
  <si>
    <t>2.0</t>
  </si>
  <si>
    <t>3.0</t>
  </si>
  <si>
    <t>4.0</t>
  </si>
  <si>
    <t>6.0</t>
  </si>
  <si>
    <t>7.0</t>
  </si>
  <si>
    <t>8.0</t>
  </si>
  <si>
    <t>10.0</t>
  </si>
  <si>
    <t>11.0</t>
  </si>
  <si>
    <t>12.0</t>
  </si>
  <si>
    <t>13.0</t>
  </si>
  <si>
    <t>14.0</t>
  </si>
  <si>
    <t>2.1</t>
  </si>
  <si>
    <t>1.2</t>
  </si>
  <si>
    <t>9.0</t>
  </si>
  <si>
    <t>Наименование</t>
  </si>
  <si>
    <t>Обращения</t>
  </si>
  <si>
    <t>Потенциальная опасность для здоровья, связанная с инфекционными болезнями</t>
  </si>
  <si>
    <t>Потенциальная опасность для здоровья, связанная с  социально-экономическими и психосоциальными обстоятельствами</t>
  </si>
  <si>
    <t>Потенциальная опасность для здоровья, связанная с личным или  семейным анамнезом и определенными обстоятельствами, влияющими на здоровье</t>
  </si>
  <si>
    <t>Z00-Z99</t>
  </si>
  <si>
    <t>Z00-Z13</t>
  </si>
  <si>
    <t>Z20-Z29</t>
  </si>
  <si>
    <t>Z30-Z39</t>
  </si>
  <si>
    <t>Z40-Z54</t>
  </si>
  <si>
    <t>Z55-Z65</t>
  </si>
  <si>
    <t>Z70-Z76</t>
  </si>
  <si>
    <t>Z80-Z99</t>
  </si>
  <si>
    <t>1.1</t>
  </si>
  <si>
    <t>1.3</t>
  </si>
  <si>
    <t>1.4</t>
  </si>
  <si>
    <t>1.5</t>
  </si>
  <si>
    <t>1.6</t>
  </si>
  <si>
    <t>1.7</t>
  </si>
  <si>
    <t>3.1</t>
  </si>
  <si>
    <t>F10-F19</t>
  </si>
  <si>
    <t>$Должность$</t>
  </si>
  <si>
    <t>$Ответственный$</t>
  </si>
  <si>
    <t>16.0</t>
  </si>
  <si>
    <t>17.0</t>
  </si>
  <si>
    <t>18.0</t>
  </si>
  <si>
    <t>Отчетный период:</t>
  </si>
  <si>
    <t>#ОтчетныйПериод.Наименование#</t>
  </si>
  <si>
    <t>КОНФИДЕНЦИАЛЬНОСТЬ ГАРАНТИРУЕТСЯ ПОЛУЧАТЕЛЕМ ИНФОРМАЦИИ</t>
  </si>
  <si>
    <t>Код формы по ОКУД</t>
  </si>
  <si>
    <t>Почтовый адрес:</t>
  </si>
  <si>
    <t>Наименование отчитывающейся</t>
  </si>
  <si>
    <t>организации:</t>
  </si>
  <si>
    <t>2</t>
  </si>
  <si>
    <t xml:space="preserve"> сахарный диабет</t>
  </si>
  <si>
    <t>$ДатаСоставления$</t>
  </si>
  <si>
    <t xml:space="preserve">Наименование учреждения:   </t>
  </si>
  <si>
    <t>гемофилия</t>
  </si>
  <si>
    <t>муковисцидоз</t>
  </si>
  <si>
    <t>болезнь Гоше</t>
  </si>
  <si>
    <t>5.4</t>
  </si>
  <si>
    <t>5.5</t>
  </si>
  <si>
    <t>5.6</t>
  </si>
  <si>
    <t>E23.0</t>
  </si>
  <si>
    <t>7.4</t>
  </si>
  <si>
    <t>I60</t>
  </si>
  <si>
    <t>I63</t>
  </si>
  <si>
    <t>I64</t>
  </si>
  <si>
    <t>I67</t>
  </si>
  <si>
    <t>1_0</t>
  </si>
  <si>
    <t>2_0</t>
  </si>
  <si>
    <t>3_0</t>
  </si>
  <si>
    <t>4_0</t>
  </si>
  <si>
    <t>4_1</t>
  </si>
  <si>
    <t>4_2</t>
  </si>
  <si>
    <t>4_2_1</t>
  </si>
  <si>
    <t>4_3</t>
  </si>
  <si>
    <t>5_0</t>
  </si>
  <si>
    <t>5_1</t>
  </si>
  <si>
    <t>5_2</t>
  </si>
  <si>
    <t>5_2_1</t>
  </si>
  <si>
    <t>5_2_2</t>
  </si>
  <si>
    <t>5_3</t>
  </si>
  <si>
    <t>5_4</t>
  </si>
  <si>
    <t>5_5</t>
  </si>
  <si>
    <t>5_6</t>
  </si>
  <si>
    <t>6_0</t>
  </si>
  <si>
    <t>7_0</t>
  </si>
  <si>
    <t>7_1</t>
  </si>
  <si>
    <t>7_2</t>
  </si>
  <si>
    <t>7_3</t>
  </si>
  <si>
    <t>7_4</t>
  </si>
  <si>
    <t>8_0</t>
  </si>
  <si>
    <t>8_1</t>
  </si>
  <si>
    <t>9_0</t>
  </si>
  <si>
    <t>9_1</t>
  </si>
  <si>
    <t>10_0</t>
  </si>
  <si>
    <t>10_1</t>
  </si>
  <si>
    <t>10_2</t>
  </si>
  <si>
    <t>10_3</t>
  </si>
  <si>
    <t>11_0</t>
  </si>
  <si>
    <t>11_1</t>
  </si>
  <si>
    <t>11_2</t>
  </si>
  <si>
    <t>11_3</t>
  </si>
  <si>
    <t>11_4</t>
  </si>
  <si>
    <t>11_5</t>
  </si>
  <si>
    <t>11_6</t>
  </si>
  <si>
    <t>11_7</t>
  </si>
  <si>
    <t>11_8</t>
  </si>
  <si>
    <t>12_0</t>
  </si>
  <si>
    <t>12_1</t>
  </si>
  <si>
    <t>12_2</t>
  </si>
  <si>
    <t>12_3</t>
  </si>
  <si>
    <t>12_4</t>
  </si>
  <si>
    <t>12_5</t>
  </si>
  <si>
    <t>13_0</t>
  </si>
  <si>
    <t>13_1</t>
  </si>
  <si>
    <t>13_2</t>
  </si>
  <si>
    <t>14_0</t>
  </si>
  <si>
    <t>14_1</t>
  </si>
  <si>
    <t>14_2</t>
  </si>
  <si>
    <t>14_3</t>
  </si>
  <si>
    <t>15_0</t>
  </si>
  <si>
    <t>15_1</t>
  </si>
  <si>
    <t>15_2</t>
  </si>
  <si>
    <t>15_3</t>
  </si>
  <si>
    <t>15_4</t>
  </si>
  <si>
    <t>16_0</t>
  </si>
  <si>
    <t>17_0</t>
  </si>
  <si>
    <t>18_0</t>
  </si>
  <si>
    <t>18_1</t>
  </si>
  <si>
    <t>19_0</t>
  </si>
  <si>
    <t>20_0</t>
  </si>
  <si>
    <t>14_4</t>
  </si>
  <si>
    <t>15_5</t>
  </si>
  <si>
    <t>8_2</t>
  </si>
  <si>
    <t>8_3</t>
  </si>
  <si>
    <t>10_4</t>
  </si>
  <si>
    <t>10_5</t>
  </si>
  <si>
    <t>10_6</t>
  </si>
  <si>
    <t>10_7</t>
  </si>
  <si>
    <t>10_8</t>
  </si>
  <si>
    <t>14_5</t>
  </si>
  <si>
    <t>15_7</t>
  </si>
  <si>
    <t>2_1</t>
  </si>
  <si>
    <t>1_1</t>
  </si>
  <si>
    <t>1_2</t>
  </si>
  <si>
    <t>1_3</t>
  </si>
  <si>
    <t>1_4</t>
  </si>
  <si>
    <t>1_5</t>
  </si>
  <si>
    <t>1_6</t>
  </si>
  <si>
    <t>1_7</t>
  </si>
  <si>
    <t>3_1</t>
  </si>
  <si>
    <t>из них: кишечные инфекции</t>
  </si>
  <si>
    <t>вирусный гепатит</t>
  </si>
  <si>
    <t>А00- А09</t>
  </si>
  <si>
    <t>из них: злокачественные новообразования</t>
  </si>
  <si>
    <t>С00-С97</t>
  </si>
  <si>
    <t>тиреотоксикоз (гипертиреоз)</t>
  </si>
  <si>
    <t>5_1_1</t>
  </si>
  <si>
    <t>5_1_2</t>
  </si>
  <si>
    <t>5.1.1</t>
  </si>
  <si>
    <t>5.1.2</t>
  </si>
  <si>
    <t>Е05</t>
  </si>
  <si>
    <t>гиперфункция гипофиза</t>
  </si>
  <si>
    <t>несахарный диабет</t>
  </si>
  <si>
    <t>адреногенитальные расстройства</t>
  </si>
  <si>
    <t>дисфункция яичников</t>
  </si>
  <si>
    <t>дисфункция яичек</t>
  </si>
  <si>
    <t>нарушения обмена галактозы (галактоземия)</t>
  </si>
  <si>
    <t>5_7</t>
  </si>
  <si>
    <t>5_8</t>
  </si>
  <si>
    <t>5_9</t>
  </si>
  <si>
    <t>5_10</t>
  </si>
  <si>
    <t>5_11</t>
  </si>
  <si>
    <t>5_12</t>
  </si>
  <si>
    <t>5_13</t>
  </si>
  <si>
    <t>5_14</t>
  </si>
  <si>
    <t>5.7</t>
  </si>
  <si>
    <t>5.8</t>
  </si>
  <si>
    <t>5.9</t>
  </si>
  <si>
    <t>5.10</t>
  </si>
  <si>
    <t>5.11</t>
  </si>
  <si>
    <t>5.12</t>
  </si>
  <si>
    <t>5.13</t>
  </si>
  <si>
    <t>5.14</t>
  </si>
  <si>
    <t>E22</t>
  </si>
  <si>
    <t>E23.2</t>
  </si>
  <si>
    <t>Е28</t>
  </si>
  <si>
    <t>Е29</t>
  </si>
  <si>
    <t>Е74.2</t>
  </si>
  <si>
    <t>Е76</t>
  </si>
  <si>
    <t>6_1</t>
  </si>
  <si>
    <t>6.1</t>
  </si>
  <si>
    <t>7_3_2</t>
  </si>
  <si>
    <t>7_5</t>
  </si>
  <si>
    <t>7_5_1</t>
  </si>
  <si>
    <t>7_6</t>
  </si>
  <si>
    <t>7_6_1</t>
  </si>
  <si>
    <t>7_6_2</t>
  </si>
  <si>
    <t>7.3.2</t>
  </si>
  <si>
    <t>7.5</t>
  </si>
  <si>
    <t>7.5.1</t>
  </si>
  <si>
    <t>7.6</t>
  </si>
  <si>
    <t>7.6.1</t>
  </si>
  <si>
    <t>7.6.2</t>
  </si>
  <si>
    <t>G25</t>
  </si>
  <si>
    <t>G35- G37</t>
  </si>
  <si>
    <t>G35</t>
  </si>
  <si>
    <t>G45</t>
  </si>
  <si>
    <t>7_7</t>
  </si>
  <si>
    <t>7_7_1</t>
  </si>
  <si>
    <t>7_8</t>
  </si>
  <si>
    <t>7_8_1</t>
  </si>
  <si>
    <t>7.7</t>
  </si>
  <si>
    <t>7.7.1</t>
  </si>
  <si>
    <t>7.8</t>
  </si>
  <si>
    <t>7.8.1</t>
  </si>
  <si>
    <t>8.4</t>
  </si>
  <si>
    <t>8_4</t>
  </si>
  <si>
    <t>H52.2</t>
  </si>
  <si>
    <t>9.2</t>
  </si>
  <si>
    <t>9.2.1</t>
  </si>
  <si>
    <t>9.2.2</t>
  </si>
  <si>
    <t>9.2.3</t>
  </si>
  <si>
    <t>9.2.4</t>
  </si>
  <si>
    <t>9.2.5</t>
  </si>
  <si>
    <t>9.3</t>
  </si>
  <si>
    <t>9.3.1</t>
  </si>
  <si>
    <t>9.3.2</t>
  </si>
  <si>
    <t>9.4</t>
  </si>
  <si>
    <t>9.4.1</t>
  </si>
  <si>
    <t>9.4.2</t>
  </si>
  <si>
    <t>9_2</t>
  </si>
  <si>
    <t>9_2_1</t>
  </si>
  <si>
    <t>9_2_2</t>
  </si>
  <si>
    <t>9_2_3</t>
  </si>
  <si>
    <t>9_2_4</t>
  </si>
  <si>
    <t>9_2_5</t>
  </si>
  <si>
    <t>9_3</t>
  </si>
  <si>
    <t>9_3_1</t>
  </si>
  <si>
    <t>9_3_2</t>
  </si>
  <si>
    <t>9_4</t>
  </si>
  <si>
    <t>9_4_1</t>
  </si>
  <si>
    <t>9_4_2</t>
  </si>
  <si>
    <t>H72</t>
  </si>
  <si>
    <t>H74</t>
  </si>
  <si>
    <t>10.3.1</t>
  </si>
  <si>
    <t>I10</t>
  </si>
  <si>
    <t>I42</t>
  </si>
  <si>
    <t>10_3_1</t>
  </si>
  <si>
    <t>10_4_1</t>
  </si>
  <si>
    <t>10_4_2</t>
  </si>
  <si>
    <t>10_4_3</t>
  </si>
  <si>
    <t>10_4_4</t>
  </si>
  <si>
    <t>11.9</t>
  </si>
  <si>
    <t>11.10</t>
  </si>
  <si>
    <t>11_9</t>
  </si>
  <si>
    <t>11_10</t>
  </si>
  <si>
    <t>J04</t>
  </si>
  <si>
    <t>J05</t>
  </si>
  <si>
    <t>псориаз</t>
  </si>
  <si>
    <t>дискоидная красная волчанка</t>
  </si>
  <si>
    <t>локализованная склеродермия</t>
  </si>
  <si>
    <t>13.3</t>
  </si>
  <si>
    <t>13.4</t>
  </si>
  <si>
    <t>13.4.1</t>
  </si>
  <si>
    <t>13.5</t>
  </si>
  <si>
    <t>13.6</t>
  </si>
  <si>
    <t>13_3</t>
  </si>
  <si>
    <t>13_4</t>
  </si>
  <si>
    <t>13_4_1</t>
  </si>
  <si>
    <t>13_5</t>
  </si>
  <si>
    <t>13_6</t>
  </si>
  <si>
    <t>L40</t>
  </si>
  <si>
    <t>L40.5</t>
  </si>
  <si>
    <t>L93.0</t>
  </si>
  <si>
    <t>L94.0</t>
  </si>
  <si>
    <t>остеопатии и хондропатии</t>
  </si>
  <si>
    <t>14.1.1</t>
  </si>
  <si>
    <t>14.1.2</t>
  </si>
  <si>
    <t>14.1.3</t>
  </si>
  <si>
    <t>14_1_1</t>
  </si>
  <si>
    <t>14_1_2</t>
  </si>
  <si>
    <t>14_1_3</t>
  </si>
  <si>
    <t>другие болезни мочевой системы</t>
  </si>
  <si>
    <t>неопределенность пола и псевдогермафродитизм</t>
  </si>
  <si>
    <t>врожденный ихтиоз</t>
  </si>
  <si>
    <t>нейрофиброматоз</t>
  </si>
  <si>
    <t>Q00-Q07</t>
  </si>
  <si>
    <t>Q56</t>
  </si>
  <si>
    <t>Q80</t>
  </si>
  <si>
    <t>Q85.0</t>
  </si>
  <si>
    <t>Q90</t>
  </si>
  <si>
    <t>18.2</t>
  </si>
  <si>
    <t>18.3</t>
  </si>
  <si>
    <t>18.4</t>
  </si>
  <si>
    <t>18.5</t>
  </si>
  <si>
    <t>18.6</t>
  </si>
  <si>
    <t>18.7</t>
  </si>
  <si>
    <t>18_2</t>
  </si>
  <si>
    <t>18_3</t>
  </si>
  <si>
    <t>18_4</t>
  </si>
  <si>
    <t>18_5</t>
  </si>
  <si>
    <t>18_6</t>
  </si>
  <si>
    <t>18_7</t>
  </si>
  <si>
    <t>E25</t>
  </si>
  <si>
    <t>другие дегенеративные болезни нервной системы</t>
  </si>
  <si>
    <t>эпизодические и пароксизмальные расстройства</t>
  </si>
  <si>
    <t>G40-G47</t>
  </si>
  <si>
    <t>7.9</t>
  </si>
  <si>
    <t>7.9.1</t>
  </si>
  <si>
    <t>7_9</t>
  </si>
  <si>
    <t>7_9_1</t>
  </si>
  <si>
    <t>слепота и пониженное зрение</t>
  </si>
  <si>
    <t>8.5</t>
  </si>
  <si>
    <t>8_5</t>
  </si>
  <si>
    <t>тромбоз портальной вены</t>
  </si>
  <si>
    <t>геморрой</t>
  </si>
  <si>
    <t>10.3.2</t>
  </si>
  <si>
    <t>I11</t>
  </si>
  <si>
    <t>10.3.3</t>
  </si>
  <si>
    <t>I12</t>
  </si>
  <si>
    <t>10.3.4</t>
  </si>
  <si>
    <t>I13</t>
  </si>
  <si>
    <t>I25</t>
  </si>
  <si>
    <t>10.6.1</t>
  </si>
  <si>
    <t>10.6.2</t>
  </si>
  <si>
    <t>10.6.3</t>
  </si>
  <si>
    <t>I80</t>
  </si>
  <si>
    <t>I81</t>
  </si>
  <si>
    <t>I83</t>
  </si>
  <si>
    <t>10_3_2</t>
  </si>
  <si>
    <t>10_3_3</t>
  </si>
  <si>
    <t>10_3_4</t>
  </si>
  <si>
    <t>10_4_5</t>
  </si>
  <si>
    <t>10_6_1</t>
  </si>
  <si>
    <t>10_6_2</t>
  </si>
  <si>
    <t>10_6_3</t>
  </si>
  <si>
    <t>контактный дерматит</t>
  </si>
  <si>
    <t>деформирующие дорсопатии</t>
  </si>
  <si>
    <t>14.1.4</t>
  </si>
  <si>
    <t>M40-M43</t>
  </si>
  <si>
    <t>14_1_4</t>
  </si>
  <si>
    <t>демиелинизирующие болезни центральной нервной системы</t>
  </si>
  <si>
    <t>J00-J98</t>
  </si>
  <si>
    <t>H60-H62</t>
  </si>
  <si>
    <t>I61, I62</t>
  </si>
  <si>
    <t>ФЕДЕРАЛЬНОЕ CТАТИСТИЧЕСКОЕ НАБЛЮДЕНИЕ</t>
  </si>
  <si>
    <t>ВОЗМОЖНО ПРЕДОСТАВЛЕНИЕ В ЭЛЕКТРОННОМ ВИДЕ</t>
  </si>
  <si>
    <t>№ строки</t>
  </si>
  <si>
    <t>Код по МКБ-10 пересмотра</t>
  </si>
  <si>
    <t>Болезни эндокринной системы, расстройства питания и нарушения обмена веществ</t>
  </si>
  <si>
    <t>К00-К92</t>
  </si>
  <si>
    <t>2. Дети (15-17 лет включительно)</t>
  </si>
  <si>
    <t>Врождённые аномалии (пороки развития), деформации и хромосомные нарушения</t>
  </si>
  <si>
    <t>12_7</t>
  </si>
  <si>
    <t>12.7</t>
  </si>
  <si>
    <t>экстрапирамидные и другие двигательные нарушения</t>
  </si>
  <si>
    <t>H65.0, H65.1, H66.0</t>
  </si>
  <si>
    <t>из них : анемии</t>
  </si>
  <si>
    <t>(подпись)</t>
  </si>
  <si>
    <t>(1100)</t>
  </si>
  <si>
    <t>(2100)</t>
  </si>
  <si>
    <t>(3100)</t>
  </si>
  <si>
    <t>за #ОтчетныйПериод.ДатаКонца,yyyy# год.</t>
  </si>
  <si>
    <t>А39</t>
  </si>
  <si>
    <t>2_3</t>
  </si>
  <si>
    <t>2.3</t>
  </si>
  <si>
    <t>7_1_1</t>
  </si>
  <si>
    <t>7.1.1</t>
  </si>
  <si>
    <t>7_1_2</t>
  </si>
  <si>
    <t>7.1.2</t>
  </si>
  <si>
    <t>G50-G64</t>
  </si>
  <si>
    <t>грыжи</t>
  </si>
  <si>
    <t>другие болезни кишечника</t>
  </si>
  <si>
    <t>(4000)</t>
  </si>
  <si>
    <t>менингококковая инфекция</t>
  </si>
  <si>
    <t>В15-В19</t>
  </si>
  <si>
    <t>3_1_1</t>
  </si>
  <si>
    <t>3.1.1</t>
  </si>
  <si>
    <t>С81-С96</t>
  </si>
  <si>
    <t>3_2</t>
  </si>
  <si>
    <t>3.2</t>
  </si>
  <si>
    <t>D10-D36</t>
  </si>
  <si>
    <t>4_1_1</t>
  </si>
  <si>
    <t>4.1.1</t>
  </si>
  <si>
    <t>D60-D61</t>
  </si>
  <si>
    <t>G00</t>
  </si>
  <si>
    <t>G04</t>
  </si>
  <si>
    <t>G61.0</t>
  </si>
  <si>
    <t>G70-G73</t>
  </si>
  <si>
    <t>7_8_2</t>
  </si>
  <si>
    <t>7.8.2</t>
  </si>
  <si>
    <t>церебральный паралич и другие паралитические синдромы</t>
  </si>
  <si>
    <t>G80-G83</t>
  </si>
  <si>
    <t xml:space="preserve"> из них: церебральный паралич</t>
  </si>
  <si>
    <t>7_10</t>
  </si>
  <si>
    <t>7.10</t>
  </si>
  <si>
    <t>G90</t>
  </si>
  <si>
    <t>7_11</t>
  </si>
  <si>
    <t>7.11</t>
  </si>
  <si>
    <t>G95.1</t>
  </si>
  <si>
    <t xml:space="preserve"> кондуктивная и нейросенсорная потеря слуха</t>
  </si>
  <si>
    <t>I20- I25</t>
  </si>
  <si>
    <t>I33</t>
  </si>
  <si>
    <t>I40</t>
  </si>
  <si>
    <t>инфаркт мозга</t>
  </si>
  <si>
    <t>I65- I66</t>
  </si>
  <si>
    <t>10_8_1</t>
  </si>
  <si>
    <t>10_8_2</t>
  </si>
  <si>
    <t>10_8_3</t>
  </si>
  <si>
    <t>J00-J06</t>
  </si>
  <si>
    <t>11_1_1</t>
  </si>
  <si>
    <t>11.1.1</t>
  </si>
  <si>
    <t>11_1_2</t>
  </si>
  <si>
    <t>11.1.2</t>
  </si>
  <si>
    <t>грипп</t>
  </si>
  <si>
    <t>острые респираторные инфекции нижних дыхательных путей</t>
  </si>
  <si>
    <t>J20-J22</t>
  </si>
  <si>
    <t>J35- J36</t>
  </si>
  <si>
    <t>J40-J43</t>
  </si>
  <si>
    <t>J45,J46</t>
  </si>
  <si>
    <t>К40-К46</t>
  </si>
  <si>
    <t>К55-К63</t>
  </si>
  <si>
    <t>12_5_1</t>
  </si>
  <si>
    <t>12.5.1</t>
  </si>
  <si>
    <t>К56</t>
  </si>
  <si>
    <t>из них: фиброз и цирроз печени</t>
  </si>
  <si>
    <t>К74</t>
  </si>
  <si>
    <t>12_8</t>
  </si>
  <si>
    <t>12.8</t>
  </si>
  <si>
    <t>12_9</t>
  </si>
  <si>
    <t>12.9</t>
  </si>
  <si>
    <t>К85</t>
  </si>
  <si>
    <t>М15-М19</t>
  </si>
  <si>
    <t>N60</t>
  </si>
  <si>
    <t>15_8</t>
  </si>
  <si>
    <t>15.8</t>
  </si>
  <si>
    <t>N80</t>
  </si>
  <si>
    <t>из них с диагнозом , установленным впервые в жизни</t>
  </si>
  <si>
    <t>#Закладка Код=Таблица1001 Наименование=Таблица1001</t>
  </si>
  <si>
    <t>001</t>
  </si>
  <si>
    <t>1</t>
  </si>
  <si>
    <t xml:space="preserve"> из них: кишечные инфекции</t>
  </si>
  <si>
    <t>Е06</t>
  </si>
  <si>
    <t xml:space="preserve"> гиперфункция гипофиза</t>
  </si>
  <si>
    <t xml:space="preserve"> адреногенитальные расстройства</t>
  </si>
  <si>
    <t xml:space="preserve"> фенилкетонурия</t>
  </si>
  <si>
    <t xml:space="preserve"> нарушения обмена галактозы (галактоземия)</t>
  </si>
  <si>
    <t xml:space="preserve"> муковисцидоз</t>
  </si>
  <si>
    <t>E84</t>
  </si>
  <si>
    <t>из них: эссенциальная гипертензия</t>
  </si>
  <si>
    <t xml:space="preserve"> из них: стенокардия</t>
  </si>
  <si>
    <t xml:space="preserve"> из нее: нестабильная стенокардия</t>
  </si>
  <si>
    <t>10_4_1_1</t>
  </si>
  <si>
    <t>I20.0</t>
  </si>
  <si>
    <t xml:space="preserve"> острый инфаркт миокарда</t>
  </si>
  <si>
    <t xml:space="preserve"> повторный инфаркт миокарда</t>
  </si>
  <si>
    <t xml:space="preserve"> другие формы острых ишемических болезней сердца</t>
  </si>
  <si>
    <t xml:space="preserve"> хроническая ишемическая болезнь сердца</t>
  </si>
  <si>
    <t xml:space="preserve"> из нее постинфарктный кардиосклероз</t>
  </si>
  <si>
    <t>10_4_5_1</t>
  </si>
  <si>
    <t>I25.8</t>
  </si>
  <si>
    <t xml:space="preserve">эндартериит, тромбангиит облитерирующий </t>
  </si>
  <si>
    <t>I70.2, I73.1</t>
  </si>
  <si>
    <t>из них: болезни наружного уха</t>
  </si>
  <si>
    <t>#Закладка Код=Таблица3000 Наименование=Таблица3000 ФиксСтрок=6 ФиксСтолбцов=3</t>
  </si>
  <si>
    <t>(3000)</t>
  </si>
  <si>
    <t>#Закладка Код=Таблица3002 Наименование=Таблица3002</t>
  </si>
  <si>
    <t>#Закладка Код=Таблица4001 Наименование=Таблица4001</t>
  </si>
  <si>
    <t>(4100)</t>
  </si>
  <si>
    <t>#Закладка Код=Таблица2001 Наименование=Таблица2001</t>
  </si>
  <si>
    <t>$Телефон$</t>
  </si>
  <si>
    <t>H65.2-4; H66.1-3</t>
  </si>
  <si>
    <t>2.2</t>
  </si>
  <si>
    <t>2_2</t>
  </si>
  <si>
    <t>Е00-Е07</t>
  </si>
  <si>
    <t>тиреоидит</t>
  </si>
  <si>
    <t>5_1_3</t>
  </si>
  <si>
    <t>5.1.3</t>
  </si>
  <si>
    <t>глаукома</t>
  </si>
  <si>
    <t>Н54</t>
  </si>
  <si>
    <t>Н54.0</t>
  </si>
  <si>
    <t>12_6</t>
  </si>
  <si>
    <t>12.6</t>
  </si>
  <si>
    <t>15_9</t>
  </si>
  <si>
    <t>15.9</t>
  </si>
  <si>
    <t>N91-N94</t>
  </si>
  <si>
    <t>E28</t>
  </si>
  <si>
    <t>E70.0</t>
  </si>
  <si>
    <t xml:space="preserve">юношеский (ювенильный) артрит </t>
  </si>
  <si>
    <t>15_10</t>
  </si>
  <si>
    <t>15.10</t>
  </si>
  <si>
    <t>сосудистые миелопатии</t>
  </si>
  <si>
    <t>$Сборка$</t>
  </si>
  <si>
    <t>Сборка:</t>
  </si>
  <si>
    <t>D65-D69</t>
  </si>
  <si>
    <t>E00-E89</t>
  </si>
  <si>
    <t>Е70.0</t>
  </si>
  <si>
    <t>G00-G98</t>
  </si>
  <si>
    <t>спондилопатии</t>
  </si>
  <si>
    <t>14.6</t>
  </si>
  <si>
    <t>14_6</t>
  </si>
  <si>
    <t>14.6.1</t>
  </si>
  <si>
    <t>14_6_1</t>
  </si>
  <si>
    <t>Q65</t>
  </si>
  <si>
    <t>18.8</t>
  </si>
  <si>
    <t>18_8</t>
  </si>
  <si>
    <t>E00-Е07</t>
  </si>
  <si>
    <t>G30-G31</t>
  </si>
  <si>
    <t>(5000)</t>
  </si>
  <si>
    <t>из них: болезни щитовидной железы</t>
  </si>
  <si>
    <t>из них: миопия</t>
  </si>
  <si>
    <t>I30- I51</t>
  </si>
  <si>
    <t>из них: психические расстройства и расстройства поведения, связанные с употреблением психоактивных веществ</t>
  </si>
  <si>
    <t>психические расстройства и расстройства поведения</t>
  </si>
  <si>
    <t>фенилкетонурия</t>
  </si>
  <si>
    <t>гипопитуитаризм</t>
  </si>
  <si>
    <t>Зарегистрировано заболеваний - всего</t>
  </si>
  <si>
    <t>L30</t>
  </si>
  <si>
    <t>15.8.1</t>
  </si>
  <si>
    <t>15.11</t>
  </si>
  <si>
    <t>15_8_1</t>
  </si>
  <si>
    <t>15_11</t>
  </si>
  <si>
    <t>сахарный диабет</t>
  </si>
  <si>
    <t>H49-H52</t>
  </si>
  <si>
    <t>последствия цереброваскулярных болезней</t>
  </si>
  <si>
    <t>I69</t>
  </si>
  <si>
    <t>другие дерматиты (экзема)</t>
  </si>
  <si>
    <t>N20- N21, N23</t>
  </si>
  <si>
    <t>N30- N32, N34-N36, N39</t>
  </si>
  <si>
    <t>Травмы, отравления и некоторые другие последствия воздействия   внешних причин</t>
  </si>
  <si>
    <t>цереброваскулярные болезни</t>
  </si>
  <si>
    <t>травмы, отравления и некоторые другие последствия воздействия внешних причин</t>
  </si>
  <si>
    <t>10.4.1</t>
  </si>
  <si>
    <t>N86</t>
  </si>
  <si>
    <t>ишемические болезни сердца</t>
  </si>
  <si>
    <t>расстройства менструаций</t>
  </si>
  <si>
    <t>новообразования</t>
  </si>
  <si>
    <t>из них: злокачественные новообразования лимфоидной, кроветворной и  родственных им тканей</t>
  </si>
  <si>
    <t>болезни крови, кроветворных органов и отдельные нарушения, вовлекающие иммунный механизм</t>
  </si>
  <si>
    <t>из них: анемии</t>
  </si>
  <si>
    <t>из них апластические анемии</t>
  </si>
  <si>
    <t>нарушения свертываемости крови,  пурпура и другие геморрагические  состояния</t>
  </si>
  <si>
    <t>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</si>
  <si>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</si>
  <si>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нарушения обмена глюкозаминогликанов (мукополисахаридозы)</t>
  </si>
  <si>
    <t>болезни нервной системы</t>
  </si>
  <si>
    <t>из них: воспалительные болезни  центральной нервной системы</t>
  </si>
  <si>
    <t>из них: бактериальный менингит</t>
  </si>
  <si>
    <t>энцефалит, миелит и энцефаломиелит</t>
  </si>
  <si>
    <t>системные атрофии, поражающие преимущественно центральную нервную систему</t>
  </si>
  <si>
    <t>из них: рассеянный склероз</t>
  </si>
  <si>
    <t>из них: эпилепсия, эпилептический статус</t>
  </si>
  <si>
    <t>поражения отдельных нервов, нервных корешков и сплетений, полиневропатии  и другие поражения периферической нервной  системы</t>
  </si>
  <si>
    <t>из них: синдром Гийена-Барре</t>
  </si>
  <si>
    <t>болезни нервно-мышечного синапса и  мышц</t>
  </si>
  <si>
    <t xml:space="preserve">из них: миастения </t>
  </si>
  <si>
    <t>мышечная дистрофия Дюшенна</t>
  </si>
  <si>
    <t>из них: церебральный паралич</t>
  </si>
  <si>
    <t>расстройства вегетативной  (автономной) нервной системы</t>
  </si>
  <si>
    <t>болезни глаза и его придаточного аппарата</t>
  </si>
  <si>
    <t>болезни мышц глаза, нарушения содружественного движения глаз, аккомодации и рефракции</t>
  </si>
  <si>
    <t>астигматизм</t>
  </si>
  <si>
    <t>из них: слепота обоих глаз</t>
  </si>
  <si>
    <t>болезни уха и сосцевидного отростка</t>
  </si>
  <si>
    <t>болезни среднего уха и сосцевидного отростка</t>
  </si>
  <si>
    <t>болезни слуховой (евстахиевой) трубы</t>
  </si>
  <si>
    <t>перфорация барабанной перепонки</t>
  </si>
  <si>
    <t>другие болезни среднего уха и  сосцевидного отростка</t>
  </si>
  <si>
    <t xml:space="preserve">из них: отосклероз </t>
  </si>
  <si>
    <t>болезнь Меньера</t>
  </si>
  <si>
    <t xml:space="preserve">кондуктивная и нейросенсорная потеря слуха </t>
  </si>
  <si>
    <t xml:space="preserve">из них: кондуктивная потеря слуха двусторонняя </t>
  </si>
  <si>
    <t>нейросенсорная потеря слуха двусторонняя</t>
  </si>
  <si>
    <t>болезни системы кровообращения</t>
  </si>
  <si>
    <t>из них: острая ревматическая лихорадка</t>
  </si>
  <si>
    <t xml:space="preserve">хронические ревматические болезни сердца </t>
  </si>
  <si>
    <t>болезни, характеризующиеся  повышенным кровяным давлением</t>
  </si>
  <si>
    <t>гипертензивная болезнь сердца  (гипертоническая болезнь с  преимущественным поражением сердца)</t>
  </si>
  <si>
    <t>другие болезни сердца</t>
  </si>
  <si>
    <t>острый миокардит</t>
  </si>
  <si>
    <t>кардиомиопатия</t>
  </si>
  <si>
    <t>из них: субарахноидальное кровоизлияние</t>
  </si>
  <si>
    <t xml:space="preserve">внутримозговое и другое внутричерепное кровоизлияние  </t>
  </si>
  <si>
    <t>инсульт, не уточненный, как кровоизлияние  или инфаркт</t>
  </si>
  <si>
    <t xml:space="preserve">закупорка и стеноз  прецеребральных, церебральных  артерий, не приводящие к  инфаркту мозга </t>
  </si>
  <si>
    <t>другие цереброваскулярные  болезни</t>
  </si>
  <si>
    <t>болезни вен, лимфатических сосудов и  лимфатических узлов</t>
  </si>
  <si>
    <t>из них: флебит и тромбофлебит</t>
  </si>
  <si>
    <t>варикозное расширение вен нижних  конечностей</t>
  </si>
  <si>
    <t>болезни органов дыхания</t>
  </si>
  <si>
    <t>из них: острые респираторные инфекции верхних дыхательных путей</t>
  </si>
  <si>
    <t>из них: острый ларингит и трахеит</t>
  </si>
  <si>
    <t>острый обструктивный ларингит [круп] и эпиглоттит</t>
  </si>
  <si>
    <t>аллергический ринит (поллиноз)</t>
  </si>
  <si>
    <t>хронические болезни миндалин и  аденоидов, перитонзиллярный абсцесс</t>
  </si>
  <si>
    <t xml:space="preserve">бронхит хронический и неуточненный,  эмфизема </t>
  </si>
  <si>
    <t>астма; астматический статус</t>
  </si>
  <si>
    <t>другие интерстициальные легочные  болезни, гнойные и некротические  состояния нижних дыхательных путей,  другие болезни плевры</t>
  </si>
  <si>
    <t>болезни органов пищеварения</t>
  </si>
  <si>
    <t>из них: язва желудка и двенадцатиперстной кишки</t>
  </si>
  <si>
    <t>неинфекционный энтерит и колит</t>
  </si>
  <si>
    <t>из них: паралитический илеус и  непроходимость кишечника без грыжи</t>
  </si>
  <si>
    <t>болезни кожи и подкожной клетчатки</t>
  </si>
  <si>
    <t>из них: атопический дерматит</t>
  </si>
  <si>
    <t>из него: псориаз артропатический</t>
  </si>
  <si>
    <t>болезни костно-мышечной системы и соединительной ткани</t>
  </si>
  <si>
    <t>из  них: артропатии</t>
  </si>
  <si>
    <t>из них: реактивные артропатии</t>
  </si>
  <si>
    <t>ревматоидный артрит (серопозитивный и серонегативный)</t>
  </si>
  <si>
    <t>системные поражения соединительной  ткани</t>
  </si>
  <si>
    <t xml:space="preserve">поражение синовиальных оболочек и сухожилей </t>
  </si>
  <si>
    <t>болезни мочеполовой системы</t>
  </si>
  <si>
    <t>из них: гломерулярные,  тубулоинтерстициальные болезни почек, другие болезни почки и  мочеточника</t>
  </si>
  <si>
    <t>болезни предстательной железы</t>
  </si>
  <si>
    <t>доброкачественная дисплазия  молочной   железы</t>
  </si>
  <si>
    <t>воспалительные болезни женских  тазовых органов</t>
  </si>
  <si>
    <t>эндометриоз</t>
  </si>
  <si>
    <t xml:space="preserve">эрозия и эктропион шейки матки </t>
  </si>
  <si>
    <t>беременность, роды и послеродовой период</t>
  </si>
  <si>
    <t>отдельные состояния, возникающие в перинатальном периоде</t>
  </si>
  <si>
    <t>врожденные аномалии (пороки развития), деформации и хромосомные нарушения</t>
  </si>
  <si>
    <t xml:space="preserve">из них: врожденные аномалии развития нервной системы  </t>
  </si>
  <si>
    <t>врожденные аномалии системы кровообращения</t>
  </si>
  <si>
    <t>Врожденные деформации бедра</t>
  </si>
  <si>
    <t>синдром Дауна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</si>
  <si>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</si>
  <si>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А00-В99</t>
  </si>
  <si>
    <t>А00-А09</t>
  </si>
  <si>
    <t>С00-D48</t>
  </si>
  <si>
    <t>D66- D68</t>
  </si>
  <si>
    <t>Е00-Е89</t>
  </si>
  <si>
    <t>Е10-Е14</t>
  </si>
  <si>
    <t>Е10</t>
  </si>
  <si>
    <t>Е11</t>
  </si>
  <si>
    <t>Е22</t>
  </si>
  <si>
    <t>Е25</t>
  </si>
  <si>
    <t>E75.2</t>
  </si>
  <si>
    <t>G00-G09</t>
  </si>
  <si>
    <t>G10- G12</t>
  </si>
  <si>
    <t>G20, G21,  G23- G25</t>
  </si>
  <si>
    <t>Н40</t>
  </si>
  <si>
    <t>H68-H69</t>
  </si>
  <si>
    <t>Н80</t>
  </si>
  <si>
    <t>Н81.0</t>
  </si>
  <si>
    <t>Н90</t>
  </si>
  <si>
    <t>Н90.0</t>
  </si>
  <si>
    <t>Н90.3</t>
  </si>
  <si>
    <t>K00-K92</t>
  </si>
  <si>
    <t>K25-K26</t>
  </si>
  <si>
    <t>K29</t>
  </si>
  <si>
    <t>K50-K52</t>
  </si>
  <si>
    <t>K70-K76</t>
  </si>
  <si>
    <t>K80-83</t>
  </si>
  <si>
    <t>K85-K86</t>
  </si>
  <si>
    <t>М00-М25</t>
  </si>
  <si>
    <t>M05-M06</t>
  </si>
  <si>
    <t>M80-M94</t>
  </si>
  <si>
    <t>O00-O99</t>
  </si>
  <si>
    <t>E74.2</t>
  </si>
  <si>
    <t>доброкачественные новообразования</t>
  </si>
  <si>
    <t>002</t>
  </si>
  <si>
    <t>Е10.3, Е11.3, Е12.3, Е13.3, Е 14.3</t>
  </si>
  <si>
    <t>5_2_3</t>
  </si>
  <si>
    <t>5.2.3</t>
  </si>
  <si>
    <t>из них: конъюнктивит</t>
  </si>
  <si>
    <t>Н10</t>
  </si>
  <si>
    <t>кератит</t>
  </si>
  <si>
    <t>Н16</t>
  </si>
  <si>
    <t>из него: язва роговицы</t>
  </si>
  <si>
    <t>8_2_1</t>
  </si>
  <si>
    <t>8.2.1</t>
  </si>
  <si>
    <t>Н16.0</t>
  </si>
  <si>
    <t>катаракта</t>
  </si>
  <si>
    <t>хориоретинальное воспаление</t>
  </si>
  <si>
    <t>Н30</t>
  </si>
  <si>
    <t>преретинопатия</t>
  </si>
  <si>
    <t>Н35.1</t>
  </si>
  <si>
    <t>8_6</t>
  </si>
  <si>
    <t>8.6</t>
  </si>
  <si>
    <t>8_7</t>
  </si>
  <si>
    <t>8.7</t>
  </si>
  <si>
    <t>8_8</t>
  </si>
  <si>
    <t>8.8</t>
  </si>
  <si>
    <t>8_9</t>
  </si>
  <si>
    <t>8.9</t>
  </si>
  <si>
    <t>18_9</t>
  </si>
  <si>
    <t>18.9</t>
  </si>
  <si>
    <t>- Министерству здравоохранения Российской Федерации</t>
  </si>
  <si>
    <t>20 января</t>
  </si>
  <si>
    <t>Болезни внутреннего уха</t>
  </si>
  <si>
    <t>Болезни поджелудочной железы</t>
  </si>
  <si>
    <t>(1001) Число физических лиц зарегистрированных пациентов</t>
  </si>
  <si>
    <t>Код по ОКЕИ: человек 792</t>
  </si>
  <si>
    <t>Код по ОКЕИ: единица - 642</t>
  </si>
  <si>
    <t>Код по ОКЕИ : единица - 642</t>
  </si>
  <si>
    <t>Код по ОКЕИ: едиица - 642</t>
  </si>
  <si>
    <t>(4001) Число физических лиц зарегистрированных пациентов</t>
  </si>
  <si>
    <t>(Должность)</t>
  </si>
  <si>
    <t>Код</t>
  </si>
  <si>
    <t>10.4.1.1</t>
  </si>
  <si>
    <t>10.4.5.1</t>
  </si>
  <si>
    <t>10.4.2</t>
  </si>
  <si>
    <t>10.4.3</t>
  </si>
  <si>
    <t>10.4.4</t>
  </si>
  <si>
    <t>10.4.5</t>
  </si>
  <si>
    <t>(2001) Число физических лиц зарегистрированных пациентов</t>
  </si>
  <si>
    <t>(3002) Число физических лиц зарегистрированных пациентов</t>
  </si>
  <si>
    <t>5. Диспансеризация студентов высших учебных учреждений</t>
  </si>
  <si>
    <t>#Закладка Код=Таблица2000 Наименование=Таблица2000 ФиксСтрок=8 ФиксСтолбцов=4</t>
  </si>
  <si>
    <t>№ строк</t>
  </si>
  <si>
    <t xml:space="preserve">преходящие транзиторные церебральные ишемические приступы [атаки] и родственные синдромы  </t>
  </si>
  <si>
    <t>С00- С97</t>
  </si>
  <si>
    <t>3. Взрослые 18 лет и старше</t>
  </si>
  <si>
    <t>Код по ОКЕИ: человек - 792</t>
  </si>
  <si>
    <t>Код по ОКЕИ:  человек - 792</t>
  </si>
  <si>
    <t>#Конец_закладки</t>
  </si>
  <si>
    <t>Нарушение порядка представления статистической информации,  а равно представление недостоверной статистической информации 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</si>
  <si>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0609346</t>
  </si>
  <si>
    <t>из них: синдром врожденной йодной недостаточности</t>
  </si>
  <si>
    <t>Е00</t>
  </si>
  <si>
    <t>эндемический зоб, связанный с йодной недостаточностью</t>
  </si>
  <si>
    <t>субклинический гипотиреоз вследствие йодной недостаточности и другие формы гипотиреоза</t>
  </si>
  <si>
    <t>другие формы нетоксического зоба</t>
  </si>
  <si>
    <t>Е01.0-2</t>
  </si>
  <si>
    <t>Е02, Е03</t>
  </si>
  <si>
    <t>Е04</t>
  </si>
  <si>
    <t>5_1_4</t>
  </si>
  <si>
    <t>5.1.4</t>
  </si>
  <si>
    <t>5_1_5</t>
  </si>
  <si>
    <t>5_1_6</t>
  </si>
  <si>
    <t>5.1.5</t>
  </si>
  <si>
    <t>5.1.6</t>
  </si>
  <si>
    <t>из него: с поражением глаз</t>
  </si>
  <si>
    <t>из него (из стр. 5.2 ): сахарный диабет I типа</t>
  </si>
  <si>
    <t>сахарный диабет II типа</t>
  </si>
  <si>
    <t>F01, F03-F99</t>
  </si>
  <si>
    <t>из них: другие экстрапирамидные и  двигательные нарушения</t>
  </si>
  <si>
    <t>G70.0, 2</t>
  </si>
  <si>
    <t>G71.0</t>
  </si>
  <si>
    <t>отслойка сетчатки с разрывом сетчатки</t>
  </si>
  <si>
    <t>Н33.0</t>
  </si>
  <si>
    <t>дегенерация макулы и заднего полюса</t>
  </si>
  <si>
    <t>Н35.3</t>
  </si>
  <si>
    <t>дегенеративная миопия</t>
  </si>
  <si>
    <t>Н44.2</t>
  </si>
  <si>
    <t>болезни зрительного нерва и зрительных путей</t>
  </si>
  <si>
    <t>8_10</t>
  </si>
  <si>
    <t>8.10</t>
  </si>
  <si>
    <t>Н46-Н48</t>
  </si>
  <si>
    <t>атрофия зрительного нерва</t>
  </si>
  <si>
    <t>8_11</t>
  </si>
  <si>
    <t>8.11</t>
  </si>
  <si>
    <t>8_10_1</t>
  </si>
  <si>
    <t>8.10.1</t>
  </si>
  <si>
    <t>Н47.2</t>
  </si>
  <si>
    <t>8_11_1</t>
  </si>
  <si>
    <t>8.11.1</t>
  </si>
  <si>
    <t>8_11_2</t>
  </si>
  <si>
    <t>8.11.2</t>
  </si>
  <si>
    <t>8_12</t>
  </si>
  <si>
    <t>8.12</t>
  </si>
  <si>
    <t>8_12_1</t>
  </si>
  <si>
    <t>8.12.1</t>
  </si>
  <si>
    <t>Н65-Н75, Н68-Н74</t>
  </si>
  <si>
    <t>Н80-Н81, Р83</t>
  </si>
  <si>
    <t>из них: ревматические поражения клапанов</t>
  </si>
  <si>
    <t>10_2_1</t>
  </si>
  <si>
    <t>10.2.1</t>
  </si>
  <si>
    <t>I05-I08</t>
  </si>
  <si>
    <t xml:space="preserve">гипертензивная болезнь почки  (гипертоническая болезнь с преимущественным поражением  почек) </t>
  </si>
  <si>
    <t>гипертензивная болезнь сердца и почки (гипертоническая болезнь с преимущес-твенным поражением сердца и почек)</t>
  </si>
  <si>
    <t>из них: острый перикардит</t>
  </si>
  <si>
    <t>I30</t>
  </si>
  <si>
    <t>острый и подострый эндокардит</t>
  </si>
  <si>
    <t>10_6_4</t>
  </si>
  <si>
    <t>10.6.4</t>
  </si>
  <si>
    <t>I80-I83, I85- I89</t>
  </si>
  <si>
    <t>J09-J11</t>
  </si>
  <si>
    <t>пневмонии</t>
  </si>
  <si>
    <t>J12-J16, J18</t>
  </si>
  <si>
    <t>J44</t>
  </si>
  <si>
    <t>бронхоэктатическая болезнь</t>
  </si>
  <si>
    <t>J47</t>
  </si>
  <si>
    <t>11_11</t>
  </si>
  <si>
    <t>11.11</t>
  </si>
  <si>
    <t>J84-J90, J92-J94</t>
  </si>
  <si>
    <t>K64</t>
  </si>
  <si>
    <t>из них: острый панкреатит</t>
  </si>
  <si>
    <t>из них: системная красная волчанка</t>
  </si>
  <si>
    <t>14_2_1</t>
  </si>
  <si>
    <t>14.2.1</t>
  </si>
  <si>
    <t>M32</t>
  </si>
  <si>
    <t>М45-М48</t>
  </si>
  <si>
    <t xml:space="preserve">  из них: анкилозирующий спондилит</t>
  </si>
  <si>
    <t>14_4_1</t>
  </si>
  <si>
    <t>M45</t>
  </si>
  <si>
    <t>14.4.1</t>
  </si>
  <si>
    <t>М65-М67</t>
  </si>
  <si>
    <t>N00-N07,N09-N15, N25-N28</t>
  </si>
  <si>
    <t>N70-N73, N75-N76</t>
  </si>
  <si>
    <t>из них: сальпингит и оофорит</t>
  </si>
  <si>
    <t>врожденные аномалии глаза</t>
  </si>
  <si>
    <t>Q10-Q15</t>
  </si>
  <si>
    <t>врожденные аномалии женских половых органов</t>
  </si>
  <si>
    <t>Q50-Q52</t>
  </si>
  <si>
    <t>Дети (до 14 лет включительно)   
Факторы, влияющие на состояние здоровья населения и обращения в медицинские организации (с профилактической целью)</t>
  </si>
  <si>
    <t xml:space="preserve">Код МКБ-10 </t>
  </si>
  <si>
    <t>5</t>
  </si>
  <si>
    <t>всего</t>
  </si>
  <si>
    <t>из них: повторные</t>
  </si>
  <si>
    <t xml:space="preserve">из них: обращения в медицинские организации для медицинского осмотра и обследования </t>
  </si>
  <si>
    <t>из них: обращения в связи с получением медицинских документов</t>
  </si>
  <si>
    <t>1_1_1</t>
  </si>
  <si>
    <t>1.1.1</t>
  </si>
  <si>
    <t>Z02.7</t>
  </si>
  <si>
    <t>из них: носительство возбудителя инфекционной болезни</t>
  </si>
  <si>
    <t>1_2_1</t>
  </si>
  <si>
    <t>1.2.1</t>
  </si>
  <si>
    <t>Z22</t>
  </si>
  <si>
    <t>Обращения в медицинские организации в связи с обстоятельствами, относящимися к репродуктивной функции</t>
  </si>
  <si>
    <t>Обращения в медицинские организации в связи с необходимостью проведения специфических процедур и получения медицинской помощи</t>
  </si>
  <si>
    <t>из них: помощь, включающая использование реабилитационных процедур</t>
  </si>
  <si>
    <t>1_4_1</t>
  </si>
  <si>
    <t>1.4.1</t>
  </si>
  <si>
    <t>Z50</t>
  </si>
  <si>
    <t>паллиативная помощь</t>
  </si>
  <si>
    <t>1_4_2</t>
  </si>
  <si>
    <t>1.4.2</t>
  </si>
  <si>
    <t>Z51.5</t>
  </si>
  <si>
    <t xml:space="preserve">Обращения в медицинские организации в связи с другими обстоятельствами </t>
  </si>
  <si>
    <t>из них: наличие илеостомы, колостомы</t>
  </si>
  <si>
    <t>1_7_1</t>
  </si>
  <si>
    <t>1.7.1</t>
  </si>
  <si>
    <t>Z93.2, Z93.3</t>
  </si>
  <si>
    <t>из них: юноши</t>
  </si>
  <si>
    <t xml:space="preserve"> из них: острые респираторные инфекции верхних дыхательных путей</t>
  </si>
  <si>
    <t>J12-J16,J18</t>
  </si>
  <si>
    <t>L00-L98</t>
  </si>
  <si>
    <t>Отдельные состояния, возникающие в перинатальном периоде</t>
  </si>
  <si>
    <t xml:space="preserve">другая хроническая обструктивная легочная болезнь </t>
  </si>
  <si>
    <t>из них: острый средний отит</t>
  </si>
  <si>
    <t>хронический средний отит</t>
  </si>
  <si>
    <t>Код МКБ-10</t>
  </si>
  <si>
    <t>из них: злокачественные новообразования лимфоидной, кроветворной и родственных им тканей</t>
  </si>
  <si>
    <t xml:space="preserve">Дети (15-17 лет включительно). Факторы, влияющие  на состояние здоровья населения и обращения в медицинские организации (с профилактической целью) </t>
  </si>
  <si>
    <t>Взрослые 18 лет и старше. Факторы, влияющие на состояние здоровья населения и обращения в медицинские огранизации (с профилактической целью)</t>
  </si>
  <si>
    <t>Код по МКБ-10</t>
  </si>
  <si>
    <t>Взрослые старше трудоспособного возраста. Факторы, влияющие на состояние здоровья населения и обращения в медицинские организации (с профилактической целью)</t>
  </si>
  <si>
    <t>003</t>
  </si>
  <si>
    <t>из них: взято под диспансерное наблюдение</t>
  </si>
  <si>
    <t>004</t>
  </si>
  <si>
    <t>Профилактические медицинские осмотры обучающихся в общеобразовательных организациях и профессиональных образовательных организациях, а также образовательных организациях высшего образования в целях раннего выявления незаконного потребления наркотических средств и психотропных веществ</t>
  </si>
  <si>
    <t>(5100)</t>
  </si>
  <si>
    <t>Подлежало осмотру</t>
  </si>
  <si>
    <t>Осмотрено</t>
  </si>
  <si>
    <t>9</t>
  </si>
  <si>
    <t>10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</si>
  <si>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</si>
  <si>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(дата составления документа)</t>
  </si>
  <si>
    <t>СВЕДЕНИЯ О ЧИСЛЕ ЗАБОЛЕВАНИЙ, ЗАРЕГИСТРИРОВАННЫХ У ПАЦИЕНТОВ, ПРОЖИВАЮЩИХ В РАЙОНЕ ОБСЛУЖИВАНИЯ МЕДИЦИНСКОЙ ОРГАНИЗАЦИИ</t>
  </si>
  <si>
    <t>Состоит под диспансерным наблюдением
на конец отчетного года</t>
  </si>
  <si>
    <t>#Закладка Код=Таблица5000  Наименование=Таблица5000</t>
  </si>
  <si>
    <t>#Закладка Код=Таблица5100 Наименование=Таблица5100</t>
  </si>
  <si>
    <t>1. Дети (0-14 лет включительно)</t>
  </si>
  <si>
    <t>P00-P96</t>
  </si>
  <si>
    <t>E-mail:</t>
  </si>
  <si>
    <t xml:space="preserve">выявлено у них заболеваний с диагнозом, установленным впервые в жизни – всего  </t>
  </si>
  <si>
    <t xml:space="preserve">юридические лица - амбулаторно-поликлинические медицинские организации и медицинские организации, имеющие амбулаторно-поликлинические подразделения: </t>
  </si>
  <si>
    <t xml:space="preserve">- органу местного самоуправления  в сфере охраны здоровья </t>
  </si>
  <si>
    <t xml:space="preserve">органы местного самоуправления в сфере охраны здоровья: </t>
  </si>
  <si>
    <t>- органу управления здравоохранения субъекта Российской
  Федерации</t>
  </si>
  <si>
    <t>до 20 февраля</t>
  </si>
  <si>
    <t>органы управления здравоохранения субъектов Российской Федерации:</t>
  </si>
  <si>
    <t>до 5 марта</t>
  </si>
  <si>
    <t xml:space="preserve">     - территориальному органу Росстата в субъекте Российской
  Федерации по установленному им адресу</t>
  </si>
  <si>
    <t>25 марта</t>
  </si>
  <si>
    <t xml:space="preserve">#Закладка Код=Таблица1000 Наименование=Таблица1000 ФиксСтрок=8  ФиксСтолбцов=3 </t>
  </si>
  <si>
    <t xml:space="preserve">#Закладка Код=Таблица3100 Наименование=Таблица3100 ФиксСтрок=8  ФиксСтолбцов=3 </t>
  </si>
  <si>
    <t xml:space="preserve">#Закладка Код=Таблица4000 Наименование=Таблица4000 ФиксСтрок=8  ФиксСтолбцов=3 </t>
  </si>
  <si>
    <t xml:space="preserve">#Закладка Код=Таблица4100 Наименование=Таблица4100 ФиксСтрок=9  ФиксСтолбцов=3 </t>
  </si>
  <si>
    <t>#Закладка Код=Таблица1100 Наименование=Таблица1100 ФиксСтрок=9  ФиксСтолбцов=4</t>
  </si>
  <si>
    <t>#Закладка Код=Таблица2100 Наименование=Таблица2100 ФиксСтрок=8  ФиксСтолбцов=3</t>
  </si>
  <si>
    <t>из них (из гр. 4)</t>
  </si>
  <si>
    <t>взято под
диспансерное наблюдение</t>
  </si>
  <si>
    <t>с впервые в жизни
установленным
диагнозом</t>
  </si>
  <si>
    <t>Зарегистрировано заболеваний</t>
  </si>
  <si>
    <t>выявлено при профосмотре</t>
  </si>
  <si>
    <t xml:space="preserve">Снято с диспан-серного наблю-дения </t>
  </si>
  <si>
    <t>6_2</t>
  </si>
  <si>
    <t>6.2</t>
  </si>
  <si>
    <t>10_5_1</t>
  </si>
  <si>
    <t>10_5_2</t>
  </si>
  <si>
    <t>10_5_3</t>
  </si>
  <si>
    <t>10_5_4</t>
  </si>
  <si>
    <t>10.5.1</t>
  </si>
  <si>
    <t>10.5.2</t>
  </si>
  <si>
    <t>10.5.3</t>
  </si>
  <si>
    <t>10.5.4</t>
  </si>
  <si>
    <t>12_7_1</t>
  </si>
  <si>
    <t>12.7.1</t>
  </si>
  <si>
    <t>12_9_1</t>
  </si>
  <si>
    <t>12.9.1</t>
  </si>
  <si>
    <t>10_6_5</t>
  </si>
  <si>
    <t>10_6_6</t>
  </si>
  <si>
    <t>10_6_7</t>
  </si>
  <si>
    <t>10.6.5</t>
  </si>
  <si>
    <t>10.6.6</t>
  </si>
  <si>
    <t>10.6.7</t>
  </si>
  <si>
    <t>10.8.1</t>
  </si>
  <si>
    <t>10.8.2</t>
  </si>
  <si>
    <t>10.8.3</t>
  </si>
  <si>
    <t>1_7_2</t>
  </si>
  <si>
    <t>1.7.2</t>
  </si>
  <si>
    <t>из них: заболевания в семейном анамнезе</t>
  </si>
  <si>
    <t>Z80-Z84</t>
  </si>
  <si>
    <t>11</t>
  </si>
  <si>
    <t>12</t>
  </si>
  <si>
    <t>13</t>
  </si>
  <si>
    <t>14</t>
  </si>
  <si>
    <t>7</t>
  </si>
  <si>
    <t>8</t>
  </si>
  <si>
    <t xml:space="preserve">Снято с диспансерного наблюдения </t>
  </si>
  <si>
    <t>1_6_1</t>
  </si>
  <si>
    <t>1.6.1</t>
  </si>
  <si>
    <t>Z72</t>
  </si>
  <si>
    <t>из них: проблемы, связанные с образом жизни</t>
  </si>
  <si>
    <t>выявлено при диспансеризации</t>
  </si>
  <si>
    <t>15_6</t>
  </si>
  <si>
    <t>15.6</t>
  </si>
  <si>
    <t>мужское бесплодие</t>
  </si>
  <si>
    <t>15_12</t>
  </si>
  <si>
    <t>15.12</t>
  </si>
  <si>
    <t>женское бесплодие</t>
  </si>
  <si>
    <t>N97</t>
  </si>
  <si>
    <t>Состояло  под диспансерным наблюдением
на начало отчетного года</t>
  </si>
  <si>
    <t>Состояло  под диспансерным наблюдением
на начало отчетного года - юноши</t>
  </si>
  <si>
    <t>из них (из гр.4)</t>
  </si>
  <si>
    <t>из заболеваний с впервые в жизни установленным диагнозом (из гр. 9):</t>
  </si>
  <si>
    <t>в возрасте 0-4 года</t>
  </si>
  <si>
    <t>в возрасте 5-9 лет</t>
  </si>
  <si>
    <t>10-14 лет</t>
  </si>
  <si>
    <t>из них (из гр.4)  юноши</t>
  </si>
  <si>
    <t>из них юноши</t>
  </si>
  <si>
    <t>взято под диспансерное наблюдение</t>
  </si>
  <si>
    <t>из заболеваний с впервые в жизни
установленном
диагнозом
(из гр. 9)
юноши</t>
  </si>
  <si>
    <t>из них лейомиома матки</t>
  </si>
  <si>
    <t>3.2.1.</t>
  </si>
  <si>
    <t>D25</t>
  </si>
  <si>
    <t>N46</t>
  </si>
  <si>
    <t>3_2_1</t>
  </si>
  <si>
    <t>взято под
диспансерное наблюдение впервые - юноши из гр. 10</t>
  </si>
  <si>
    <t>Снято с диспансерного наблюдения  - юноши</t>
  </si>
  <si>
    <t>16</t>
  </si>
  <si>
    <t xml:space="preserve">(1002) состоит под диспансерным наблюдением на конец отчетного года (из гр. 15, стр. 1.0) детей в возрасте </t>
  </si>
  <si>
    <t>состоит под диспансерным наблюдением на конец отчетного года (из гр. 15, стр. 1.0)</t>
  </si>
  <si>
    <t>0-4 года</t>
  </si>
  <si>
    <t>5-9 лет</t>
  </si>
  <si>
    <t>#Закладка Код=Таблица1002 Наименование=Таблица1002</t>
  </si>
  <si>
    <t>врожденный гипотиреоз</t>
  </si>
  <si>
    <t>рахит</t>
  </si>
  <si>
    <t>(1500)</t>
  </si>
  <si>
    <t>15</t>
  </si>
  <si>
    <t>#Закладка Код=Таблица1500 Наименование=Таблица1500 ФиксСтрок=9  ФиксСтолбцов=4</t>
  </si>
  <si>
    <t>#Закладка Код=Таблица1600 Наименование=Таблица1600 ФиксСтрок=9  ФиксСтолбцов=4</t>
  </si>
  <si>
    <t>(1600)</t>
  </si>
  <si>
    <t>Дети первого года жизни
Факторы, влияющие на состояние здоровья населения и обращения в медицинские организации (с профилактической целью)</t>
  </si>
  <si>
    <t xml:space="preserve">            из них: глухота и потеря слуха</t>
  </si>
  <si>
    <t>1_7_1_1</t>
  </si>
  <si>
    <t>Из строки 1.7.1.1. таблицы 1600: обследовано на выявление кондуктивной и нейросенсорной потери слуха</t>
  </si>
  <si>
    <t>#Закладка Код=Таблица1650  Наименование=Таблица1650</t>
  </si>
  <si>
    <t>(1650)</t>
  </si>
  <si>
    <t>#Закладка Код=Таблица1700  Наименование=Таблица1700</t>
  </si>
  <si>
    <t>(1700)</t>
  </si>
  <si>
    <t>число новорожденных, поступивших под наблюдение данной организации - всего</t>
  </si>
  <si>
    <t>#Закладка Код=Таблица1800  Наименование=Таблица1800</t>
  </si>
  <si>
    <t>(1800)</t>
  </si>
  <si>
    <t>осмотрено новорожденных на 1 этапе аудиологического скрининга</t>
  </si>
  <si>
    <t>из них выявлено снарушениями слуха</t>
  </si>
  <si>
    <t>из   числа выявленных с нарушением слуха  на 1 этапе аудиологического скрининга  обследовано на  2 этапе аудиологического скрининга</t>
  </si>
  <si>
    <t>#Закладка Код=Таблица1900  Наименование=Таблица1900</t>
  </si>
  <si>
    <t>(1900)</t>
  </si>
  <si>
    <t xml:space="preserve"> из  числа новорожденных, поступивших под наблюдение данной организации обследовано на фенилкетонурию</t>
  </si>
  <si>
    <t>адреногенитальный синдром</t>
  </si>
  <si>
    <t>галактоземию</t>
  </si>
  <si>
    <t>005</t>
  </si>
  <si>
    <t>#Закладка Код=Таблица2500 Наименование=Таблица2500 ФиксСтрок=8 ФиксСтолбцов=4</t>
  </si>
  <si>
    <t>(2500)</t>
  </si>
  <si>
    <t>2_1.   Дети + подростки (0-17 лет включительно)</t>
  </si>
  <si>
    <t>(4500)</t>
  </si>
  <si>
    <t xml:space="preserve">#Закладка Код=Таблица4500 Наименование=Таблица4500 ФиксСтрок=8  ФиксСтолбцов=3 </t>
  </si>
  <si>
    <t>#Закладка Код=Таблица4501 Наименование=Таблица4501</t>
  </si>
  <si>
    <t>(4501) Число физических лиц зарегистрированных пациентов</t>
  </si>
  <si>
    <t>(4600) 4_2. Все население</t>
  </si>
  <si>
    <t>(4600)</t>
  </si>
  <si>
    <t xml:space="preserve">#Закладка Код=Таблица4600 Наименование=Таблица4600 ФиксСтрок=8  ФиксСтолбцов=3 </t>
  </si>
  <si>
    <t>#Закладка Код=Таблица4601 Наименование=Таблица4601</t>
  </si>
  <si>
    <t>(4601) Число физических лиц зарегистрированных пациентов</t>
  </si>
  <si>
    <t>число студентов, подлежавших диспансеризации в отчетном году</t>
  </si>
  <si>
    <t>число студентов, прошедших диспансеризацию в отчетном году</t>
  </si>
  <si>
    <t xml:space="preserve">Снято с диспан-серного наблюдения </t>
  </si>
  <si>
    <t>отклонения от нормы сердечного ритма, сердечные шумы и другие сердечные звуки</t>
  </si>
  <si>
    <t>гангрена, не классифицированная в других рубриках</t>
  </si>
  <si>
    <t>аномальные  показатели кровяного давления при отсутствии диагноза</t>
  </si>
  <si>
    <t>кровотечение из дыхательных путей</t>
  </si>
  <si>
    <t>кашель, анормальное дыхание, боль в горле и в груди</t>
  </si>
  <si>
    <t>другие симптомы и признаки, относящиеся к  системам кровообращения и дыхания (асфиксия, плеврит, мокрота, хрипы, слабый пульс)</t>
  </si>
  <si>
    <t>боли в области живота и таза</t>
  </si>
  <si>
    <t>тошнота и рвота, изжога, дисфагия</t>
  </si>
  <si>
    <t>метеоризм и родственные состояния, недержание кала</t>
  </si>
  <si>
    <t>гепатомегалия и спленомегалия, не классифицированные в других рубриках, неуточненная желтуха</t>
  </si>
  <si>
    <t>асцит</t>
  </si>
  <si>
    <t>другие симтомы и признаки, относящиеся,к системе пищеварения и брюшной полости (внутрибрюшное или тазовое выбухание, уплотнение и припухлость, аномальные шумы кишечника, видимая перистальтика, напряжение живота, изменения в деятельности кишечника, неприятный запах изо рта)</t>
  </si>
  <si>
    <t>нарушения кожной чувствительности</t>
  </si>
  <si>
    <t>сыпь и др. неспецифические кожные высыпания</t>
  </si>
  <si>
    <t>локализованное выбухание, уплотнение или припухлость кожи и подкожной клетчатки</t>
  </si>
  <si>
    <t>другие кожные изменения (цианоз, бледность, гиперемия, изменения структуры кожи)</t>
  </si>
  <si>
    <t>анормальные непроизвольные движения (тремор, судорога, спазм)</t>
  </si>
  <si>
    <t>нарушения походки и подвижности, другое нарушение координации</t>
  </si>
  <si>
    <t>другие признаки и симптомы, относящиеся к нервной и костно-мышечной системам (тетания, менингизм, анормальный рефлекс, анормальное положение тела, щелкающее бедро и т.п.)</t>
  </si>
  <si>
    <t>боль, связанная с мочеиспусканием, неспецифическая гематурия, недержание мочи неуточненное, задержка мочи, анурия и олигурия, полиурия, выделения из уретры</t>
  </si>
  <si>
    <t xml:space="preserve">другие симптомы и признаки, относящиеся к  мочевыделительной системе </t>
  </si>
  <si>
    <t>сомнолентность, ступор и кома</t>
  </si>
  <si>
    <t>другие симптомы и признаки, относящиеся к познавательной способности и осознанию (нарушение ориентировки неуточненное, антероградная и ретроградная амнезия, другие амнезии</t>
  </si>
  <si>
    <t>головокружение и нарушение устойчивости</t>
  </si>
  <si>
    <t>нарушения обоняния и вкусовой чувствительности, другие симптомы и признаки, относящиеся к общим ощущениям и восприятиям (слуховые, зрительные и другие галлюцинации)</t>
  </si>
  <si>
    <t>симптомы и признаки, относящиеся к эмоциональному состоянию (нервозность, беспокойство и возбуждение, тревога, деморализация и апатия, раздражительность, враждебность, агрессивность, эмоциональный шок и стресс</t>
  </si>
  <si>
    <t>симптомы и признаки, относящиеся к внешнему виду и поведению (низкий уровень личной гигиены, причудливый внешний вид, заторможенность и замедленная реакция, подозрительность и т.п.)</t>
  </si>
  <si>
    <t>нарушения речи, не классифицированные в других рубриках (дисфагия, афазия, дизартрия и анартрия)</t>
  </si>
  <si>
    <t>дислексия и др. нарушения узнавания и понимания символов и знаков, не классифицированные в других рубриках</t>
  </si>
  <si>
    <t>нарушения голоса</t>
  </si>
  <si>
    <t>лихорадка неясного происхождения, головная боль, боль, не классифицированная в др. рубриках, недомогание и утомляемость</t>
  </si>
  <si>
    <t>старость</t>
  </si>
  <si>
    <t>обморок и коллапс, судороги, не классифицированные в других рубриках, шок не классифицированный в других рубриках (кардиогенный, гиповолемический, эндотоксический, неуточненный)</t>
  </si>
  <si>
    <t>кровотечение, не классифицированное в других рубриках</t>
  </si>
  <si>
    <t>увеличение лимфатических  узлов</t>
  </si>
  <si>
    <t>отёк, не классифицированный в других рубриках</t>
  </si>
  <si>
    <t>гипергидроз</t>
  </si>
  <si>
    <t>отсутствие ожидаемого нормального физиологического развития</t>
  </si>
  <si>
    <t>симптомы и признаки, связанные с пиемом пищи и жидкости (анорексия, полидипсия, полифагия, аномальная потеря массы тела, аномальная прибавка массы тела)</t>
  </si>
  <si>
    <t>кахексия</t>
  </si>
  <si>
    <t xml:space="preserve">другие общие симптомы и признаки (гипотермия, неспецифические симптомы, характерные для младенцев, сухой рот, пальцы в виде барабанных палочек), неизвестные и неуточненные причины заболевания </t>
  </si>
  <si>
    <t>ускоренное оседание эритроцитов и аномалии вязкости  плазмы крови,аномалии эритроцитов и лейкоцитов</t>
  </si>
  <si>
    <t>повышенное содержание глюкозы в крови, отклонение от нормы содержания ферментов в сыворотке</t>
  </si>
  <si>
    <t xml:space="preserve">лабораторное обнаружение вируса иммунодефицита человека (ВИЧ), другие отклонения от нормы, выявленные при иммунологическом исследовании сыворотки, </t>
  </si>
  <si>
    <t>обнаружение лекарственных средств и других веществ в норме не присутствующих в крови (алкоголь, наркотические и психотропные вещества, др. уточненные и неуточненные вещества), другие отклонения от нормы химического состава крови</t>
  </si>
  <si>
    <t>отклонения от нормы, выявленные при исследовании мочи, при отсутствии установленного диагноза</t>
  </si>
  <si>
    <t>отклонения от нормы, выявленные при исследовании других жидкостей, субстанций и тканей организма, при отсутствии установленного диагноза</t>
  </si>
  <si>
    <t>отклонения от нормы, выявленные при получении диагностических изображений в ходе исследований органов и систем</t>
  </si>
  <si>
    <t>неточно обозначенные и неизвестные причины смерти</t>
  </si>
  <si>
    <t>19.1</t>
  </si>
  <si>
    <t>R00 - R01</t>
  </si>
  <si>
    <t>19.2</t>
  </si>
  <si>
    <t>R02</t>
  </si>
  <si>
    <t>19.3</t>
  </si>
  <si>
    <t>R03</t>
  </si>
  <si>
    <t>19.4</t>
  </si>
  <si>
    <t>R04</t>
  </si>
  <si>
    <t>19.5</t>
  </si>
  <si>
    <t>R05-R07</t>
  </si>
  <si>
    <t>19.6</t>
  </si>
  <si>
    <t>R09</t>
  </si>
  <si>
    <t>19.7</t>
  </si>
  <si>
    <t>R10</t>
  </si>
  <si>
    <t>19.8</t>
  </si>
  <si>
    <t>R11 - R13</t>
  </si>
  <si>
    <t>19.9</t>
  </si>
  <si>
    <t>R14 - R15</t>
  </si>
  <si>
    <t>19.10</t>
  </si>
  <si>
    <t>R16 - R17</t>
  </si>
  <si>
    <t>19.11</t>
  </si>
  <si>
    <t>R18</t>
  </si>
  <si>
    <t>19.12</t>
  </si>
  <si>
    <t>R19</t>
  </si>
  <si>
    <t>19.13</t>
  </si>
  <si>
    <t>R20</t>
  </si>
  <si>
    <t>19.14</t>
  </si>
  <si>
    <t>R21</t>
  </si>
  <si>
    <t>19.15</t>
  </si>
  <si>
    <t>R22</t>
  </si>
  <si>
    <t>19.16</t>
  </si>
  <si>
    <t>R23</t>
  </si>
  <si>
    <t>19.17</t>
  </si>
  <si>
    <t>R25</t>
  </si>
  <si>
    <t>19.18</t>
  </si>
  <si>
    <t>R26 - R27</t>
  </si>
  <si>
    <t>19.19</t>
  </si>
  <si>
    <t>R29</t>
  </si>
  <si>
    <t>19.20</t>
  </si>
  <si>
    <t>R30 - R36</t>
  </si>
  <si>
    <t>19.21</t>
  </si>
  <si>
    <t>R39</t>
  </si>
  <si>
    <t>19.22</t>
  </si>
  <si>
    <t>R40</t>
  </si>
  <si>
    <t>19.23</t>
  </si>
  <si>
    <t>R41</t>
  </si>
  <si>
    <t>19.24</t>
  </si>
  <si>
    <t>R42</t>
  </si>
  <si>
    <t>19.25</t>
  </si>
  <si>
    <t>R43 - R44</t>
  </si>
  <si>
    <t>19.26</t>
  </si>
  <si>
    <t>R45</t>
  </si>
  <si>
    <t>19.27</t>
  </si>
  <si>
    <t>R46</t>
  </si>
  <si>
    <t>19.28</t>
  </si>
  <si>
    <t>R47</t>
  </si>
  <si>
    <t>19.29</t>
  </si>
  <si>
    <t>R48</t>
  </si>
  <si>
    <t>19.30</t>
  </si>
  <si>
    <t>R49</t>
  </si>
  <si>
    <t>19.31</t>
  </si>
  <si>
    <t>R50 - R53</t>
  </si>
  <si>
    <t>19.32</t>
  </si>
  <si>
    <t>R54</t>
  </si>
  <si>
    <t>19.33</t>
  </si>
  <si>
    <t>R55 - R57</t>
  </si>
  <si>
    <t>19.34</t>
  </si>
  <si>
    <t>R58</t>
  </si>
  <si>
    <t>19.35</t>
  </si>
  <si>
    <t>R59</t>
  </si>
  <si>
    <t>19.36</t>
  </si>
  <si>
    <t>R60</t>
  </si>
  <si>
    <t>19.37</t>
  </si>
  <si>
    <t>R61</t>
  </si>
  <si>
    <t>19.38</t>
  </si>
  <si>
    <t>R62</t>
  </si>
  <si>
    <t>19.39</t>
  </si>
  <si>
    <t>R63</t>
  </si>
  <si>
    <t>19.40</t>
  </si>
  <si>
    <t>R64</t>
  </si>
  <si>
    <t>19.41</t>
  </si>
  <si>
    <t>R68 - R69</t>
  </si>
  <si>
    <t>19.42</t>
  </si>
  <si>
    <t>R70 - R72</t>
  </si>
  <si>
    <t>19.43</t>
  </si>
  <si>
    <t>R73 - R74</t>
  </si>
  <si>
    <t>19.44</t>
  </si>
  <si>
    <t>R75 - R77</t>
  </si>
  <si>
    <t>19.45</t>
  </si>
  <si>
    <t>R78 - R79</t>
  </si>
  <si>
    <t>19.46</t>
  </si>
  <si>
    <t>R80 - R82</t>
  </si>
  <si>
    <t>19.47</t>
  </si>
  <si>
    <t>R83 - R89</t>
  </si>
  <si>
    <t>19.48</t>
  </si>
  <si>
    <t>R90 - R93</t>
  </si>
  <si>
    <t>19.49</t>
  </si>
  <si>
    <t>R95 - R99</t>
  </si>
  <si>
    <t>19_1</t>
  </si>
  <si>
    <t>19_2</t>
  </si>
  <si>
    <t>19_3</t>
  </si>
  <si>
    <t>19_4</t>
  </si>
  <si>
    <t>19_5</t>
  </si>
  <si>
    <t>19_6</t>
  </si>
  <si>
    <t>19_7</t>
  </si>
  <si>
    <t>19_8</t>
  </si>
  <si>
    <t>19_9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</si>
  <si>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</si>
  <si>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</si>
  <si>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</si>
  <si>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</si>
  <si>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</si>
  <si>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</si>
  <si>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</si>
  <si>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</si>
  <si>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</si>
  <si>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</si>
  <si>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</si>
  <si>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</si>
  <si>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</si>
  <si>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</si>
  <si>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</si>
  <si>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</si>
  <si>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</si>
  <si>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</si>
  <si>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</si>
  <si>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</si>
  <si>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</si>
  <si>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</si>
  <si>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</si>
  <si>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</si>
  <si>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</si>
  <si>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</si>
  <si>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</si>
  <si>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</si>
  <si>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</si>
  <si>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</si>
  <si>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</si>
  <si>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</si>
  <si>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19_42</t>
  </si>
  <si>
    <t>19_43</t>
  </si>
  <si>
    <t>19_44</t>
  </si>
  <si>
    <t>19_45</t>
  </si>
  <si>
    <t>19_46</t>
  </si>
  <si>
    <t>19_47</t>
  </si>
  <si>
    <t>19_48</t>
  </si>
  <si>
    <t>19_49</t>
  </si>
  <si>
    <t>в том числе: некоторые инфекционные и паразитарные болезни</t>
  </si>
  <si>
    <t>передано под наблюдение во взрослую поликлинику</t>
  </si>
  <si>
    <t>6_2_1</t>
  </si>
  <si>
    <t>6.2.1</t>
  </si>
  <si>
    <t>детский аутизм, атипичный аутизм, синдром Ретта, дезинтегративное расстройство детского возраста</t>
  </si>
  <si>
    <r>
      <t xml:space="preserve">из них: психические расстройства и расстройства поведения,  не связанные с употреблением психоактивных веществ, в т.ч. </t>
    </r>
    <r>
      <rPr>
        <sz val="8"/>
        <color indexed="10"/>
        <rFont val="Tahoma"/>
        <family val="2"/>
        <charset val="204"/>
      </rPr>
      <t>детский аутизм, атипичный аутизм, синдром Ретта, дезинтегративное расстройство детского возраста</t>
    </r>
  </si>
  <si>
    <t>Состояло  под диспансерным наблюдением</t>
  </si>
  <si>
    <t>Для заполнения</t>
  </si>
  <si>
    <t>5_15</t>
  </si>
  <si>
    <t>5.15</t>
  </si>
  <si>
    <t>Е55.0</t>
  </si>
  <si>
    <t>численность прикреплённого населения</t>
  </si>
  <si>
    <t>Перенос из предыдущего года в  БАРС</t>
  </si>
  <si>
    <t>5_2_1_2</t>
  </si>
  <si>
    <t>из него: с поражением почек</t>
  </si>
  <si>
    <t>5.2.4</t>
  </si>
  <si>
    <t>Е10.2, Е11.2, Е12.2, Е13.2, Е 14.2</t>
  </si>
  <si>
    <t>(1003)</t>
  </si>
  <si>
    <t>#Закладка Код=Таблица1003 Наименование=Таблица1003</t>
  </si>
  <si>
    <t>состоит под диспансерным наблюдением лиц с хроническим вирусным гепатитом (В18) и циррозом печени (К74.6)одновременно</t>
  </si>
  <si>
    <t>состоит под диспансерным наблюдением лиц с хроническим вирусным гепатитом (В18) и гепатоцеллюлярным раком  (С22.0) одновременно</t>
  </si>
  <si>
    <t xml:space="preserve">Из числа пациентов, состоящих на конец года под диспансерным наблюдением (гр. 15 таб. 1000, гр. 3 таб. 1001): </t>
  </si>
  <si>
    <t>чел.</t>
  </si>
  <si>
    <t>Cостоит под диспансерным наблюдением лиц с хроническим вирусным гепатитом (В18) и циррозом печени (К74.6)одновременно</t>
  </si>
  <si>
    <t>Cостоит под диспансерным наблюдением лиц с хроническим вирусным гепатитом (В18) и гепатоцеллюлярным раком  (С22.0) одновременно</t>
  </si>
  <si>
    <t>состоит под диспансерным наблюдением на конец отчетного года (из стр. 1.0,  гр.15)</t>
  </si>
  <si>
    <t>#Закладка Код=Таблица2003 Наименование=Таблица2003</t>
  </si>
  <si>
    <t>(2003)</t>
  </si>
  <si>
    <t xml:space="preserve">Из числа пациентов, состоящих на конец года под диспансерным наблюдением (гр. 15 таб. 2000, гр. 3 таб. 2001): </t>
  </si>
  <si>
    <t>(3003)</t>
  </si>
  <si>
    <t>#Закладка Код=Таблица3003 Наименование=Таблица3003</t>
  </si>
  <si>
    <t xml:space="preserve">Из числа пациентов, состоящих на конец года под диспансерным наблюдением (гр. 15 таб. 3000, гр. 3 таб. 3002): </t>
  </si>
  <si>
    <t>(4003)</t>
  </si>
  <si>
    <t xml:space="preserve">Из числа пациентов, состоящих на конец года под диспансерным наблюдением (гр. 15 таб. 4000, гр. 3 таб. 4001): </t>
  </si>
  <si>
    <t>(4503)</t>
  </si>
  <si>
    <t>#Закладка Код=Таблица4503 Наименование=Таблица4503</t>
  </si>
  <si>
    <t xml:space="preserve">Из числа пациентов, состоящих на конец года под диспансерным наблюдением (гр. 15 таб. 4500, гр. 3 таб. 4501): </t>
  </si>
  <si>
    <t>#Закладка Код=Таблица4003 Наименование=Таблица4003</t>
  </si>
  <si>
    <t>#Закладка Код=Таблица4603 Наименование=Таблица4603</t>
  </si>
  <si>
    <t>(4603)</t>
  </si>
  <si>
    <t xml:space="preserve">Из числа пациентов, состоящих на конец года под диспансерным наблюдением (гр. 15 таб. 4600, гр. 3 таб. 4601): </t>
  </si>
  <si>
    <t>2_4</t>
  </si>
  <si>
    <t>2_5</t>
  </si>
  <si>
    <t>2_6</t>
  </si>
  <si>
    <t>ВИЧ (СПИД)</t>
  </si>
  <si>
    <t>ИППП (контроль КВД)</t>
  </si>
  <si>
    <t>туберкулёз (все формы) - контроль ОЦКФП</t>
  </si>
  <si>
    <t>Состояло  под диспансерным наблюдением (гр.15)
на начало отчетного года</t>
  </si>
  <si>
    <t>из них: открытые укушенные раны (только с кодом внешней причины W54)</t>
  </si>
  <si>
    <t>20_1</t>
  </si>
  <si>
    <t>20.1</t>
  </si>
  <si>
    <t>S01, S11, S21, S31, S41, S51, S61, S71, S81, S91</t>
  </si>
  <si>
    <t>Состоит под диспансерным наблюдением на конец отчетного года</t>
  </si>
  <si>
    <t>из них (из гр.5 и 6)</t>
  </si>
  <si>
    <t>17</t>
  </si>
  <si>
    <t>18</t>
  </si>
  <si>
    <t>19</t>
  </si>
  <si>
    <t>из них: умственная отсталость</t>
  </si>
  <si>
    <t>F70-F79</t>
  </si>
  <si>
    <t xml:space="preserve">      специфические расстройства речи и языка</t>
  </si>
  <si>
    <t>F80</t>
  </si>
  <si>
    <t xml:space="preserve">     специфические расстройства развития моторной функции</t>
  </si>
  <si>
    <t>6_3</t>
  </si>
  <si>
    <t>6.3</t>
  </si>
  <si>
    <t>F82</t>
  </si>
  <si>
    <t xml:space="preserve">    общие расстройства психологического развития</t>
  </si>
  <si>
    <t>6_4</t>
  </si>
  <si>
    <t>6.4</t>
  </si>
  <si>
    <t>F84</t>
  </si>
  <si>
    <t xml:space="preserve">       из них:  детский аутизм, атипичный аутизм, синдром Ретта, дезинтегративное расстройство детского возраста</t>
  </si>
  <si>
    <t>6_4_1</t>
  </si>
  <si>
    <t>6.4.1</t>
  </si>
  <si>
    <t>F84.0-F84.3</t>
  </si>
  <si>
    <t>из них: родовая травма</t>
  </si>
  <si>
    <t>17_1</t>
  </si>
  <si>
    <t>17.1</t>
  </si>
  <si>
    <t>Р10-Р15</t>
  </si>
  <si>
    <t xml:space="preserve">      внутричерепное нетравматическое кровоизлияние у плода и новорожденного</t>
  </si>
  <si>
    <t>17_2</t>
  </si>
  <si>
    <t>17.2</t>
  </si>
  <si>
    <t>Р52</t>
  </si>
  <si>
    <t>другие нарушения церебрального статуса у новорожденного</t>
  </si>
  <si>
    <t>17_3</t>
  </si>
  <si>
    <t>17.3</t>
  </si>
  <si>
    <t>Р91</t>
  </si>
  <si>
    <t>из них:  врождённые аномалии (пороки развития) нервной системы</t>
  </si>
  <si>
    <t xml:space="preserve">    расщелина губы и нёба (заячья губа и волчья пасть)</t>
  </si>
  <si>
    <t>Q35-Q0837</t>
  </si>
  <si>
    <t>хромосомные аномалии, не классифицированные в других рубриках</t>
  </si>
  <si>
    <t>Q90-Q99</t>
  </si>
  <si>
    <t>4</t>
  </si>
  <si>
    <t>6</t>
  </si>
  <si>
    <t>#Закладка Код=Таблица1601 Наименование=Таблица1601 ФиксСтрок=9  ФиксСтолбцов=4</t>
  </si>
  <si>
    <t>(1601)</t>
  </si>
  <si>
    <t>из них в возрасте до 1 года</t>
  </si>
  <si>
    <t>из них с диагнозом, установленным впервые в жизни (из строки 1)</t>
  </si>
  <si>
    <t>006</t>
  </si>
  <si>
    <t>Состояло  под диспансерным наблюдением (гр. 15)
на начало отчетного года</t>
  </si>
  <si>
    <t>Состояло  под диспансерным наблюдением (гр. 16)
на начало отчетного года - юноши</t>
  </si>
  <si>
    <t>Состояло  под диспансерным (гр.15) наблюдением
на начало отчетного года</t>
  </si>
  <si>
    <t>(4550)</t>
  </si>
  <si>
    <t>Взрослые трудоспособного возраста. Факторы, влияющие на состояние здоровья населения и обращения в медицинские организации (с профилактической целью)</t>
  </si>
  <si>
    <t xml:space="preserve">#Закладка Код=Таблица4550 Наименование=Таблица4550 ФиксСтрок=9  ФиксСтолбцов=3 </t>
  </si>
  <si>
    <t>прочие инфекции</t>
  </si>
  <si>
    <t>2_4_0</t>
  </si>
  <si>
    <t>2.4.1</t>
  </si>
  <si>
    <t>2.4.2</t>
  </si>
  <si>
    <t>2.4.3</t>
  </si>
  <si>
    <t>2.4.4</t>
  </si>
  <si>
    <t>остальные инфекции</t>
  </si>
  <si>
    <t>2_4_4</t>
  </si>
  <si>
    <t>прочие болезни крови</t>
  </si>
  <si>
    <t>4_4</t>
  </si>
  <si>
    <t>4.4</t>
  </si>
  <si>
    <t>5.1.7</t>
  </si>
  <si>
    <t>прочие болезни щитовидной железы</t>
  </si>
  <si>
    <t>5_1_7</t>
  </si>
  <si>
    <t>5_2_4</t>
  </si>
  <si>
    <t>5.2.5</t>
  </si>
  <si>
    <t>прочие типы сах. Диабета</t>
  </si>
  <si>
    <t>другие болезни эндокринной системы</t>
  </si>
  <si>
    <t>5_16</t>
  </si>
  <si>
    <t>5.16</t>
  </si>
  <si>
    <t>другие воспалительные болезни центральной нервной системы</t>
  </si>
  <si>
    <t>7_1_3</t>
  </si>
  <si>
    <t>G01-G03, G05-G09</t>
  </si>
  <si>
    <t>прочие эпизодические и пароксизмальные расстройства</t>
  </si>
  <si>
    <t>7_6_3</t>
  </si>
  <si>
    <t>7.1.3</t>
  </si>
  <si>
    <t>7.6.3</t>
  </si>
  <si>
    <t>другие мышечные дистрофии</t>
  </si>
  <si>
    <t>7_8_3</t>
  </si>
  <si>
    <t>7.8.3</t>
  </si>
  <si>
    <t>остальные болезни нервной системы</t>
  </si>
  <si>
    <t>7_12</t>
  </si>
  <si>
    <t>7.12</t>
  </si>
  <si>
    <t>другие болезни мышц глаза</t>
  </si>
  <si>
    <t>8_11_3</t>
  </si>
  <si>
    <t>8.11.3</t>
  </si>
  <si>
    <t>остальные болезни глаза и придаточного аппарата</t>
  </si>
  <si>
    <t>8_13</t>
  </si>
  <si>
    <t>8.13</t>
  </si>
  <si>
    <t>другие болезни внутреннего уха</t>
  </si>
  <si>
    <t>9_3_3</t>
  </si>
  <si>
    <t>9.3.3</t>
  </si>
  <si>
    <t>другие болезни  уха и сосцевидного отростка</t>
  </si>
  <si>
    <t>9_5</t>
  </si>
  <si>
    <t>9.5</t>
  </si>
  <si>
    <t>из числа других болезней сердца  - прочие</t>
  </si>
  <si>
    <t>10_5_5</t>
  </si>
  <si>
    <t>10.5.5.</t>
  </si>
  <si>
    <t>другие болезни вен, лимфатических сосудов и лимфоузлов</t>
  </si>
  <si>
    <t>10_8_4</t>
  </si>
  <si>
    <t>10.8.4.</t>
  </si>
  <si>
    <t>прочие болезни сердечно-сосудистой системы</t>
  </si>
  <si>
    <t>10_9</t>
  </si>
  <si>
    <t>10.9</t>
  </si>
  <si>
    <t>прочие ОРВИ</t>
  </si>
  <si>
    <t>11_1_3</t>
  </si>
  <si>
    <t>11.1.3</t>
  </si>
  <si>
    <t>прочие болезни органов дыхания</t>
  </si>
  <si>
    <t>11_12</t>
  </si>
  <si>
    <t>11.12</t>
  </si>
  <si>
    <t>другие болезниорганов пищеварения</t>
  </si>
  <si>
    <t>12_10</t>
  </si>
  <si>
    <t>12.10</t>
  </si>
  <si>
    <t>другие болезни кожи и подкожной клетчатки</t>
  </si>
  <si>
    <t>13_7</t>
  </si>
  <si>
    <t>13.7</t>
  </si>
  <si>
    <t>прочие артропатии</t>
  </si>
  <si>
    <t>14_1_5</t>
  </si>
  <si>
    <t>14.1.5</t>
  </si>
  <si>
    <t>другие болезни костно-мышечной системы</t>
  </si>
  <si>
    <t>14_7</t>
  </si>
  <si>
    <t>14.7</t>
  </si>
  <si>
    <t>прочие болезни мочеполовой системы</t>
  </si>
  <si>
    <t>15_13</t>
  </si>
  <si>
    <t>15.13</t>
  </si>
  <si>
    <t>прочие  врожденные аномалии</t>
  </si>
  <si>
    <t>18_10</t>
  </si>
  <si>
    <t>18.10</t>
  </si>
  <si>
    <t>COVID-19</t>
  </si>
  <si>
    <t>21</t>
  </si>
  <si>
    <t>U07.1, U07.2</t>
  </si>
  <si>
    <t>#Закладка Код=Таблица1004 Наименование=Таблица1004</t>
  </si>
  <si>
    <t>(1004)</t>
  </si>
  <si>
    <t>наблюдение при подозрении на COVID-19</t>
  </si>
  <si>
    <t>1_1_2</t>
  </si>
  <si>
    <t>1.1.2</t>
  </si>
  <si>
    <t>Z03.8</t>
  </si>
  <si>
    <t>скрининговое обследование с целью выявления COVID-19</t>
  </si>
  <si>
    <t>1_1_3</t>
  </si>
  <si>
    <t>1.1.3</t>
  </si>
  <si>
    <t>Z11.5</t>
  </si>
  <si>
    <t>из них - контакт с больным COVID-19</t>
  </si>
  <si>
    <t>Z20.8</t>
  </si>
  <si>
    <t>1_2_0</t>
  </si>
  <si>
    <t>1.2.2</t>
  </si>
  <si>
    <t>из них: носительство возбудителя COVID-19</t>
  </si>
  <si>
    <t>1_2_3</t>
  </si>
  <si>
    <t>1.2.3</t>
  </si>
  <si>
    <t>Z22.8</t>
  </si>
  <si>
    <t>другие инфекционные заболевания</t>
  </si>
  <si>
    <t>другие злокачественные заболевания</t>
  </si>
  <si>
    <t>3_1_2</t>
  </si>
  <si>
    <t>3.1.2</t>
  </si>
  <si>
    <t>доброкачественные заболевания</t>
  </si>
  <si>
    <t>другие болезни крови</t>
  </si>
  <si>
    <t>другие болезни щитовидной железы</t>
  </si>
  <si>
    <t>другие эндокринные заболевания</t>
  </si>
  <si>
    <t>другие психические расстройства</t>
  </si>
  <si>
    <t>6_5</t>
  </si>
  <si>
    <t>6.5</t>
  </si>
  <si>
    <t>другие болезни нервной системы</t>
  </si>
  <si>
    <t>другие болезни глаза и его придаточного аппарата</t>
  </si>
  <si>
    <t>другие болезни уха и сосцевидного отростка</t>
  </si>
  <si>
    <t>другие болезни органов дыхания</t>
  </si>
  <si>
    <t>другие заболевания перинатального периода</t>
  </si>
  <si>
    <t>17_4</t>
  </si>
  <si>
    <t>17.4</t>
  </si>
  <si>
    <t>прочие врожденные аномалии</t>
  </si>
  <si>
    <t>21_0</t>
  </si>
  <si>
    <t>21.0</t>
  </si>
  <si>
    <t>1_2_2</t>
  </si>
  <si>
    <t>Z82.2</t>
  </si>
  <si>
    <t>#Закладка Код=Таблица2004 Наименование=Таблица2004</t>
  </si>
  <si>
    <t>(2004)</t>
  </si>
  <si>
    <t>Число лиц с болезнями системы кровообращения, взятыхпод диспансерное наблюдение (стр. 10.0,гр. 8)</t>
  </si>
  <si>
    <t>2_7</t>
  </si>
  <si>
    <t>Прочие болезни крови</t>
  </si>
  <si>
    <t>Другие болезни эндокринной системы</t>
  </si>
  <si>
    <t xml:space="preserve">остальные болезни глаза и придаточного аппарата </t>
  </si>
  <si>
    <t>из числа других болезней сердца - прочие</t>
  </si>
  <si>
    <t>10.5.5</t>
  </si>
  <si>
    <t>10.8.4</t>
  </si>
  <si>
    <t>Прочие болезни органов дыхания</t>
  </si>
  <si>
    <t>Другие болезни органов пищеварения</t>
  </si>
  <si>
    <t>Прочие болезни мочеполовой системы</t>
  </si>
  <si>
    <t>Прочие врожденные аномалии</t>
  </si>
  <si>
    <t>Другие воспалительные болезни центральной нервной системы</t>
  </si>
  <si>
    <t>#Закладка Код=Таблица4004 Наименование=Таблица4004</t>
  </si>
  <si>
    <t>(4004)</t>
  </si>
  <si>
    <t>Число лиц с болезнями системы кровообращения, взятых под диспансерное наблюдение (стр. 10.0,гр. 8)</t>
  </si>
  <si>
    <t>(4504)</t>
  </si>
  <si>
    <t>#Закладка Код=Таблица4504 Наименование=Таблица4504</t>
  </si>
  <si>
    <t>#Закладка Код=Таблица3004 Наименование=Таблица3004</t>
  </si>
  <si>
    <t>(3004)</t>
  </si>
  <si>
    <t>#Закладка Код=Таблица4604 Наименование=Таблица4604</t>
  </si>
  <si>
    <t>(4604)</t>
  </si>
  <si>
    <t>из них болезнь Альцгеймера</t>
  </si>
  <si>
    <t>7_4_1</t>
  </si>
  <si>
    <t>7.4.1</t>
  </si>
  <si>
    <t>G30</t>
  </si>
  <si>
    <t>F84.0-3</t>
  </si>
  <si>
    <t>из них бронхопневмония, вызванная S. Pneumoniae</t>
  </si>
  <si>
    <t>11_3_1</t>
  </si>
  <si>
    <t>11.3.1</t>
  </si>
  <si>
    <t>J13</t>
  </si>
  <si>
    <t xml:space="preserve">            из них: наличие илеостомы, колостомы</t>
  </si>
  <si>
    <t>1.7.1.1</t>
  </si>
  <si>
    <t>из них бронхопневномия, вызванная S Pneumoniae</t>
  </si>
  <si>
    <t>из них бронхопневмония, вызванная S Pneumonia</t>
  </si>
  <si>
    <t>из них бронхопневмония, вызванная S Pneumoniae</t>
  </si>
  <si>
    <t>$НаименованиеМО$</t>
  </si>
  <si>
    <t>$ПочтовыйАдрес$</t>
  </si>
  <si>
    <t>$Код2$</t>
  </si>
  <si>
    <t>$Код3$</t>
  </si>
  <si>
    <t>$Код4$</t>
  </si>
  <si>
    <t>$Email$</t>
  </si>
  <si>
    <t>Прочие инфекции</t>
  </si>
  <si>
    <t>#Закладка Код=Таблица3002_1 Наименование=Таблица3002_1</t>
  </si>
  <si>
    <t>Всего состоит под Д- наблюдением</t>
  </si>
  <si>
    <t xml:space="preserve">по поводу психоневрологических заболеваний </t>
  </si>
  <si>
    <t>по поводу наркологических заболеваний</t>
  </si>
  <si>
    <t>по поводу кожно-венерологических заболеваний</t>
  </si>
  <si>
    <t>по поводу туберкулёза</t>
  </si>
  <si>
    <t>(3002_1) Число физических лиц зарегистрированных пациентов под Д-наблюдением</t>
  </si>
  <si>
    <t>другие обращения (из стр. 1.1)</t>
  </si>
  <si>
    <t>1_1_4</t>
  </si>
  <si>
    <t>1.1.4</t>
  </si>
  <si>
    <t>другие опасности для здоровья (из стр. 1.2)</t>
  </si>
  <si>
    <t>1_2_4</t>
  </si>
  <si>
    <t>1.2.4</t>
  </si>
  <si>
    <t>по поводу стоматологических заболеваний</t>
  </si>
  <si>
    <t>из строки 10.0 - хроническая сердечная недостаточность, вне зависимости  от причины</t>
  </si>
  <si>
    <t>10_10</t>
  </si>
  <si>
    <t>10.10</t>
  </si>
  <si>
    <t xml:space="preserve">      из них: болезнь Крона</t>
  </si>
  <si>
    <t>12.4.1</t>
  </si>
  <si>
    <t>К50</t>
  </si>
  <si>
    <t xml:space="preserve">      Язвенный колит</t>
  </si>
  <si>
    <t>12.4.2</t>
  </si>
  <si>
    <t>К51</t>
  </si>
  <si>
    <t>12_4_1</t>
  </si>
  <si>
    <t>12_4_2</t>
  </si>
  <si>
    <t>18_10_1</t>
  </si>
  <si>
    <t> 18.10.1</t>
  </si>
  <si>
    <t> Q35-Q37</t>
  </si>
  <si>
    <t> 18.10.2</t>
  </si>
  <si>
    <t> Q90-Q99</t>
  </si>
  <si>
    <t>18_10_2</t>
  </si>
  <si>
    <t>расщелина губы и неба (заячья губа и волчья пасть</t>
  </si>
  <si>
    <t>хромосомные аномалии, не классифицированные других рубриках</t>
  </si>
  <si>
    <t>из них снято с Д-наблюдения</t>
  </si>
  <si>
    <t>из них (из гр.2) умерло</t>
  </si>
  <si>
    <t>из них (из гр.3)  умерло от болезней системы кровообращения</t>
  </si>
  <si>
    <t>2. Дети первых трех лет жизни</t>
  </si>
  <si>
    <t>18_1_2</t>
  </si>
  <si>
    <t> Q20-Q28</t>
  </si>
  <si>
    <t>число физических лиц зарегистрированных пациентов в возрасте до 3 лет (2 г. 11 мес. 29 дней) всего</t>
  </si>
  <si>
    <t>состоит под диспансерным наблюдением на конец  отчетного года детей в возрасте до 3 лет (2 г. 11 мес. 29 дней) (из гр.18 и 19 стр. 1.0 таб.1500)</t>
  </si>
  <si>
    <t>#Закладка Код=Таблица3005 Наименование=Таблица3005</t>
  </si>
  <si>
    <t xml:space="preserve">Число взрослых пациентов, находившихся в отчетном году под диспансерным наблюдением по поводу перенесенного острого нарушения мозгового кровообращения, инфаркта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за исключением лиц, имеющих право на получение социальной услуги в виде обеспечения лекарственными препаратами в соответствии с Федеральным законом от 17.07.1999 года №178 «О государственной социальной помощи» </t>
  </si>
  <si>
    <t xml:space="preserve">из них число взрослых пациентов, находившихся в отчетном году под диспансерным наблюдением по поводу перенесенного острого нарушения мозгового кровообращения, инфаркта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 и бесплатно получавших необходимые лекарственные препараты в амбулаторных условиях, за исключением лиц, имеющих право на социальную помощь    </t>
  </si>
  <si>
    <t>(3005)</t>
  </si>
  <si>
    <t>2.4.0</t>
  </si>
  <si>
    <t>из них хронический вирусный гепатит С</t>
  </si>
  <si>
    <t>2_3_1</t>
  </si>
  <si>
    <t>2.3.1</t>
  </si>
  <si>
    <t>B18.2</t>
  </si>
  <si>
    <t>из них: психические расстройства и расстройства поведения,  не связанные с употреблением психоактивных веществ, в т.ч. детский аутизм, атипичный аутизм, синдром Ретта, дезинтегративное расстройство детского возраста</t>
  </si>
  <si>
    <r>
      <t xml:space="preserve">из них: </t>
    </r>
    <r>
      <rPr>
        <b/>
        <sz val="8"/>
        <color rgb="FFFF0000"/>
        <rFont val="Tahoma"/>
        <family val="2"/>
        <charset val="204"/>
      </rPr>
      <t>остеопороз с патологическим переломом</t>
    </r>
  </si>
  <si>
    <t>остеопороз без патологического перелома</t>
  </si>
  <si>
    <t>М80</t>
  </si>
  <si>
    <t>М81</t>
  </si>
  <si>
    <t>14.6.2</t>
  </si>
  <si>
    <t>14_6_2</t>
  </si>
  <si>
    <t xml:space="preserve">из них:
реабилитация лиц, страдающих алкоголизмом 
</t>
  </si>
  <si>
    <t>реабилитация лиц, страдающих наркоманиями</t>
  </si>
  <si>
    <t>лечение, включающее другие виды реабилитационных процедур, реабилитация при курении</t>
  </si>
  <si>
    <t>консультирование и наблюдение по поводу алкоголизма</t>
  </si>
  <si>
    <t>консультирование и наблюдение по поводу наркомании</t>
  </si>
  <si>
    <t>консультирование и наблюдение по поводу курения</t>
  </si>
  <si>
    <t>из них проблемы, связанные с образом жизни</t>
  </si>
  <si>
    <t xml:space="preserve">из них:
употребление табака 
</t>
  </si>
  <si>
    <t>употребление алкоголя</t>
  </si>
  <si>
    <t>использование наркотиков</t>
  </si>
  <si>
    <t>склонность к азартным играм и пари</t>
  </si>
  <si>
    <t>1.4.1.1</t>
  </si>
  <si>
    <t>Z50.2</t>
  </si>
  <si>
    <t>1.4.1.2</t>
  </si>
  <si>
    <t>Z50.3</t>
  </si>
  <si>
    <t>1.4.1.3</t>
  </si>
  <si>
    <t>Z50.8</t>
  </si>
  <si>
    <t>Z71</t>
  </si>
  <si>
    <t>1.6.1.1</t>
  </si>
  <si>
    <t>Z71.4</t>
  </si>
  <si>
    <t>1.6.1.2</t>
  </si>
  <si>
    <t>Z71.5</t>
  </si>
  <si>
    <t>1.6.1.3</t>
  </si>
  <si>
    <t>Z71.6</t>
  </si>
  <si>
    <t>1.6.2</t>
  </si>
  <si>
    <t>1.6.2.1</t>
  </si>
  <si>
    <t>Z72.0</t>
  </si>
  <si>
    <t>1.6.2.2</t>
  </si>
  <si>
    <t>Z72.1</t>
  </si>
  <si>
    <t>1.6.2.3</t>
  </si>
  <si>
    <t>Z72.2</t>
  </si>
  <si>
    <t>1.6.2.4</t>
  </si>
  <si>
    <t>Z72.6</t>
  </si>
  <si>
    <t>1_4_1_1</t>
  </si>
  <si>
    <t>1_4_1_2</t>
  </si>
  <si>
    <t>1_4_1_3</t>
  </si>
  <si>
    <t>1_6_1_1</t>
  </si>
  <si>
    <t>1_6_1_2</t>
  </si>
  <si>
    <t>1_6_1_3</t>
  </si>
  <si>
    <t>1_6_2</t>
  </si>
  <si>
    <t>1_6_2_1</t>
  </si>
  <si>
    <t>1_6_2_2</t>
  </si>
  <si>
    <t>1_6_2_3</t>
  </si>
  <si>
    <t>1_6_2_4</t>
  </si>
  <si>
    <t>4. Взрослые старше трудоспособного возраста (с 57 лет у женщин и с 62 лет у мужчин)</t>
  </si>
  <si>
    <t>из них:
употребление табака</t>
  </si>
  <si>
    <r>
      <t>(4500) 4_1. Взрослые  трудоспособного возраста (с 18 лет до  5</t>
    </r>
    <r>
      <rPr>
        <b/>
        <sz val="8"/>
        <color rgb="FFFF0000"/>
        <rFont val="Tahoma"/>
        <family val="2"/>
        <charset val="204"/>
      </rPr>
      <t>6</t>
    </r>
    <r>
      <rPr>
        <b/>
        <sz val="8"/>
        <rFont val="Tahoma"/>
        <family val="2"/>
        <charset val="204"/>
      </rPr>
      <t xml:space="preserve"> лет у женщин и до  6</t>
    </r>
    <r>
      <rPr>
        <b/>
        <sz val="8"/>
        <color rgb="FFFF0000"/>
        <rFont val="Tahoma"/>
        <family val="2"/>
        <charset val="204"/>
      </rPr>
      <t>1</t>
    </r>
    <r>
      <rPr>
        <b/>
        <sz val="8"/>
        <rFont val="Tahoma"/>
        <family val="2"/>
        <charset val="204"/>
      </rPr>
      <t xml:space="preserve"> лет у мужчин)</t>
    </r>
  </si>
  <si>
    <t>Фамилия И.О. (Иванов И.И.)</t>
  </si>
  <si>
    <t>(номер контактного рабочего телефона)</t>
  </si>
  <si>
    <t>из них: обращения в учреждения здравоохранения для получения других консультаций и медицинских советов, не классифицированные в других рубриках</t>
  </si>
  <si>
    <t>из них по поводу соматических заболеваний,  согдасно данным РИР в соответствии с приказом 168Н  МЗРФ</t>
  </si>
  <si>
    <t>по поводу гинекологических заболеваний, беременности и родам, кишечным инфекциям, с постковидными осложнениями и др. заболеваниями, находящимся на диспансерном учете менее 1 года.</t>
  </si>
  <si>
    <t>Число лиц с болезнями системы кровообращения, взятых под диспансерное наблюдение (стр. 10.0, гр. 8) ( лица по данным РИР)</t>
  </si>
  <si>
    <t>Число лиц с болезнями системы кровообращения, взятых под диспансерное наблюдение (стр. 10.0,гр. 8) ( лица по данным РИР)</t>
  </si>
  <si>
    <r>
      <t xml:space="preserve"> </t>
    </r>
    <r>
      <rPr>
        <b/>
        <sz val="8"/>
        <color rgb="FFFF0000"/>
        <rFont val="Tahoma"/>
        <family val="2"/>
        <charset val="204"/>
      </rPr>
      <t>из графы 9</t>
    </r>
    <r>
      <rPr>
        <sz val="8"/>
        <color indexed="8"/>
        <rFont val="Tahoma"/>
        <family val="2"/>
        <charset val="204"/>
      </rPr>
      <t xml:space="preserve"> взято под диспансерное наблюдение</t>
    </r>
  </si>
  <si>
    <t>коррекция текста</t>
  </si>
  <si>
    <t>новые региональные графы</t>
  </si>
  <si>
    <t>общая заболеваемость на 1000 прикрепленного населения</t>
  </si>
  <si>
    <t>первичная заболеваемость на 1000 прикрепленного населения</t>
  </si>
  <si>
    <t>Уровень диспансеризации на конец отчетного года на 1000 прикрепленного населения</t>
  </si>
  <si>
    <t>своевременность взятия на Д-учет, %</t>
  </si>
  <si>
    <r>
      <t>остальные инфекции -</t>
    </r>
    <r>
      <rPr>
        <b/>
        <sz val="8"/>
        <color rgb="FFFF0000"/>
        <rFont val="Tahoma"/>
        <family val="2"/>
        <charset val="204"/>
      </rPr>
      <t xml:space="preserve"> ветряная оспа, корь, скарлатина, вирусный паротит, коклюш, дифтерия и т.д.</t>
    </r>
  </si>
  <si>
    <t>из строки 5.10. - крайняя степень ожирения</t>
  </si>
  <si>
    <t>5_9_1</t>
  </si>
  <si>
    <t>5.10.1</t>
  </si>
  <si>
    <t>E66.2</t>
  </si>
  <si>
    <t>нов. Федеральная строка</t>
  </si>
  <si>
    <t>гипертензивная болезнь сердца и почки (гипертоническая болезнь с преимущественным поражением сердца и почек)</t>
  </si>
  <si>
    <t>J00-J03, J06</t>
  </si>
  <si>
    <r>
      <t xml:space="preserve">из них: </t>
    </r>
    <r>
      <rPr>
        <b/>
        <sz val="8"/>
        <rFont val="Tahoma"/>
        <family val="2"/>
        <charset val="204"/>
      </rPr>
      <t>остеопороз с патологическим переломом</t>
    </r>
  </si>
  <si>
    <t>Число лиц с болезнями системы кровообращения, взятых под диспансерное наблюдение (стр. 10.0, гр.8)</t>
  </si>
  <si>
    <r>
      <t xml:space="preserve">Приказ Росстата:
Об утверждении формы
от </t>
    </r>
    <r>
      <rPr>
        <b/>
        <sz val="8"/>
        <color rgb="FFFF0000"/>
        <rFont val="Tahoma"/>
        <family val="2"/>
        <charset val="204"/>
      </rPr>
      <t>27.10.2023</t>
    </r>
    <r>
      <rPr>
        <sz val="8"/>
        <color indexed="8"/>
        <rFont val="Tahoma"/>
        <family val="2"/>
        <charset val="204"/>
      </rPr>
      <t xml:space="preserve"> № </t>
    </r>
    <r>
      <rPr>
        <sz val="8"/>
        <color rgb="FFFF0000"/>
        <rFont val="Tahoma"/>
        <family val="2"/>
        <charset val="204"/>
      </rPr>
      <t>533</t>
    </r>
    <r>
      <rPr>
        <sz val="8"/>
        <color indexed="8"/>
        <rFont val="Tahoma"/>
        <family val="2"/>
        <charset val="204"/>
      </rPr>
      <t xml:space="preserve">
О внесении изменений (при наличии)
от __________ № __
от __________ № __</t>
    </r>
  </si>
  <si>
    <t>Число зарегистрированных заболеваний ожирением  (из гр. 4 стр. 5.10) у мальчиков всего</t>
  </si>
  <si>
    <t>из них в возрасте 0-4 года</t>
  </si>
  <si>
    <t xml:space="preserve"> 5-9 лет</t>
  </si>
  <si>
    <t>Число впервые в жизни установленных заболеваний ожирением  (из гр. 9 стр. 5.10) у мальчиков всего</t>
  </si>
  <si>
    <t>крайняя степень ожирения  (из гр.4 стр. 5.10.1) у мальчиков всего</t>
  </si>
  <si>
    <t>из числа впервые установленных заболеваний  взято на Д-учет  (из гр. 10 стр. 5.10 таб. 1000)  - у мальчиков всего</t>
  </si>
  <si>
    <t>Число впервые в жизни установленных заболеваний крайняя степень ожирения  у мальчиков  (из гр. 9 стр. 5.10.1)</t>
  </si>
  <si>
    <t>из числа впервые установленных заболеваний крайней степенью ожирения  взято на Д-учет  (из гр. 10 стр. 5.10 таб. 1000)  - у мальчиков всего</t>
  </si>
  <si>
    <t>(1005)</t>
  </si>
  <si>
    <t>Новая таблица</t>
  </si>
  <si>
    <t>формула</t>
  </si>
  <si>
    <t>перенос данных из таб. 1000, стр.5.10 (код 5_9), гр.5</t>
  </si>
  <si>
    <t>перенос данных из таб. 1000, стр.5.10 (код 5_9), гр.6</t>
  </si>
  <si>
    <t>перенос данных из таб. 1000, стр.5.10 (код 5_9), гр.6_1</t>
  </si>
  <si>
    <t>перенос данных из таб. 1000, стр.5.10.1 (код 5_9), гр.5</t>
  </si>
  <si>
    <t>перенос данных из таб. 1000, стр.5.10.1 (код 5_9), гр.6</t>
  </si>
  <si>
    <t>перенос данных из таб. 1000, стр.5.10.1 (код 5_9), гр.6_1</t>
  </si>
  <si>
    <t>перенос данных из таб. 1000, стр.5.10. (код 5_9), гр.9</t>
  </si>
  <si>
    <t>перенос данных из таб. 1000, стр.5.10. (код 5_9), гр.10</t>
  </si>
  <si>
    <t>перенос данных из таб. 1000, стр.5.10.1 (код 5_9), гр.9</t>
  </si>
  <si>
    <t>перенос данных из таб. 1000, стр.5.10.1 (код 5_9), гр.10</t>
  </si>
  <si>
    <t>увязка: строка 1 &lt;/= строки 2 по всем графам</t>
  </si>
  <si>
    <t>увязка: стр. 1.1 гр.4 &gt;/= ф. 30_2 таб. 2510 стр. 1 гр.5</t>
  </si>
  <si>
    <t>увязка: стр. 1.1 гр.4 &gt;/= ф. 30_2 таб. 2510 стр. 2 гр.5</t>
  </si>
  <si>
    <t>всего обследовано</t>
  </si>
  <si>
    <t>всего выявлено заболеваний</t>
  </si>
  <si>
    <t>новая региональная графа</t>
  </si>
  <si>
    <t>перенос данных из таб. 1900, стр. 1 гр.2</t>
  </si>
  <si>
    <t>перенос данных из таб. 1900, стр. 4 гр.2</t>
  </si>
  <si>
    <t>перенос данных из таб. 1900, стр. 5 гр.2</t>
  </si>
  <si>
    <t>перенос данных из таб. 1900, стр. 3 гр.2</t>
  </si>
  <si>
    <t>нов формула</t>
  </si>
  <si>
    <t>общая заболеваемость детей первого года жизни на 1000 прикрепленного населения</t>
  </si>
  <si>
    <t>первичная заболеваемость детей первого года жизни на 1000 прикрепленного населения</t>
  </si>
  <si>
    <t>Уровень диспансеризации детей первого года жизнина конец отчетного года на 1000 прикрепленного населения</t>
  </si>
  <si>
    <t>х</t>
  </si>
  <si>
    <t>численность прикрепленного населения в возрасте:</t>
  </si>
  <si>
    <t>Х</t>
  </si>
  <si>
    <t>новая регион. Графа</t>
  </si>
  <si>
    <t>формат значений 0</t>
  </si>
  <si>
    <t>наследственные и/или врожденные заболевания в рамках расширенного неонатального скрининга</t>
  </si>
  <si>
    <t>007</t>
  </si>
  <si>
    <t>008</t>
  </si>
  <si>
    <t>новые федеральные строки</t>
  </si>
  <si>
    <t>из строки 6 - на наследственные болезни обмена методом тандемной масс-спектрометрии</t>
  </si>
  <si>
    <t>009</t>
  </si>
  <si>
    <t>из строки 6 - на спинальную мышечную дистрофию</t>
  </si>
  <si>
    <t>из строки 6 - на первичные иммунодефициты</t>
  </si>
  <si>
    <t>нов. Строка</t>
  </si>
  <si>
    <t>численность прикреплённого населения - юноши</t>
  </si>
  <si>
    <t>нов регион. Графа</t>
  </si>
  <si>
    <t>общая заболеваемость на 1000 прикрепленного населения - юноши</t>
  </si>
  <si>
    <t>первичная заболеваемость на 1000 прикрепленного населения - юноши</t>
  </si>
  <si>
    <t>(2005)</t>
  </si>
  <si>
    <t>новая таблица</t>
  </si>
  <si>
    <t>Число зарегистрированных заболеваний ожирением  (гр.7  стр. 5.10) у юношей всего</t>
  </si>
  <si>
    <t>перенос данных из таб. 2000, гр. 7 стр. 5.10 (код 5_9)</t>
  </si>
  <si>
    <t>перенос данных из таб. 2000, гр. 13 стр. 5.10 (код 5_9)</t>
  </si>
  <si>
    <t>регион. Графа</t>
  </si>
  <si>
    <t>Число впервые в жизни зарегистрированных заболеваний ожирением  (гр.13  стр. 5.10)  юношей всего</t>
  </si>
  <si>
    <t>Число взятых на Д-учет из числа впервые в жизни зарегистрированных заболеваний ожирением  (гр.13_1  стр. 5.10) у юношей всего</t>
  </si>
  <si>
    <t>перенос данных из таб. 2000, гр. 13_1 стр. 5.10 (код 5_9)</t>
  </si>
  <si>
    <t>Число зарегистрированных заболеваний крайней степенью ожирения  (гр.7  стр. 5.10.1) у юношей всего</t>
  </si>
  <si>
    <t>перенос данных из таб. 2000, гр. 7 стр. 5.10.1 (код 5_9_1)</t>
  </si>
  <si>
    <t>Число впервые в жизни зарегистрированных заболеваний крайней степенью ожирения (гр.13  стр. 5.10.1)  юношей всего</t>
  </si>
  <si>
    <t>перенос данных из таб. 2000, гр. 13 стр. 5.10.1 (код 5_9_1)</t>
  </si>
  <si>
    <t>Число взятых на Д-учет из числа впервые в жизни зарегистрированных заболеваний  крайоней степенью ожирения  (гр.13_1  стр. 5.10.1) у юношей всего</t>
  </si>
  <si>
    <t>перенос данных из таб. 2000, гр. 13_1 стр. 5.10.1 (код 5_9_)</t>
  </si>
  <si>
    <t>увязка: стр. 1.1 гр.4 &gt;/= ф. 30_2 таб. 2510 стр. 3 гр.5</t>
  </si>
  <si>
    <t>увязка: стр. 1.3 гр.4 &gt;/= ф. 30_2 таб. 2511 стр. 1 гр.5</t>
  </si>
  <si>
    <t>коррекция  текста</t>
  </si>
  <si>
    <t>новая строка</t>
  </si>
  <si>
    <t>корррекция текста</t>
  </si>
  <si>
    <t>(3006)</t>
  </si>
  <si>
    <t>справочно:</t>
  </si>
  <si>
    <t>стр. 5.10 - 5.10.1 из таб. 1000</t>
  </si>
  <si>
    <t>Число зарегистрированных заболеваний ожирением  (из гр. 4 стр. 5.10) у мужчин всего</t>
  </si>
  <si>
    <t>Число впервые в жизни установленных заболеваний ожирением  (из гр. 9 стр. 5.10) у мужчин всего</t>
  </si>
  <si>
    <t>Число  взятых на Д - учет  из числа впервые в жизни установленных заболеваний ожирением  (из гр. 9 стр. 5.10) у мужчин всего</t>
  </si>
  <si>
    <t>крайняя степень ожирения  (из гр.4 стр. 5.10.1) у мужчин всего</t>
  </si>
  <si>
    <t>Число впервые в жизни установленных заболеваний крайняя степень ожирения  у мужчин  (из гр. 9 стр. 5.10.1)</t>
  </si>
  <si>
    <t>стр. 5.10 - 5.10.1 из таб. 3000</t>
  </si>
  <si>
    <t>увязка: стр. 1.1 гр.4 &gt;/= ф. 30_2 таб. 2510 стр. 6 гр.5</t>
  </si>
  <si>
    <t>(4005)</t>
  </si>
  <si>
    <t>перенос данных из таб. 3000, стр.5.10 (код 5_9), гр.4</t>
  </si>
  <si>
    <t>перенос данных из таб. 3000, стр.5.10 (код 5_9), гр.9</t>
  </si>
  <si>
    <t>перенос данных из таб. 3000, стр.5.10 (код 5_9), гр.10</t>
  </si>
  <si>
    <t>перенос данных из таб. 3000, стр.5.10.1 (код 5_9_1), гр.4</t>
  </si>
  <si>
    <t>перенос данных из таб. 3000, стр.5.10.1 (код 5_9_1), гр.9</t>
  </si>
  <si>
    <t>перенос данных из таб. 3000, стр.5.10.1 (код 5_9_1), гр.10</t>
  </si>
  <si>
    <t>перенос данных из таб. 4000, стр.5.10 (код 5_9), гр.4</t>
  </si>
  <si>
    <t>перенос данных из таб. 4000, стр.5.10 (код 5_9), гр.9</t>
  </si>
  <si>
    <t>перенос данных из таб. 4000, стр.5.10 (код 5_9), гр.10</t>
  </si>
  <si>
    <t>перенос данных из таб. 4000, стр.5.10.1 (код 5_9_1), гр.4</t>
  </si>
  <si>
    <t>перенос данных из таб. 4000, стр.5.10.1 (код 5_9_1), гр.9</t>
  </si>
  <si>
    <t>перенос данных из таб. 4000, стр.5.10.1 (код 5_9_1), гр.10</t>
  </si>
  <si>
    <t>стр. 5.10 - 5.10.1 из таб. 4000</t>
  </si>
  <si>
    <t>увязка: стр. 1.1 гр.4 &gt;/= ф. 30_2 таб. 2510 стр. 6.1 гр.5</t>
  </si>
  <si>
    <t>(4505)</t>
  </si>
  <si>
    <t>Число зарегистрированных заболеваний ожирением  (из гр. 4 стр. 5.10) у мужчин  старше трудоспособного возраста всего</t>
  </si>
  <si>
    <t>Число впервые в жизни установленных заболеваний ожирением  (из гр. 9 стр. 5.10) у мужчин старше трудоспособного возраста всего</t>
  </si>
  <si>
    <t>Число  взятых на Д - учет  из числа впервые в жизни установленных заболеваний ожирением  (из гр. 9 стр. 5.10) у мужчин старше трудоспособного возраста  всего</t>
  </si>
  <si>
    <t>Число впервые в жизни установленных заболеваний крайняя степень ожирения  у мужчин старше трудоспособного возраста (из гр. 9 стр. 5.10.1)</t>
  </si>
  <si>
    <t>Число зарегистрированных заболеваний ожирением  (из гр. 4 стр. 5.10) у мужчин   трудоспособного возраста всего</t>
  </si>
  <si>
    <t>Число впервые в жизни установленных заболеваний ожирением  (из гр. 9 стр. 5.10) у мужчин  трудоспособного возраста всего</t>
  </si>
  <si>
    <t>Число  взятых на Д - учет  из числа впервые в жизни установленных заболеваний ожирением  (из гр. 9 стр. 5.10) у мужчин  трудоспособного возраста  всего</t>
  </si>
  <si>
    <t>Число впервые в жизни установленных заболеваний крайняя степень ожирения  у мужчин  трудоспособного возраста (из гр. 9 стр. 5.10.1)</t>
  </si>
  <si>
    <t>Число зарегистрированных заболеваний крайняя степень ожирения  (из гр.4 стр. 5.10.1) у мужчин  трудоспособного возраста всего</t>
  </si>
  <si>
    <t>Число взятых на Д-учет из впервые в жизни установленных заболеваний крайняя степень ожирения  у мужчин  трудоспособного возраста (из гр. 9 стр. 5.10.1)</t>
  </si>
  <si>
    <t>Число зарегистрированных заболеваний крайняя степень ожирения  (из гр.4 стр. 5.10.1) у мужчин старше трудоспособного возраста всего</t>
  </si>
  <si>
    <t>перенос данных из таб. 4500, стр.5.10 (код 5_9), гр.4</t>
  </si>
  <si>
    <t>перенос данных из таб. 4500, стр.5.10 (код 5_9), гр.9</t>
  </si>
  <si>
    <t>перенос данных из таб. 4500, стр.5.10 (код 5_9), гр.10</t>
  </si>
  <si>
    <t>перенос данных из таб. 4500, стр.5.10.1 (код 5_9_1), гр.4</t>
  </si>
  <si>
    <t>перенос данных из таб. 4500, стр.5.10.1 (код 5_9_1), гр.9</t>
  </si>
  <si>
    <t>перенос данных из таб. 4500, стр.5.10.1 (код 5_9_1), гр.10</t>
  </si>
  <si>
    <t>увязка: стр. 1.1 гр.4 &gt;/= ф. 30_2 таб. 2510 (стр.6 гр. 5- стр. 6.1 гр.5)</t>
  </si>
  <si>
    <t>нов.графа</t>
  </si>
  <si>
    <t>новые формулы</t>
  </si>
  <si>
    <t xml:space="preserve">из общего числа зарегистрированных пациентов (из гр. 1) подлежало диспансерному наблюдению в соответствии с Порядком проведения диспансерного наблюдения за взрослыми, утвержденным приказом Минздрава России от 15 марта 2022 г. № 168н </t>
  </si>
  <si>
    <t>коррекция нумерации граф</t>
  </si>
  <si>
    <t>новые федеральные графы</t>
  </si>
  <si>
    <t>из них  с впервые в жини установленным диагнозом (из гр. 4)</t>
  </si>
  <si>
    <t>увязки: графа 1 &gt;/= графа 6 (код 7)</t>
  </si>
  <si>
    <t>увязки: графа 4 (код 5) &gt;/= графа 5 (код 6)</t>
  </si>
  <si>
    <t>увязки: графа 6 (код 7) &gt;/= графа 7 (код 8)</t>
  </si>
  <si>
    <t>увязки: графа 2 &gt;/= графа 7 (код 8)</t>
  </si>
  <si>
    <t>увязки: графа 5 (код 6) &gt;/= графа 7 (код 8)</t>
  </si>
  <si>
    <r>
      <t xml:space="preserve">из них (из графы 4) находилось  под диспансерным наблюдением в отчетном году  </t>
    </r>
    <r>
      <rPr>
        <b/>
        <sz val="8"/>
        <color rgb="FFFF0000"/>
        <rFont val="Tahoma"/>
        <family val="2"/>
        <charset val="204"/>
      </rPr>
      <t>(РИР)</t>
    </r>
  </si>
  <si>
    <r>
      <t xml:space="preserve">из них  (из графы 6) с впервые в жизни установленным диагнозом </t>
    </r>
    <r>
      <rPr>
        <b/>
        <sz val="8"/>
        <color rgb="FFFF0000"/>
        <rFont val="Tahoma"/>
        <family val="2"/>
        <charset val="204"/>
      </rPr>
      <t>(РИР)</t>
    </r>
  </si>
  <si>
    <t xml:space="preserve"> формула</t>
  </si>
  <si>
    <t>увязка: графа 6 (код 7)= таб. 3002_1 гр.2</t>
  </si>
  <si>
    <t>Комментарий к таблицам</t>
  </si>
  <si>
    <t xml:space="preserve">№ п/п </t>
  </si>
  <si>
    <t>ФИО специалиста</t>
  </si>
  <si>
    <t>Логин ответственного лица</t>
  </si>
  <si>
    <t>Перечень таблиц</t>
  </si>
  <si>
    <t>Дата предзащиты</t>
  </si>
  <si>
    <t xml:space="preserve">Согласование </t>
  </si>
  <si>
    <t>Комментарий</t>
  </si>
  <si>
    <t>Дата защиты</t>
  </si>
  <si>
    <t>Белова О.В.</t>
  </si>
  <si>
    <t>Шикуля А.И.</t>
  </si>
  <si>
    <t>STAT28_S</t>
  </si>
  <si>
    <t>1005 просмотр без блокировки</t>
  </si>
  <si>
    <t>2005 просмотр без блокировки</t>
  </si>
  <si>
    <t>3006 просмотр без блокировки</t>
  </si>
  <si>
    <t>4005 просмотр без блокировки</t>
  </si>
  <si>
    <t>4505 просмотр без блокировки</t>
  </si>
  <si>
    <t>1100 просмотр без блокировки</t>
  </si>
  <si>
    <t>2100 просмотр без блокировки</t>
  </si>
  <si>
    <t>3100 просмотр без блокировки</t>
  </si>
  <si>
    <t>4100 просмотр без блокировки</t>
  </si>
  <si>
    <t>4550 просмотр без блокировки</t>
  </si>
  <si>
    <t>нов регион графа</t>
  </si>
  <si>
    <t>справочно из 131 формы</t>
  </si>
  <si>
    <t>перенос данных из ф. 131 в ОП "на 01.01.2024" таб. 6003</t>
  </si>
  <si>
    <t>увязка: гр.1 стр. 2 &gt;/= гр.2 стр.2</t>
  </si>
  <si>
    <t>Всего в возрасте от 0 до 3 лет (2 г 11 мес. 29 дней)</t>
  </si>
  <si>
    <t>до 1 года (11 мес.29 дней)</t>
  </si>
  <si>
    <t>от 1 до 3 лет  (1 г. - 2 г 11 мес. 29 дней)</t>
  </si>
  <si>
    <t>в возрасте до 1 мес. (0-29 дней)</t>
  </si>
  <si>
    <t>перенос данных из ф. 30_1, таб. 1050, стр. 1 гр.5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</si>
</sst>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[$-419]General"/>
    <numFmt numFmtId="171" formatCode="#,##0.00&quot; &quot;[$руб.-419];[Red]&quot;-&quot;#,##0.00&quot; &quot;[$руб.-419]"/>
  </numFmts>
  <fonts count="157" x14ac:knownFonts="1">
    <font>
      <sz val="11"/>
      <color indexed="8"/>
      <name val="Calibri"/>
      <charset val="204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8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sz val="10"/>
      <color indexed="9"/>
      <name val="Cambria"/>
      <family val="1"/>
      <charset val="204"/>
    </font>
    <font>
      <sz val="10"/>
      <color indexed="62"/>
      <name val="Cambria"/>
      <family val="1"/>
      <charset val="204"/>
    </font>
    <font>
      <b/>
      <sz val="10"/>
      <color indexed="63"/>
      <name val="Cambria"/>
      <family val="1"/>
      <charset val="204"/>
    </font>
    <font>
      <b/>
      <sz val="10"/>
      <color indexed="52"/>
      <name val="Cambria"/>
      <family val="1"/>
      <charset val="204"/>
    </font>
    <font>
      <b/>
      <sz val="15"/>
      <color indexed="56"/>
      <name val="Cambria"/>
      <family val="1"/>
      <charset val="204"/>
    </font>
    <font>
      <b/>
      <sz val="13"/>
      <color indexed="56"/>
      <name val="Cambria"/>
      <family val="1"/>
      <charset val="204"/>
    </font>
    <font>
      <b/>
      <sz val="11"/>
      <color indexed="56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0"/>
      <color indexed="9"/>
      <name val="Cambria"/>
      <family val="1"/>
      <charset val="204"/>
    </font>
    <font>
      <sz val="10"/>
      <color indexed="60"/>
      <name val="Cambria"/>
      <family val="1"/>
      <charset val="204"/>
    </font>
    <font>
      <sz val="10"/>
      <color indexed="20"/>
      <name val="Cambria"/>
      <family val="1"/>
      <charset val="204"/>
    </font>
    <font>
      <i/>
      <sz val="10"/>
      <color indexed="23"/>
      <name val="Cambria"/>
      <family val="1"/>
      <charset val="204"/>
    </font>
    <font>
      <sz val="10"/>
      <color indexed="52"/>
      <name val="Cambria"/>
      <family val="1"/>
      <charset val="204"/>
    </font>
    <font>
      <sz val="10"/>
      <color indexed="10"/>
      <name val="Cambria"/>
      <family val="1"/>
      <charset val="204"/>
    </font>
    <font>
      <sz val="10"/>
      <color indexed="17"/>
      <name val="Cambria"/>
      <family val="1"/>
      <charset val="204"/>
    </font>
    <font>
      <b/>
      <sz val="8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theme="1"/>
      <name val="Tahoma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Cambria"/>
      <family val="1"/>
      <charset val="204"/>
    </font>
    <font>
      <sz val="10"/>
      <color indexed="9"/>
      <name val="Cambria"/>
      <family val="1"/>
      <charset val="204"/>
    </font>
    <font>
      <sz val="10"/>
      <color indexed="62"/>
      <name val="Cambria"/>
      <family val="1"/>
      <charset val="204"/>
    </font>
    <font>
      <b/>
      <sz val="10"/>
      <color indexed="63"/>
      <name val="Cambria"/>
      <family val="1"/>
      <charset val="204"/>
    </font>
    <font>
      <b/>
      <sz val="10"/>
      <color indexed="52"/>
      <name val="Cambria"/>
      <family val="1"/>
      <charset val="204"/>
    </font>
    <font>
      <b/>
      <sz val="15"/>
      <color indexed="56"/>
      <name val="Cambria"/>
      <family val="1"/>
      <charset val="204"/>
    </font>
    <font>
      <b/>
      <sz val="13"/>
      <color indexed="56"/>
      <name val="Cambria"/>
      <family val="1"/>
      <charset val="204"/>
    </font>
    <font>
      <b/>
      <sz val="11"/>
      <color indexed="56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0"/>
      <color indexed="9"/>
      <name val="Cambria"/>
      <family val="1"/>
      <charset val="204"/>
    </font>
    <font>
      <sz val="10"/>
      <color indexed="60"/>
      <name val="Cambria"/>
      <family val="1"/>
      <charset val="204"/>
    </font>
    <font>
      <sz val="10"/>
      <color indexed="20"/>
      <name val="Cambria"/>
      <family val="1"/>
      <charset val="204"/>
    </font>
    <font>
      <i/>
      <sz val="10"/>
      <color indexed="23"/>
      <name val="Cambria"/>
      <family val="1"/>
      <charset val="204"/>
    </font>
    <font>
      <sz val="10"/>
      <color indexed="52"/>
      <name val="Cambria"/>
      <family val="1"/>
      <charset val="204"/>
    </font>
    <font>
      <sz val="10"/>
      <color indexed="10"/>
      <name val="Cambria"/>
      <family val="1"/>
      <charset val="204"/>
    </font>
    <font>
      <sz val="10"/>
      <color indexed="17"/>
      <name val="Cambria"/>
      <family val="1"/>
      <charset val="204"/>
    </font>
    <font>
      <sz val="8"/>
      <color rgb="FFFF0000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1"/>
      <name val="Calibri"/>
      <family val="2"/>
      <charset val="204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rgb="FFFF0000"/>
      <name val="Tahoma"/>
      <family val="2"/>
    </font>
    <font>
      <sz val="8"/>
      <name val="Calibri"/>
      <family val="2"/>
      <charset val="204"/>
    </font>
    <font>
      <b/>
      <sz val="1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0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indexed="2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Cambria"/>
      <family val="1"/>
      <charset val="204"/>
    </font>
    <font>
      <sz val="10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color rgb="FFFFFFFF"/>
      <name val="Cambria"/>
      <family val="1"/>
      <charset val="204"/>
    </font>
    <font>
      <u/>
      <sz val="11"/>
      <color rgb="FF80008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333399"/>
      <name val="Cambria"/>
      <family val="1"/>
      <charset val="204"/>
    </font>
    <font>
      <b/>
      <sz val="10"/>
      <color rgb="FF333333"/>
      <name val="Cambria"/>
      <family val="1"/>
      <charset val="204"/>
    </font>
    <font>
      <b/>
      <sz val="10"/>
      <color rgb="FFFF9900"/>
      <name val="Cambria"/>
      <family val="1"/>
      <charset val="204"/>
    </font>
    <font>
      <b/>
      <sz val="15"/>
      <color rgb="FF003366"/>
      <name val="Cambria"/>
      <family val="1"/>
      <charset val="204"/>
    </font>
    <font>
      <b/>
      <sz val="13"/>
      <color rgb="FF003366"/>
      <name val="Cambria"/>
      <family val="1"/>
      <charset val="204"/>
    </font>
    <font>
      <b/>
      <sz val="11"/>
      <color rgb="FF003366"/>
      <name val="Cambria"/>
      <family val="1"/>
      <charset val="204"/>
    </font>
    <font>
      <b/>
      <sz val="10"/>
      <color rgb="FF000000"/>
      <name val="Cambria"/>
      <family val="1"/>
      <charset val="204"/>
    </font>
    <font>
      <b/>
      <sz val="10"/>
      <color rgb="FFFFFFFF"/>
      <name val="Cambria"/>
      <family val="1"/>
      <charset val="204"/>
    </font>
    <font>
      <b/>
      <sz val="18"/>
      <color rgb="FF003366"/>
      <name val="Cambria"/>
      <family val="1"/>
      <charset val="204"/>
    </font>
    <font>
      <sz val="10"/>
      <color rgb="FF993300"/>
      <name val="Cambria"/>
      <family val="1"/>
      <charset val="204"/>
    </font>
    <font>
      <sz val="10"/>
      <color rgb="FF800080"/>
      <name val="Cambria"/>
      <family val="1"/>
      <charset val="204"/>
    </font>
    <font>
      <i/>
      <sz val="10"/>
      <color rgb="FF808080"/>
      <name val="Cambria"/>
      <family val="1"/>
      <charset val="204"/>
    </font>
    <font>
      <sz val="10"/>
      <color rgb="FFFF9900"/>
      <name val="Cambria"/>
      <family val="1"/>
      <charset val="204"/>
    </font>
    <font>
      <sz val="10"/>
      <color rgb="FFFF0000"/>
      <name val="Cambria"/>
      <family val="1"/>
      <charset val="204"/>
    </font>
    <font>
      <sz val="10"/>
      <color rgb="FF008000"/>
      <name val="Cambria"/>
      <family val="1"/>
      <charset val="204"/>
    </font>
    <font>
      <sz val="10"/>
      <color indexed="8"/>
      <name val="Calibri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rgb="FFFF0000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21786">
    <xf numFmtId="0" fontId="0" fillId="0" borderId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2" fillId="0" borderId="0"/>
    <xf numFmtId="0" fontId="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" fillId="0" borderId="0" applyNumberFormat="0" applyBorder="0" applyAlignment="0" applyProtection="0"/>
    <xf numFmtId="0" fontId="45" fillId="1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 applyNumberFormat="0" applyBorder="0" applyAlignment="0" applyProtection="0"/>
    <xf numFmtId="0" fontId="4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" fillId="0" borderId="0" applyNumberFormat="0" applyBorder="0" applyAlignment="0" applyProtection="0"/>
    <xf numFmtId="0" fontId="4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" fillId="0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" fillId="0" borderId="0" applyNumberFormat="0" applyBorder="0" applyAlignment="0" applyProtection="0"/>
    <xf numFmtId="0" fontId="45" fillId="1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 applyNumberFormat="0" applyBorder="0" applyAlignment="0" applyProtection="0"/>
    <xf numFmtId="0" fontId="45" fillId="1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5" fillId="1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6" borderId="0" applyNumberFormat="0" applyBorder="0" applyAlignment="0" applyProtection="0"/>
    <xf numFmtId="0" fontId="45" fillId="1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7" borderId="0" applyNumberFormat="0" applyBorder="0" applyAlignment="0" applyProtection="0"/>
    <xf numFmtId="0" fontId="45" fillId="1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8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3" borderId="0" applyNumberFormat="0" applyBorder="0" applyAlignment="0" applyProtection="0"/>
    <xf numFmtId="0" fontId="45" fillId="1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4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19" borderId="0" applyNumberFormat="0" applyBorder="0" applyAlignment="0" applyProtection="0"/>
    <xf numFmtId="0" fontId="46" fillId="7" borderId="1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11" fillId="7" borderId="1" applyNumberFormat="0" applyAlignment="0" applyProtection="0"/>
    <xf numFmtId="0" fontId="47" fillId="20" borderId="2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12" fillId="20" borderId="2" applyNumberFormat="0" applyAlignment="0" applyProtection="0"/>
    <xf numFmtId="0" fontId="48" fillId="20" borderId="1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13" fillId="20" borderId="1" applyNumberFormat="0" applyAlignment="0" applyProtection="0"/>
    <xf numFmtId="0" fontId="49" fillId="0" borderId="3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4" fillId="0" borderId="3" applyNumberFormat="0" applyFill="0" applyAlignment="0" applyProtection="0"/>
    <xf numFmtId="0" fontId="50" fillId="0" borderId="4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5" fillId="0" borderId="4" applyNumberFormat="0" applyFill="0" applyAlignment="0" applyProtection="0"/>
    <xf numFmtId="0" fontId="51" fillId="0" borderId="5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6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7" fillId="0" borderId="6" applyNumberFormat="0" applyFill="0" applyAlignment="0" applyProtection="0"/>
    <xf numFmtId="0" fontId="53" fillId="21" borderId="7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43" fillId="0" borderId="0"/>
    <xf numFmtId="0" fontId="5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21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23" borderId="8" applyNumberFormat="0" applyFont="0" applyAlignment="0" applyProtection="0"/>
    <xf numFmtId="0" fontId="5" fillId="23" borderId="8" applyNumberFormat="0" applyFont="0" applyAlignment="0" applyProtection="0"/>
    <xf numFmtId="0" fontId="5" fillId="0" borderId="0" applyNumberFormat="0" applyFont="0" applyAlignment="0" applyProtection="0"/>
    <xf numFmtId="0" fontId="5" fillId="23" borderId="8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43" fillId="23" borderId="8" applyNumberFormat="0" applyFont="0" applyAlignment="0" applyProtection="0"/>
    <xf numFmtId="0" fontId="5" fillId="23" borderId="8" applyNumberFormat="0" applyFont="0" applyAlignment="0" applyProtection="0"/>
    <xf numFmtId="0" fontId="57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3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25" fillId="4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1" borderId="7" applyNumberFormat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23" borderId="8" applyNumberFormat="0" applyFont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79" fillId="0" borderId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2" borderId="0" applyNumberFormat="0" applyBorder="0" applyAlignment="0" applyProtection="0"/>
    <xf numFmtId="0" fontId="79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9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79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61" fillId="9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79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61" fillId="9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79" fillId="0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9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9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97" fillId="2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79" fillId="0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79" fillId="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79" fillId="2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79" fillId="2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0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79" fillId="0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97" fillId="2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79" fillId="0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79" fillId="2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79" fillId="2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8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79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79" fillId="0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79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97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2" borderId="0" applyNumberFormat="0" applyBorder="0" applyAlignment="0" applyProtection="0"/>
    <xf numFmtId="0" fontId="79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79" fillId="0" borderId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8" borderId="0" applyNumberFormat="0" applyBorder="0" applyAlignment="0" applyProtection="0"/>
    <xf numFmtId="0" fontId="79" fillId="0" borderId="0" applyNumberFormat="0" applyBorder="0" applyAlignment="0" applyProtection="0"/>
    <xf numFmtId="0" fontId="61" fillId="8" borderId="0" applyNumberFormat="0" applyBorder="0" applyAlignment="0" applyProtection="0"/>
    <xf numFmtId="0" fontId="97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79" fillId="0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79" fillId="0" borderId="0" applyNumberFormat="0" applyBorder="0" applyAlignment="0" applyProtection="0"/>
    <xf numFmtId="0" fontId="61" fillId="6" borderId="0" applyNumberFormat="0" applyBorder="0" applyAlignment="0" applyProtection="0"/>
    <xf numFmtId="0" fontId="79" fillId="0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79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9" fillId="3" borderId="0" applyNumberFormat="0" applyBorder="0" applyAlignment="0" applyProtection="0"/>
    <xf numFmtId="0" fontId="61" fillId="5" borderId="0" applyNumberFormat="0" applyBorder="0" applyAlignment="0" applyProtection="0"/>
    <xf numFmtId="0" fontId="79" fillId="0" borderId="0" applyNumberFormat="0" applyBorder="0" applyAlignment="0" applyProtection="0"/>
    <xf numFmtId="0" fontId="61" fillId="5" borderId="0" applyNumberFormat="0" applyBorder="0" applyAlignment="0" applyProtection="0"/>
    <xf numFmtId="0" fontId="79" fillId="0" borderId="0" applyNumberFormat="0" applyBorder="0" applyAlignment="0" applyProtection="0"/>
    <xf numFmtId="0" fontId="61" fillId="5" borderId="0" applyNumberFormat="0" applyBorder="0" applyAlignment="0" applyProtection="0"/>
    <xf numFmtId="0" fontId="79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3" borderId="0" applyNumberFormat="0" applyBorder="0" applyAlignment="0" applyProtection="0"/>
    <xf numFmtId="0" fontId="61" fillId="4" borderId="0" applyNumberFormat="0" applyBorder="0" applyAlignment="0" applyProtection="0"/>
    <xf numFmtId="0" fontId="79" fillId="0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79" fillId="0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9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79" fillId="0" borderId="0" applyNumberFormat="0" applyBorder="0" applyAlignment="0" applyProtection="0"/>
    <xf numFmtId="0" fontId="61" fillId="2" borderId="0" applyNumberFormat="0" applyBorder="0" applyAlignment="0" applyProtection="0"/>
    <xf numFmtId="0" fontId="79" fillId="0" borderId="0" applyNumberFormat="0" applyBorder="0" applyAlignment="0" applyProtection="0"/>
    <xf numFmtId="0" fontId="61" fillId="2" borderId="0" applyNumberFormat="0" applyBorder="0" applyAlignment="0" applyProtection="0"/>
    <xf numFmtId="0" fontId="79" fillId="3" borderId="0" applyNumberFormat="0" applyBorder="0" applyAlignment="0" applyProtection="0"/>
    <xf numFmtId="0" fontId="61" fillId="2" borderId="0" applyNumberFormat="0" applyBorder="0" applyAlignment="0" applyProtection="0"/>
    <xf numFmtId="0" fontId="79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79" fillId="0" borderId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1" fillId="11" borderId="0" applyNumberFormat="0" applyBorder="0" applyAlignment="0" applyProtection="0"/>
    <xf numFmtId="0" fontId="79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97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0" borderId="0" applyNumberFormat="0" applyBorder="0" applyAlignment="0" applyProtection="0"/>
    <xf numFmtId="0" fontId="97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79" fillId="2" borderId="0" applyNumberFormat="0" applyBorder="0" applyAlignment="0" applyProtection="0"/>
    <xf numFmtId="0" fontId="80" fillId="0" borderId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81" fillId="1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0" borderId="0" applyNumberFormat="0" applyBorder="0" applyAlignment="0" applyProtection="0"/>
    <xf numFmtId="0" fontId="98" fillId="1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0" borderId="0" applyNumberFormat="0" applyBorder="0" applyAlignment="0" applyProtection="0"/>
    <xf numFmtId="0" fontId="98" fillId="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79" fillId="0" borderId="0" applyNumberFormat="0" applyBorder="0" applyAlignment="0" applyProtection="0"/>
    <xf numFmtId="0" fontId="98" fillId="1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0" borderId="0" applyNumberFormat="0" applyBorder="0" applyAlignment="0" applyProtection="0"/>
    <xf numFmtId="0" fontId="98" fillId="1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4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79" fillId="0" borderId="0" applyNumberFormat="0" applyBorder="0" applyAlignment="0" applyProtection="0"/>
    <xf numFmtId="0" fontId="98" fillId="1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5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79" fillId="0" borderId="0" applyNumberFormat="0" applyBorder="0" applyAlignment="0" applyProtection="0"/>
    <xf numFmtId="0" fontId="98" fillId="15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6" borderId="0" applyNumberFormat="0" applyBorder="0" applyAlignment="0" applyProtection="0"/>
    <xf numFmtId="0" fontId="98" fillId="16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98" fillId="17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98" fillId="18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8" borderId="0" applyNumberFormat="0" applyBorder="0" applyAlignment="0" applyProtection="0"/>
    <xf numFmtId="0" fontId="81" fillId="13" borderId="0" applyNumberFormat="0" applyBorder="0" applyAlignment="0" applyProtection="0"/>
    <xf numFmtId="0" fontId="98" fillId="1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98" fillId="1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4" borderId="0" applyNumberFormat="0" applyBorder="0" applyAlignment="0" applyProtection="0"/>
    <xf numFmtId="0" fontId="81" fillId="19" borderId="0" applyNumberFormat="0" applyBorder="0" applyAlignment="0" applyProtection="0"/>
    <xf numFmtId="0" fontId="98" fillId="19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81" fillId="19" borderId="0" applyNumberFormat="0" applyBorder="0" applyAlignment="0" applyProtection="0"/>
    <xf numFmtId="0" fontId="82" fillId="7" borderId="1" applyNumberFormat="0" applyAlignment="0" applyProtection="0"/>
    <xf numFmtId="0" fontId="99" fillId="7" borderId="1" applyNumberFormat="0" applyAlignment="0" applyProtection="0"/>
    <xf numFmtId="0" fontId="79" fillId="0" borderId="0" applyNumberFormat="0" applyAlignment="0" applyProtection="0"/>
    <xf numFmtId="0" fontId="79" fillId="0" borderId="0" applyNumberFormat="0" applyAlignment="0" applyProtection="0"/>
    <xf numFmtId="0" fontId="82" fillId="7" borderId="1" applyNumberFormat="0" applyAlignment="0" applyProtection="0"/>
    <xf numFmtId="0" fontId="83" fillId="20" borderId="2" applyNumberFormat="0" applyAlignment="0" applyProtection="0"/>
    <xf numFmtId="0" fontId="100" fillId="20" borderId="2" applyNumberFormat="0" applyAlignment="0" applyProtection="0"/>
    <xf numFmtId="0" fontId="79" fillId="0" borderId="0" applyNumberFormat="0" applyAlignment="0" applyProtection="0"/>
    <xf numFmtId="0" fontId="79" fillId="0" borderId="0" applyNumberFormat="0" applyAlignment="0" applyProtection="0"/>
    <xf numFmtId="0" fontId="83" fillId="20" borderId="2" applyNumberFormat="0" applyAlignment="0" applyProtection="0"/>
    <xf numFmtId="0" fontId="84" fillId="20" borderId="1" applyNumberFormat="0" applyAlignment="0" applyProtection="0"/>
    <xf numFmtId="0" fontId="101" fillId="20" borderId="1" applyNumberFormat="0" applyAlignment="0" applyProtection="0"/>
    <xf numFmtId="0" fontId="79" fillId="0" borderId="0" applyNumberFormat="0" applyAlignment="0" applyProtection="0"/>
    <xf numFmtId="0" fontId="79" fillId="0" borderId="0" applyNumberFormat="0" applyAlignment="0" applyProtection="0"/>
    <xf numFmtId="0" fontId="84" fillId="20" borderId="1" applyNumberFormat="0" applyAlignment="0" applyProtection="0"/>
    <xf numFmtId="0" fontId="85" fillId="0" borderId="3" applyNumberFormat="0" applyFill="0" applyAlignment="0" applyProtection="0"/>
    <xf numFmtId="0" fontId="102" fillId="0" borderId="3" applyNumberFormat="0" applyFill="0" applyAlignment="0" applyProtection="0"/>
    <xf numFmtId="0" fontId="79" fillId="0" borderId="0" applyNumberFormat="0" applyFill="0" applyAlignment="0" applyProtection="0"/>
    <xf numFmtId="0" fontId="79" fillId="0" borderId="0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103" fillId="0" borderId="4" applyNumberFormat="0" applyFill="0" applyAlignment="0" applyProtection="0"/>
    <xf numFmtId="0" fontId="79" fillId="0" borderId="0" applyNumberFormat="0" applyFill="0" applyAlignment="0" applyProtection="0"/>
    <xf numFmtId="0" fontId="79" fillId="0" borderId="0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104" fillId="0" borderId="5" applyNumberFormat="0" applyFill="0" applyAlignment="0" applyProtection="0"/>
    <xf numFmtId="0" fontId="79" fillId="0" borderId="0" applyNumberFormat="0" applyFill="0" applyAlignment="0" applyProtection="0"/>
    <xf numFmtId="0" fontId="79" fillId="0" borderId="0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105" fillId="0" borderId="6" applyNumberFormat="0" applyFill="0" applyAlignment="0" applyProtection="0"/>
    <xf numFmtId="0" fontId="79" fillId="0" borderId="0" applyNumberFormat="0" applyFill="0" applyAlignment="0" applyProtection="0"/>
    <xf numFmtId="0" fontId="79" fillId="0" borderId="0" applyNumberFormat="0" applyFill="0" applyAlignment="0" applyProtection="0"/>
    <xf numFmtId="0" fontId="88" fillId="0" borderId="6" applyNumberFormat="0" applyFill="0" applyAlignment="0" applyProtection="0"/>
    <xf numFmtId="0" fontId="89" fillId="21" borderId="7" applyNumberFormat="0" applyAlignment="0" applyProtection="0"/>
    <xf numFmtId="0" fontId="106" fillId="21" borderId="7" applyNumberFormat="0" applyAlignment="0" applyProtection="0"/>
    <xf numFmtId="0" fontId="79" fillId="0" borderId="0" applyNumberFormat="0" applyAlignment="0" applyProtection="0"/>
    <xf numFmtId="0" fontId="79" fillId="0" borderId="0" applyNumberFormat="0" applyAlignment="0" applyProtection="0"/>
    <xf numFmtId="0" fontId="89" fillId="21" borderId="7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107" fillId="22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91" fillId="22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92" fillId="3" borderId="0" applyNumberFormat="0" applyBorder="0" applyAlignment="0" applyProtection="0"/>
    <xf numFmtId="0" fontId="108" fillId="3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92" fillId="3" borderId="0" applyNumberFormat="0" applyBorder="0" applyAlignment="0" applyProtection="0"/>
    <xf numFmtId="0" fontId="9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0" fillId="23" borderId="8" applyNumberFormat="0" applyFont="0" applyAlignment="0" applyProtection="0"/>
    <xf numFmtId="0" fontId="79" fillId="23" borderId="8" applyNumberFormat="0" applyFont="0" applyAlignment="0" applyProtection="0"/>
    <xf numFmtId="0" fontId="79" fillId="0" borderId="0" applyNumberFormat="0" applyFont="0" applyAlignment="0" applyProtection="0"/>
    <xf numFmtId="0" fontId="79" fillId="23" borderId="8" applyNumberFormat="0" applyFont="0" applyAlignment="0" applyProtection="0"/>
    <xf numFmtId="0" fontId="79" fillId="0" borderId="0" applyNumberFormat="0" applyFont="0" applyAlignment="0" applyProtection="0"/>
    <xf numFmtId="0" fontId="79" fillId="0" borderId="0" applyNumberFormat="0" applyFont="0" applyAlignment="0" applyProtection="0"/>
    <xf numFmtId="0" fontId="80" fillId="23" borderId="8" applyNumberFormat="0" applyFont="0" applyAlignment="0" applyProtection="0"/>
    <xf numFmtId="0" fontId="79" fillId="23" borderId="8" applyNumberFormat="0" applyFont="0" applyAlignment="0" applyProtection="0"/>
    <xf numFmtId="0" fontId="94" fillId="0" borderId="9" applyNumberFormat="0" applyFill="0" applyAlignment="0" applyProtection="0"/>
    <xf numFmtId="0" fontId="110" fillId="0" borderId="9" applyNumberFormat="0" applyFill="0" applyAlignment="0" applyProtection="0"/>
    <xf numFmtId="0" fontId="79" fillId="0" borderId="0" applyNumberFormat="0" applyFill="0" applyAlignment="0" applyProtection="0"/>
    <xf numFmtId="0" fontId="79" fillId="0" borderId="0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4" borderId="0" applyNumberFormat="0" applyBorder="0" applyAlignment="0" applyProtection="0"/>
    <xf numFmtId="0" fontId="112" fillId="4" borderId="0" applyNumberFormat="0" applyBorder="0" applyAlignment="0" applyProtection="0"/>
    <xf numFmtId="0" fontId="79" fillId="0" borderId="0" applyNumberFormat="0" applyBorder="0" applyAlignment="0" applyProtection="0"/>
    <xf numFmtId="0" fontId="79" fillId="0" borderId="0" applyNumberFormat="0" applyBorder="0" applyAlignment="0" applyProtection="0"/>
    <xf numFmtId="0" fontId="96" fillId="4" borderId="0" applyNumberFormat="0" applyBorder="0" applyAlignment="0" applyProtection="0"/>
    <xf numFmtId="0" fontId="42" fillId="0" borderId="0"/>
    <xf numFmtId="0" fontId="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0" borderId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8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0" borderId="0" applyNumberFormat="0" applyBorder="0" applyAlignment="0" applyProtection="0"/>
    <xf numFmtId="0" fontId="44" fillId="3" borderId="0" applyNumberFormat="0" applyBorder="0" applyAlignment="0" applyProtection="0"/>
    <xf numFmtId="0" fontId="5" fillId="0" borderId="0" applyNumberFormat="0" applyBorder="0" applyAlignment="0" applyProtection="0"/>
    <xf numFmtId="0" fontId="44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44" fillId="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44" fillId="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44" fillId="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44" fillId="1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44" fillId="5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44" fillId="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44" fillId="11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0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5" fillId="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0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0" borderId="0" applyNumberFormat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5" fillId="16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5" fillId="17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5" fillId="18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5" fillId="14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6" fillId="7" borderId="1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47" fillId="20" borderId="2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48" fillId="20" borderId="1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49" fillId="0" borderId="3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0" fillId="0" borderId="4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1" fillId="0" borderId="5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3" fillId="21" borderId="7" applyNumberFormat="0" applyAlignment="0" applyProtection="0"/>
    <xf numFmtId="0" fontId="5" fillId="0" borderId="0" applyNumberFormat="0" applyAlignment="0" applyProtection="0"/>
    <xf numFmtId="0" fontId="5" fillId="0" borderId="0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3" borderId="0" applyNumberFormat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57" fillId="0" borderId="9" applyNumberFormat="0" applyFill="0" applyAlignment="0" applyProtection="0"/>
    <xf numFmtId="0" fontId="5" fillId="0" borderId="0" applyNumberFormat="0" applyFill="0" applyAlignment="0" applyProtection="0"/>
    <xf numFmtId="0" fontId="127" fillId="0" borderId="0" applyNumberFormat="0" applyFill="0" applyAlignment="0" applyProtection="0"/>
    <xf numFmtId="0" fontId="5" fillId="0" borderId="0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" fillId="0" borderId="0" applyNumberFormat="0" applyBorder="0" applyAlignment="0" applyProtection="0"/>
    <xf numFmtId="0" fontId="127" fillId="0" borderId="0" applyNumberFormat="0" applyBorder="0" applyAlignment="0" applyProtection="0"/>
    <xf numFmtId="0" fontId="5" fillId="0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130" fillId="0" borderId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5" fillId="0" borderId="0" applyNumberFormat="0" applyBorder="0" applyProtection="0"/>
    <xf numFmtId="0" fontId="136" fillId="0" borderId="0" applyNumberFormat="0" applyBorder="0" applyProtection="0">
      <alignment horizontal="center"/>
    </xf>
    <xf numFmtId="0" fontId="136" fillId="0" borderId="0" applyNumberFormat="0" applyBorder="0" applyProtection="0">
      <alignment horizontal="center" textRotation="90"/>
    </xf>
    <xf numFmtId="0" fontId="132" fillId="0" borderId="0" applyNumberFormat="0" applyBorder="0" applyProtection="0"/>
    <xf numFmtId="0" fontId="137" fillId="0" borderId="0" applyNumberFormat="0" applyBorder="0" applyProtection="0"/>
    <xf numFmtId="0" fontId="138" fillId="0" borderId="0" applyNumberFormat="0" applyBorder="0" applyProtection="0"/>
    <xf numFmtId="171" fontId="138" fillId="0" borderId="0" applyBorder="0" applyProtection="0"/>
    <xf numFmtId="0" fontId="134" fillId="51" borderId="0" applyNumberFormat="0" applyBorder="0" applyProtection="0"/>
    <xf numFmtId="0" fontId="134" fillId="51" borderId="0" applyNumberFormat="0" applyBorder="0" applyProtection="0"/>
    <xf numFmtId="0" fontId="133" fillId="0" borderId="0" applyNumberFormat="0" applyBorder="0" applyProtection="0"/>
    <xf numFmtId="0" fontId="134" fillId="5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2" borderId="0" applyNumberFormat="0" applyBorder="0" applyProtection="0"/>
    <xf numFmtId="0" fontId="134" fillId="52" borderId="0" applyNumberFormat="0" applyBorder="0" applyProtection="0"/>
    <xf numFmtId="0" fontId="133" fillId="0" borderId="0" applyNumberFormat="0" applyBorder="0" applyProtection="0"/>
    <xf numFmtId="0" fontId="134" fillId="5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3" borderId="0" applyNumberFormat="0" applyBorder="0" applyProtection="0"/>
    <xf numFmtId="0" fontId="134" fillId="53" borderId="0" applyNumberFormat="0" applyBorder="0" applyProtection="0"/>
    <xf numFmtId="0" fontId="133" fillId="0" borderId="0" applyNumberFormat="0" applyBorder="0" applyProtection="0"/>
    <xf numFmtId="0" fontId="134" fillId="5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4" borderId="0" applyNumberFormat="0" applyBorder="0" applyProtection="0"/>
    <xf numFmtId="0" fontId="134" fillId="54" borderId="0" applyNumberFormat="0" applyBorder="0" applyProtection="0"/>
    <xf numFmtId="0" fontId="133" fillId="0" borderId="0" applyNumberFormat="0" applyBorder="0" applyProtection="0"/>
    <xf numFmtId="0" fontId="134" fillId="5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9" fillId="42" borderId="25" applyNumberFormat="0" applyProtection="0"/>
    <xf numFmtId="0" fontId="139" fillId="42" borderId="25" applyNumberFormat="0" applyProtection="0"/>
    <xf numFmtId="0" fontId="133" fillId="0" borderId="0" applyNumberFormat="0" applyBorder="0" applyProtection="0"/>
    <xf numFmtId="0" fontId="139" fillId="42" borderId="25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0" fillId="55" borderId="26" applyNumberFormat="0" applyProtection="0"/>
    <xf numFmtId="0" fontId="140" fillId="55" borderId="26" applyNumberFormat="0" applyProtection="0"/>
    <xf numFmtId="0" fontId="133" fillId="0" borderId="0" applyNumberFormat="0" applyBorder="0" applyProtection="0"/>
    <xf numFmtId="0" fontId="140" fillId="55" borderId="26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1" fillId="55" borderId="25" applyNumberFormat="0" applyProtection="0"/>
    <xf numFmtId="0" fontId="141" fillId="55" borderId="25" applyNumberFormat="0" applyProtection="0"/>
    <xf numFmtId="0" fontId="133" fillId="0" borderId="0" applyNumberFormat="0" applyBorder="0" applyProtection="0"/>
    <xf numFmtId="0" fontId="141" fillId="55" borderId="25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2" fillId="0" borderId="27" applyNumberFormat="0" applyProtection="0"/>
    <xf numFmtId="0" fontId="142" fillId="0" borderId="27" applyNumberFormat="0" applyProtection="0"/>
    <xf numFmtId="0" fontId="133" fillId="0" borderId="0" applyNumberFormat="0" applyBorder="0" applyProtection="0"/>
    <xf numFmtId="0" fontId="142" fillId="0" borderId="27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3" fillId="0" borderId="28" applyNumberFormat="0" applyProtection="0"/>
    <xf numFmtId="0" fontId="143" fillId="0" borderId="28" applyNumberFormat="0" applyProtection="0"/>
    <xf numFmtId="0" fontId="133" fillId="0" borderId="0" applyNumberFormat="0" applyBorder="0" applyProtection="0"/>
    <xf numFmtId="0" fontId="143" fillId="0" borderId="28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4" fillId="0" borderId="29" applyNumberFormat="0" applyProtection="0"/>
    <xf numFmtId="0" fontId="144" fillId="0" borderId="29" applyNumberFormat="0" applyProtection="0"/>
    <xf numFmtId="0" fontId="133" fillId="0" borderId="0" applyNumberFormat="0" applyBorder="0" applyProtection="0"/>
    <xf numFmtId="0" fontId="144" fillId="0" borderId="29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33" fillId="0" borderId="0" applyNumberFormat="0" applyBorder="0" applyProtection="0"/>
    <xf numFmtId="0" fontId="144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5" fillId="0" borderId="30" applyNumberFormat="0" applyProtection="0"/>
    <xf numFmtId="0" fontId="145" fillId="0" borderId="30" applyNumberFormat="0" applyProtection="0"/>
    <xf numFmtId="0" fontId="133" fillId="0" borderId="0" applyNumberFormat="0" applyBorder="0" applyProtection="0"/>
    <xf numFmtId="0" fontId="145" fillId="0" borderId="30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6" fillId="56" borderId="31" applyNumberFormat="0" applyProtection="0"/>
    <xf numFmtId="0" fontId="146" fillId="56" borderId="31" applyNumberFormat="0" applyProtection="0"/>
    <xf numFmtId="0" fontId="133" fillId="0" borderId="0" applyNumberFormat="0" applyBorder="0" applyProtection="0"/>
    <xf numFmtId="0" fontId="146" fillId="56" borderId="31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33" fillId="0" borderId="0" applyNumberFormat="0" applyBorder="0" applyProtection="0"/>
    <xf numFmtId="0" fontId="147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8" fillId="57" borderId="0" applyNumberFormat="0" applyBorder="0" applyProtection="0"/>
    <xf numFmtId="0" fontId="148" fillId="57" borderId="0" applyNumberFormat="0" applyBorder="0" applyProtection="0"/>
    <xf numFmtId="0" fontId="133" fillId="0" borderId="0" applyNumberFormat="0" applyBorder="0" applyProtection="0"/>
    <xf numFmtId="0" fontId="148" fillId="5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28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28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2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2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169" fontId="133" fillId="0" borderId="0" applyBorder="0" applyProtection="0"/>
    <xf numFmtId="0" fontId="149" fillId="38" borderId="0" applyNumberFormat="0" applyBorder="0" applyProtection="0"/>
    <xf numFmtId="0" fontId="149" fillId="38" borderId="0" applyNumberFormat="0" applyBorder="0" applyProtection="0"/>
    <xf numFmtId="0" fontId="133" fillId="0" borderId="0" applyNumberFormat="0" applyBorder="0" applyProtection="0"/>
    <xf numFmtId="0" fontId="149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33" fillId="0" borderId="0" applyNumberFormat="0" applyBorder="0" applyProtection="0"/>
    <xf numFmtId="0" fontId="150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0" fillId="58" borderId="32" applyNumberFormat="0" applyFont="0" applyProtection="0"/>
    <xf numFmtId="0" fontId="130" fillId="58" borderId="32" applyNumberFormat="0" applyFont="0" applyProtection="0"/>
    <xf numFmtId="0" fontId="130" fillId="0" borderId="0" applyNumberFormat="0" applyFont="0" applyBorder="0" applyProtection="0"/>
    <xf numFmtId="0" fontId="130" fillId="58" borderId="32" applyNumberFormat="0" applyFont="0" applyProtection="0"/>
    <xf numFmtId="0" fontId="130" fillId="0" borderId="0" applyNumberFormat="0" applyFont="0" applyBorder="0" applyProtection="0"/>
    <xf numFmtId="0" fontId="130" fillId="58" borderId="32" applyNumberFormat="0" applyFont="0" applyProtection="0"/>
    <xf numFmtId="0" fontId="130" fillId="0" borderId="0" applyNumberFormat="0" applyFont="0" applyBorder="0" applyProtection="0"/>
    <xf numFmtId="0" fontId="130" fillId="0" borderId="0" applyNumberFormat="0" applyFont="0" applyBorder="0" applyProtection="0"/>
    <xf numFmtId="0" fontId="151" fillId="0" borderId="33" applyNumberFormat="0" applyProtection="0"/>
    <xf numFmtId="0" fontId="151" fillId="0" borderId="33" applyNumberFormat="0" applyProtection="0"/>
    <xf numFmtId="0" fontId="133" fillId="0" borderId="0" applyNumberFormat="0" applyBorder="0" applyProtection="0"/>
    <xf numFmtId="0" fontId="151" fillId="0" borderId="33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33" fillId="0" borderId="0" applyNumberFormat="0" applyBorder="0" applyProtection="0"/>
    <xf numFmtId="0" fontId="15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53" fillId="39" borderId="0" applyNumberFormat="0" applyBorder="0" applyProtection="0"/>
    <xf numFmtId="0" fontId="153" fillId="39" borderId="0" applyNumberFormat="0" applyBorder="0" applyProtection="0"/>
    <xf numFmtId="0" fontId="133" fillId="0" borderId="0" applyNumberFormat="0" applyBorder="0" applyProtection="0"/>
    <xf numFmtId="0" fontId="153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0" fillId="0" borderId="0"/>
    <xf numFmtId="0" fontId="131" fillId="37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3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3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3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3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3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43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5" borderId="0" applyNumberFormat="0" applyBorder="0" applyProtection="0"/>
    <xf numFmtId="0" fontId="131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4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3" borderId="0" applyNumberFormat="0" applyBorder="0" applyProtection="0"/>
    <xf numFmtId="0" fontId="131" fillId="42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2" borderId="0" applyNumberFormat="0" applyBorder="0" applyProtection="0"/>
    <xf numFmtId="0" fontId="131" fillId="41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1" borderId="0" applyNumberFormat="0" applyBorder="0" applyProtection="0"/>
    <xf numFmtId="0" fontId="131" fillId="4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40" borderId="0" applyNumberFormat="0" applyBorder="0" applyProtection="0"/>
    <xf numFmtId="0" fontId="131" fillId="3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9" borderId="0" applyNumberFormat="0" applyBorder="0" applyProtection="0"/>
    <xf numFmtId="0" fontId="131" fillId="3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8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1" fillId="37" borderId="0" applyNumberFormat="0" applyBorder="0" applyProtection="0"/>
    <xf numFmtId="0" fontId="130" fillId="0" borderId="0"/>
    <xf numFmtId="0" fontId="131" fillId="43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3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3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1" fillId="46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1" fillId="46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7" borderId="0" applyNumberFormat="0" applyBorder="0" applyProtection="0"/>
    <xf numFmtId="0" fontId="134" fillId="47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4" borderId="0" applyNumberFormat="0" applyBorder="0" applyProtection="0"/>
    <xf numFmtId="0" fontId="134" fillId="44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5" borderId="0" applyNumberFormat="0" applyBorder="0" applyProtection="0"/>
    <xf numFmtId="0" fontId="134" fillId="45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8" borderId="0" applyNumberFormat="0" applyBorder="0" applyProtection="0"/>
    <xf numFmtId="0" fontId="134" fillId="48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49" borderId="0" applyNumberFormat="0" applyBorder="0" applyProtection="0"/>
    <xf numFmtId="0" fontId="134" fillId="49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4" fillId="50" borderId="0" applyNumberFormat="0" applyBorder="0" applyProtection="0"/>
    <xf numFmtId="0" fontId="134" fillId="5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44" fillId="2" borderId="0" applyNumberFormat="0" applyBorder="0" applyAlignment="0" applyProtection="0"/>
    <xf numFmtId="0" fontId="127" fillId="0" borderId="0" applyNumberFormat="0" applyBorder="0" applyAlignment="0" applyProtection="0"/>
    <xf numFmtId="0" fontId="44" fillId="3" borderId="0" applyNumberFormat="0" applyBorder="0" applyAlignment="0" applyProtection="0"/>
    <xf numFmtId="0" fontId="127" fillId="0" borderId="0" applyNumberFormat="0" applyBorder="0" applyAlignment="0" applyProtection="0"/>
    <xf numFmtId="0" fontId="44" fillId="4" borderId="0" applyNumberFormat="0" applyBorder="0" applyAlignment="0" applyProtection="0"/>
    <xf numFmtId="0" fontId="127" fillId="0" borderId="0" applyNumberFormat="0" applyBorder="0" applyAlignment="0" applyProtection="0"/>
    <xf numFmtId="0" fontId="44" fillId="6" borderId="0" applyNumberFormat="0" applyBorder="0" applyAlignment="0" applyProtection="0"/>
    <xf numFmtId="0" fontId="127" fillId="0" borderId="0" applyNumberFormat="0" applyBorder="0" applyAlignment="0" applyProtection="0"/>
    <xf numFmtId="0" fontId="44" fillId="7" borderId="0" applyNumberFormat="0" applyBorder="0" applyAlignment="0" applyProtection="0"/>
    <xf numFmtId="0" fontId="127" fillId="0" borderId="0" applyNumberFormat="0" applyBorder="0" applyAlignment="0" applyProtection="0"/>
    <xf numFmtId="0" fontId="44" fillId="9" borderId="0" applyNumberFormat="0" applyBorder="0" applyAlignment="0" applyProtection="0"/>
    <xf numFmtId="0" fontId="127" fillId="0" borderId="0" applyNumberFormat="0" applyBorder="0" applyAlignment="0" applyProtection="0"/>
    <xf numFmtId="0" fontId="44" fillId="10" borderId="0" applyNumberFormat="0" applyBorder="0" applyAlignment="0" applyProtection="0"/>
    <xf numFmtId="0" fontId="127" fillId="0" borderId="0" applyNumberFormat="0" applyBorder="0" applyAlignment="0" applyProtection="0"/>
    <xf numFmtId="0" fontId="44" fillId="5" borderId="0" applyNumberFormat="0" applyBorder="0" applyAlignment="0" applyProtection="0"/>
    <xf numFmtId="0" fontId="127" fillId="0" borderId="0" applyNumberFormat="0" applyBorder="0" applyAlignment="0" applyProtection="0"/>
    <xf numFmtId="0" fontId="44" fillId="8" borderId="0" applyNumberFormat="0" applyBorder="0" applyAlignment="0" applyProtection="0"/>
    <xf numFmtId="0" fontId="127" fillId="0" borderId="0" applyNumberFormat="0" applyBorder="0" applyAlignment="0" applyProtection="0"/>
    <xf numFmtId="0" fontId="44" fillId="11" borderId="0" applyNumberFormat="0" applyBorder="0" applyAlignment="0" applyProtection="0"/>
    <xf numFmtId="0" fontId="127" fillId="0" borderId="0" applyNumberFormat="0" applyBorder="0" applyAlignment="0" applyProtection="0"/>
    <xf numFmtId="0" fontId="45" fillId="12" borderId="0" applyNumberFormat="0" applyBorder="0" applyAlignment="0" applyProtection="0"/>
    <xf numFmtId="0" fontId="127" fillId="0" borderId="0" applyNumberFormat="0" applyBorder="0" applyAlignment="0" applyProtection="0"/>
    <xf numFmtId="0" fontId="45" fillId="9" borderId="0" applyNumberFormat="0" applyBorder="0" applyAlignment="0" applyProtection="0"/>
    <xf numFmtId="0" fontId="127" fillId="0" borderId="0" applyNumberFormat="0" applyBorder="0" applyAlignment="0" applyProtection="0"/>
    <xf numFmtId="0" fontId="45" fillId="10" borderId="0" applyNumberFormat="0" applyBorder="0" applyAlignment="0" applyProtection="0"/>
    <xf numFmtId="0" fontId="127" fillId="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27" fillId="0" borderId="0" applyNumberFormat="0" applyBorder="0" applyAlignment="0" applyProtection="0"/>
    <xf numFmtId="0" fontId="5" fillId="0" borderId="0" applyNumberFormat="0" applyBorder="0" applyAlignment="0" applyProtection="0"/>
    <xf numFmtId="0" fontId="127" fillId="0" borderId="0" applyNumberFormat="0" applyBorder="0" applyAlignment="0" applyProtection="0"/>
    <xf numFmtId="0" fontId="127" fillId="0" borderId="0" applyNumberFormat="0" applyBorder="0" applyAlignment="0" applyProtection="0"/>
    <xf numFmtId="0" fontId="127" fillId="0" borderId="0" applyNumberFormat="0" applyBorder="0" applyAlignment="0" applyProtection="0"/>
    <xf numFmtId="0" fontId="127" fillId="0" borderId="0" applyNumberFormat="0" applyBorder="0" applyAlignment="0" applyProtection="0"/>
    <xf numFmtId="0" fontId="127" fillId="0" borderId="0" applyNumberFormat="0" applyBorder="0" applyAlignment="0" applyProtection="0"/>
    <xf numFmtId="0" fontId="127" fillId="0" borderId="0" applyNumberFormat="0" applyBorder="0" applyAlignment="0" applyProtection="0"/>
    <xf numFmtId="0" fontId="127" fillId="0" borderId="0" applyNumberFormat="0" applyBorder="0" applyAlignment="0" applyProtection="0"/>
    <xf numFmtId="0" fontId="127" fillId="0" borderId="0" applyNumberFormat="0" applyAlignment="0" applyProtection="0"/>
    <xf numFmtId="0" fontId="127" fillId="0" borderId="0" applyNumberFormat="0" applyAlignment="0" applyProtection="0"/>
    <xf numFmtId="0" fontId="127" fillId="0" borderId="0" applyNumberFormat="0" applyAlignment="0" applyProtection="0"/>
    <xf numFmtId="0" fontId="127" fillId="0" borderId="0" applyNumberFormat="0" applyFill="0" applyAlignment="0" applyProtection="0"/>
    <xf numFmtId="0" fontId="127" fillId="0" borderId="0" applyNumberFormat="0" applyFill="0" applyAlignment="0" applyProtection="0"/>
    <xf numFmtId="0" fontId="127" fillId="0" borderId="0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Alignment="0" applyProtection="0"/>
    <xf numFmtId="0" fontId="127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 applyNumberFormat="0" applyBorder="0" applyAlignment="0" applyProtection="0"/>
    <xf numFmtId="0" fontId="127" fillId="0" borderId="0" applyNumberFormat="0" applyFill="0" applyBorder="0" applyAlignment="0" applyProtection="0"/>
    <xf numFmtId="0" fontId="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7" fillId="0" borderId="0"/>
    <xf numFmtId="0" fontId="127" fillId="0" borderId="0" applyNumberFormat="0" applyBorder="0" applyAlignment="0" applyProtection="0"/>
  </cellStyleXfs>
  <cellXfs count="784">
    <xf numFmtId="0" fontId="0" fillId="0" borderId="0" xfId="0"/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6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" fontId="26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49" fontId="4" fillId="0" borderId="0" xfId="0" applyNumberFormat="1" applyFont="1"/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2" fillId="0" borderId="13" xfId="0" applyFont="1" applyBorder="1"/>
    <xf numFmtId="0" fontId="3" fillId="0" borderId="10" xfId="0" applyFont="1" applyBorder="1" applyAlignment="1">
      <alignment horizontal="right"/>
    </xf>
    <xf numFmtId="0" fontId="4" fillId="0" borderId="0" xfId="0" applyFont="1"/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2" fillId="25" borderId="0" xfId="0" applyFont="1" applyFill="1"/>
    <xf numFmtId="49" fontId="3" fillId="25" borderId="0" xfId="0" applyNumberFormat="1" applyFont="1" applyFill="1" applyAlignment="1">
      <alignment horizontal="center"/>
    </xf>
    <xf numFmtId="0" fontId="3" fillId="25" borderId="0" xfId="0" applyFont="1" applyFill="1"/>
    <xf numFmtId="0" fontId="3" fillId="25" borderId="10" xfId="0" applyFont="1" applyFill="1" applyBorder="1" applyAlignment="1">
      <alignment horizontal="left"/>
    </xf>
    <xf numFmtId="49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left"/>
    </xf>
    <xf numFmtId="49" fontId="3" fillId="25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1" fontId="3" fillId="0" borderId="0" xfId="0" applyNumberFormat="1" applyFont="1" applyAlignment="1">
      <alignment horizontal="right"/>
    </xf>
    <xf numFmtId="0" fontId="3" fillId="25" borderId="10" xfId="0" applyFont="1" applyFill="1" applyBorder="1"/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/>
    <xf numFmtId="49" fontId="3" fillId="0" borderId="0" xfId="0" applyNumberFormat="1" applyFont="1" applyAlignment="1">
      <alignment horizontal="center" wrapText="1"/>
    </xf>
    <xf numFmtId="0" fontId="26" fillId="25" borderId="0" xfId="0" applyFont="1" applyFill="1"/>
    <xf numFmtId="49" fontId="26" fillId="25" borderId="0" xfId="0" applyNumberFormat="1" applyFont="1" applyFill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49" fontId="2" fillId="25" borderId="0" xfId="0" applyNumberFormat="1" applyFont="1" applyFill="1"/>
    <xf numFmtId="0" fontId="3" fillId="25" borderId="10" xfId="0" applyFont="1" applyFill="1" applyBorder="1" applyAlignment="1">
      <alignment horizontal="left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3" fillId="25" borderId="0" xfId="0" applyNumberFormat="1" applyFont="1" applyFill="1"/>
    <xf numFmtId="0" fontId="4" fillId="0" borderId="10" xfId="0" applyFont="1" applyBorder="1" applyAlignment="1">
      <alignment horizontal="right"/>
    </xf>
    <xf numFmtId="49" fontId="2" fillId="25" borderId="10" xfId="0" applyNumberFormat="1" applyFont="1" applyFill="1" applyBorder="1" applyAlignment="1">
      <alignment horizontal="center" vertical="center" wrapText="1"/>
    </xf>
    <xf numFmtId="49" fontId="26" fillId="25" borderId="0" xfId="0" applyNumberFormat="1" applyFont="1" applyFill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9" fontId="26" fillId="25" borderId="0" xfId="0" applyNumberFormat="1" applyFont="1" applyFill="1"/>
    <xf numFmtId="49" fontId="6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28" fillId="27" borderId="17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26" fillId="0" borderId="10" xfId="0" applyFont="1" applyBorder="1"/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49" fontId="30" fillId="0" borderId="0" xfId="0" applyNumberFormat="1" applyFont="1" applyAlignment="1">
      <alignment horizontal="center"/>
    </xf>
    <xf numFmtId="0" fontId="30" fillId="24" borderId="0" xfId="0" applyFont="1" applyFill="1"/>
    <xf numFmtId="0" fontId="33" fillId="0" borderId="0" xfId="0" applyFont="1"/>
    <xf numFmtId="49" fontId="34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 wrapText="1"/>
    </xf>
    <xf numFmtId="0" fontId="30" fillId="24" borderId="10" xfId="0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5" fillId="0" borderId="0" xfId="0" applyFont="1"/>
    <xf numFmtId="49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top" wrapText="1"/>
    </xf>
    <xf numFmtId="49" fontId="30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1" fontId="30" fillId="0" borderId="0" xfId="0" applyNumberFormat="1" applyFont="1" applyAlignment="1">
      <alignment horizontal="right"/>
    </xf>
    <xf numFmtId="0" fontId="33" fillId="24" borderId="0" xfId="0" applyFont="1" applyFill="1"/>
    <xf numFmtId="49" fontId="31" fillId="24" borderId="10" xfId="0" applyNumberFormat="1" applyFont="1" applyFill="1" applyBorder="1" applyAlignment="1">
      <alignment horizontal="center"/>
    </xf>
    <xf numFmtId="49" fontId="31" fillId="24" borderId="0" xfId="0" applyNumberFormat="1" applyFont="1" applyFill="1" applyAlignment="1">
      <alignment horizontal="center"/>
    </xf>
    <xf numFmtId="0" fontId="31" fillId="24" borderId="0" xfId="0" applyFont="1" applyFill="1"/>
    <xf numFmtId="49" fontId="31" fillId="24" borderId="0" xfId="0" applyNumberFormat="1" applyFont="1" applyFill="1" applyAlignment="1">
      <alignment horizontal="center" wrapText="1"/>
    </xf>
    <xf numFmtId="49" fontId="30" fillId="24" borderId="0" xfId="0" applyNumberFormat="1" applyFont="1" applyFill="1" applyAlignment="1">
      <alignment horizontal="center"/>
    </xf>
    <xf numFmtId="0" fontId="32" fillId="24" borderId="0" xfId="0" applyFont="1" applyFill="1"/>
    <xf numFmtId="0" fontId="31" fillId="25" borderId="0" xfId="0" applyFont="1" applyFill="1"/>
    <xf numFmtId="49" fontId="31" fillId="25" borderId="0" xfId="0" applyNumberFormat="1" applyFont="1" applyFill="1" applyAlignment="1">
      <alignment horizontal="center"/>
    </xf>
    <xf numFmtId="49" fontId="30" fillId="25" borderId="0" xfId="0" applyNumberFormat="1" applyFont="1" applyFill="1" applyAlignment="1">
      <alignment horizontal="center"/>
    </xf>
    <xf numFmtId="0" fontId="30" fillId="25" borderId="0" xfId="0" applyFont="1" applyFill="1"/>
    <xf numFmtId="49" fontId="31" fillId="25" borderId="10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25" borderId="10" xfId="0" applyFont="1" applyFill="1" applyBorder="1" applyAlignment="1">
      <alignment horizontal="center"/>
    </xf>
    <xf numFmtId="49" fontId="30" fillId="25" borderId="10" xfId="0" applyNumberFormat="1" applyFont="1" applyFill="1" applyBorder="1" applyAlignment="1">
      <alignment horizontal="center"/>
    </xf>
    <xf numFmtId="49" fontId="31" fillId="25" borderId="10" xfId="0" applyNumberFormat="1" applyFont="1" applyFill="1" applyBorder="1" applyAlignment="1">
      <alignment horizontal="center" wrapText="1"/>
    </xf>
    <xf numFmtId="0" fontId="30" fillId="0" borderId="10" xfId="0" applyFont="1" applyBorder="1"/>
    <xf numFmtId="49" fontId="30" fillId="0" borderId="10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49" fontId="31" fillId="24" borderId="14" xfId="0" applyNumberFormat="1" applyFont="1" applyFill="1" applyBorder="1" applyAlignment="1">
      <alignment horizontal="center" vertical="center" textRotation="90" wrapText="1"/>
    </xf>
    <xf numFmtId="49" fontId="4" fillId="25" borderId="16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40" fillId="0" borderId="10" xfId="0" applyNumberFormat="1" applyFont="1" applyBorder="1" applyAlignment="1">
      <alignment horizontal="right"/>
    </xf>
    <xf numFmtId="0" fontId="3" fillId="24" borderId="0" xfId="0" applyFont="1" applyFill="1"/>
    <xf numFmtId="0" fontId="26" fillId="24" borderId="0" xfId="0" applyFont="1" applyFill="1"/>
    <xf numFmtId="49" fontId="26" fillId="24" borderId="0" xfId="0" applyNumberFormat="1" applyFont="1" applyFill="1" applyAlignment="1">
      <alignment horizontal="center"/>
    </xf>
    <xf numFmtId="0" fontId="4" fillId="0" borderId="12" xfId="3651" applyFont="1" applyBorder="1" applyAlignment="1">
      <alignment horizontal="left" vertical="center" wrapText="1"/>
    </xf>
    <xf numFmtId="49" fontId="6" fillId="29" borderId="10" xfId="3651" applyNumberFormat="1" applyFont="1" applyFill="1" applyBorder="1" applyAlignment="1">
      <alignment horizontal="center" wrapText="1"/>
    </xf>
    <xf numFmtId="49" fontId="4" fillId="0" borderId="10" xfId="3651" applyNumberFormat="1" applyFont="1" applyBorder="1" applyAlignment="1">
      <alignment horizontal="center" vertical="center"/>
    </xf>
    <xf numFmtId="0" fontId="4" fillId="0" borderId="10" xfId="3651" applyFont="1" applyBorder="1" applyAlignment="1">
      <alignment horizontal="center" vertical="center" wrapText="1"/>
    </xf>
    <xf numFmtId="0" fontId="3" fillId="0" borderId="12" xfId="3651" applyFont="1" applyBorder="1" applyAlignment="1">
      <alignment horizontal="left" vertical="center" wrapText="1"/>
    </xf>
    <xf numFmtId="49" fontId="2" fillId="29" borderId="10" xfId="3651" applyNumberFormat="1" applyFont="1" applyFill="1" applyBorder="1" applyAlignment="1">
      <alignment horizontal="center" wrapText="1"/>
    </xf>
    <xf numFmtId="49" fontId="3" fillId="0" borderId="10" xfId="3651" applyNumberFormat="1" applyFont="1" applyBorder="1" applyAlignment="1">
      <alignment horizontal="center" vertical="center"/>
    </xf>
    <xf numFmtId="0" fontId="3" fillId="0" borderId="10" xfId="3651" applyFont="1" applyBorder="1" applyAlignment="1">
      <alignment horizontal="center" vertical="center" wrapText="1"/>
    </xf>
    <xf numFmtId="0" fontId="4" fillId="0" borderId="10" xfId="3651" applyFont="1" applyBorder="1" applyAlignment="1">
      <alignment horizontal="center" vertical="center"/>
    </xf>
    <xf numFmtId="0" fontId="38" fillId="0" borderId="12" xfId="3651" applyFont="1" applyBorder="1" applyAlignment="1">
      <alignment horizontal="left" vertical="center" wrapText="1"/>
    </xf>
    <xf numFmtId="0" fontId="38" fillId="29" borderId="10" xfId="3651" applyFont="1" applyFill="1" applyBorder="1"/>
    <xf numFmtId="49" fontId="36" fillId="0" borderId="10" xfId="3651" applyNumberFormat="1" applyFont="1" applyBorder="1" applyAlignment="1">
      <alignment horizontal="center" wrapText="1"/>
    </xf>
    <xf numFmtId="0" fontId="38" fillId="0" borderId="10" xfId="3651" applyFont="1" applyBorder="1" applyAlignment="1">
      <alignment horizontal="left" vertical="center" wrapText="1"/>
    </xf>
    <xf numFmtId="49" fontId="38" fillId="0" borderId="10" xfId="3651" applyNumberFormat="1" applyFont="1" applyBorder="1" applyAlignment="1">
      <alignment horizontal="center" vertical="center"/>
    </xf>
    <xf numFmtId="49" fontId="36" fillId="29" borderId="10" xfId="3651" applyNumberFormat="1" applyFont="1" applyFill="1" applyBorder="1" applyAlignment="1">
      <alignment horizontal="center" wrapText="1"/>
    </xf>
    <xf numFmtId="0" fontId="3" fillId="0" borderId="0" xfId="3651" applyFont="1" applyAlignment="1">
      <alignment wrapText="1"/>
    </xf>
    <xf numFmtId="0" fontId="3" fillId="0" borderId="12" xfId="3651" applyFont="1" applyBorder="1" applyAlignment="1">
      <alignment wrapText="1"/>
    </xf>
    <xf numFmtId="49" fontId="3" fillId="0" borderId="14" xfId="3651" applyNumberFormat="1" applyFont="1" applyBorder="1" applyAlignment="1">
      <alignment horizontal="center" vertical="center"/>
    </xf>
    <xf numFmtId="0" fontId="3" fillId="0" borderId="0" xfId="3651" applyFont="1" applyAlignment="1">
      <alignment horizontal="left" vertical="center" wrapText="1"/>
    </xf>
    <xf numFmtId="49" fontId="2" fillId="29" borderId="0" xfId="3651" applyNumberFormat="1" applyFont="1" applyFill="1" applyAlignment="1">
      <alignment horizontal="center" wrapText="1"/>
    </xf>
    <xf numFmtId="49" fontId="3" fillId="0" borderId="0" xfId="3651" applyNumberFormat="1" applyFont="1" applyAlignment="1">
      <alignment horizontal="center" vertical="center"/>
    </xf>
    <xf numFmtId="0" fontId="3" fillId="0" borderId="0" xfId="3651" applyFont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3651" applyFont="1" applyBorder="1" applyAlignment="1">
      <alignment horizontal="left" vertical="center" wrapText="1"/>
    </xf>
    <xf numFmtId="49" fontId="3" fillId="29" borderId="10" xfId="3651" applyNumberFormat="1" applyFont="1" applyFill="1" applyBorder="1" applyAlignment="1">
      <alignment horizontal="center" vertical="center"/>
    </xf>
    <xf numFmtId="0" fontId="3" fillId="0" borderId="10" xfId="365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right" wrapText="1"/>
    </xf>
    <xf numFmtId="49" fontId="36" fillId="28" borderId="10" xfId="0" applyNumberFormat="1" applyFont="1" applyFill="1" applyBorder="1" applyAlignment="1">
      <alignment horizontal="center" vertical="center"/>
    </xf>
    <xf numFmtId="49" fontId="36" fillId="28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9" fontId="38" fillId="0" borderId="10" xfId="8179" applyNumberFormat="1" applyFont="1" applyBorder="1" applyAlignment="1">
      <alignment horizontal="center" vertical="center"/>
    </xf>
    <xf numFmtId="0" fontId="38" fillId="0" borderId="12" xfId="8179" applyFont="1" applyBorder="1" applyAlignment="1">
      <alignment horizontal="left" vertical="center" wrapText="1"/>
    </xf>
    <xf numFmtId="49" fontId="36" fillId="0" borderId="10" xfId="8179" applyNumberFormat="1" applyFont="1" applyBorder="1" applyAlignment="1">
      <alignment horizontal="center" vertical="center"/>
    </xf>
    <xf numFmtId="49" fontId="114" fillId="0" borderId="10" xfId="8179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36" fillId="0" borderId="10" xfId="0" applyFont="1" applyBorder="1"/>
    <xf numFmtId="0" fontId="36" fillId="0" borderId="10" xfId="0" applyFont="1" applyBorder="1" applyAlignment="1">
      <alignment wrapText="1"/>
    </xf>
    <xf numFmtId="1" fontId="36" fillId="0" borderId="10" xfId="0" applyNumberFormat="1" applyFont="1" applyBorder="1" applyAlignment="1">
      <alignment horizontal="right"/>
    </xf>
    <xf numFmtId="0" fontId="38" fillId="24" borderId="0" xfId="0" applyFont="1" applyFill="1"/>
    <xf numFmtId="0" fontId="36" fillId="0" borderId="10" xfId="0" applyFont="1" applyBorder="1" applyAlignment="1">
      <alignment horizontal="right" wrapText="1"/>
    </xf>
    <xf numFmtId="0" fontId="114" fillId="0" borderId="10" xfId="0" applyFont="1" applyBorder="1" applyAlignment="1">
      <alignment horizontal="right" wrapText="1"/>
    </xf>
    <xf numFmtId="0" fontId="114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0" xfId="0" applyFont="1"/>
    <xf numFmtId="1" fontId="114" fillId="0" borderId="10" xfId="0" applyNumberFormat="1" applyFont="1" applyBorder="1" applyAlignment="1">
      <alignment horizontal="right"/>
    </xf>
    <xf numFmtId="1" fontId="26" fillId="0" borderId="0" xfId="0" applyNumberFormat="1" applyFont="1"/>
    <xf numFmtId="49" fontId="36" fillId="32" borderId="10" xfId="8102" applyNumberFormat="1" applyFont="1" applyFill="1" applyBorder="1" applyAlignment="1">
      <alignment horizontal="center" vertical="center"/>
    </xf>
    <xf numFmtId="0" fontId="114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114" fillId="0" borderId="16" xfId="0" applyFont="1" applyBorder="1" applyAlignment="1">
      <alignment horizontal="left" vertical="center" wrapText="1"/>
    </xf>
    <xf numFmtId="0" fontId="114" fillId="0" borderId="10" xfId="0" applyFont="1" applyBorder="1" applyAlignment="1">
      <alignment horizontal="center" vertical="center" wrapText="1"/>
    </xf>
    <xf numFmtId="1" fontId="114" fillId="0" borderId="10" xfId="0" applyNumberFormat="1" applyFont="1" applyBorder="1" applyAlignment="1">
      <alignment horizontal="right" wrapText="1"/>
    </xf>
    <xf numFmtId="0" fontId="114" fillId="0" borderId="10" xfId="0" applyFont="1" applyBorder="1"/>
    <xf numFmtId="0" fontId="36" fillId="0" borderId="17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right"/>
    </xf>
    <xf numFmtId="49" fontId="114" fillId="0" borderId="10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center" vertical="center"/>
    </xf>
    <xf numFmtId="0" fontId="114" fillId="0" borderId="0" xfId="0" applyFont="1" applyAlignment="1">
      <alignment horizontal="center"/>
    </xf>
    <xf numFmtId="49" fontId="36" fillId="0" borderId="14" xfId="0" applyNumberFormat="1" applyFont="1" applyBorder="1" applyAlignment="1">
      <alignment horizontal="center" vertical="center"/>
    </xf>
    <xf numFmtId="49" fontId="114" fillId="0" borderId="16" xfId="0" applyNumberFormat="1" applyFont="1" applyBorder="1" applyAlignment="1">
      <alignment horizontal="center" vertical="center"/>
    </xf>
    <xf numFmtId="0" fontId="36" fillId="0" borderId="10" xfId="8102" applyFont="1" applyBorder="1" applyAlignment="1">
      <alignment horizontal="right"/>
    </xf>
    <xf numFmtId="0" fontId="116" fillId="0" borderId="10" xfId="8102" applyFont="1" applyBorder="1" applyAlignment="1">
      <alignment horizontal="right"/>
    </xf>
    <xf numFmtId="0" fontId="116" fillId="0" borderId="10" xfId="0" applyFont="1" applyBorder="1" applyAlignment="1">
      <alignment horizontal="right" wrapText="1"/>
    </xf>
    <xf numFmtId="0" fontId="116" fillId="0" borderId="10" xfId="0" applyFont="1" applyBorder="1" applyAlignment="1">
      <alignment horizontal="right"/>
    </xf>
    <xf numFmtId="0" fontId="116" fillId="0" borderId="16" xfId="0" applyFont="1" applyBorder="1" applyAlignment="1">
      <alignment horizontal="right"/>
    </xf>
    <xf numFmtId="0" fontId="36" fillId="0" borderId="10" xfId="8102" applyFont="1" applyBorder="1" applyAlignment="1">
      <alignment horizontal="center" vertical="center" wrapText="1"/>
    </xf>
    <xf numFmtId="0" fontId="116" fillId="0" borderId="10" xfId="8102" applyFont="1" applyBorder="1" applyAlignment="1">
      <alignment horizontal="center" vertical="center" wrapText="1"/>
    </xf>
    <xf numFmtId="49" fontId="36" fillId="0" borderId="10" xfId="8102" applyNumberFormat="1" applyFont="1" applyBorder="1" applyAlignment="1">
      <alignment horizontal="center" wrapText="1"/>
    </xf>
    <xf numFmtId="49" fontId="36" fillId="34" borderId="10" xfId="8102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wrapText="1"/>
    </xf>
    <xf numFmtId="0" fontId="78" fillId="24" borderId="10" xfId="0" applyFont="1" applyFill="1" applyBorder="1"/>
    <xf numFmtId="0" fontId="36" fillId="0" borderId="15" xfId="0" applyFont="1" applyBorder="1" applyAlignment="1">
      <alignment horizontal="center" vertical="top"/>
    </xf>
    <xf numFmtId="0" fontId="36" fillId="0" borderId="15" xfId="13305" applyFont="1" applyBorder="1" applyAlignment="1">
      <alignment horizontal="center" vertical="top"/>
    </xf>
    <xf numFmtId="0" fontId="3" fillId="24" borderId="10" xfId="0" applyFont="1" applyFill="1" applyBorder="1" applyAlignment="1">
      <alignment horizontal="center"/>
    </xf>
    <xf numFmtId="0" fontId="0" fillId="0" borderId="10" xfId="0" applyBorder="1"/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114" fillId="0" borderId="10" xfId="0" applyNumberFormat="1" applyFont="1" applyBorder="1" applyAlignment="1">
      <alignment horizontal="center" vertical="center" wrapText="1"/>
    </xf>
    <xf numFmtId="1" fontId="114" fillId="0" borderId="10" xfId="0" applyNumberFormat="1" applyFont="1" applyBorder="1" applyAlignment="1">
      <alignment horizontal="center" vertical="center"/>
    </xf>
    <xf numFmtId="1" fontId="114" fillId="0" borderId="10" xfId="8102" applyNumberFormat="1" applyFont="1" applyBorder="1" applyAlignment="1">
      <alignment horizontal="right" wrapText="1"/>
    </xf>
    <xf numFmtId="1" fontId="36" fillId="0" borderId="10" xfId="8102" applyNumberFormat="1" applyFont="1" applyBorder="1" applyAlignment="1">
      <alignment horizontal="right"/>
    </xf>
    <xf numFmtId="0" fontId="114" fillId="0" borderId="10" xfId="8102" applyFont="1" applyBorder="1" applyAlignment="1">
      <alignment horizontal="right" wrapText="1"/>
    </xf>
    <xf numFmtId="0" fontId="36" fillId="0" borderId="10" xfId="0" applyFont="1" applyBorder="1" applyAlignment="1">
      <alignment horizontal="center" vertical="center"/>
    </xf>
    <xf numFmtId="1" fontId="116" fillId="0" borderId="10" xfId="8102" applyNumberFormat="1" applyFont="1" applyBorder="1" applyAlignment="1">
      <alignment horizontal="right"/>
    </xf>
    <xf numFmtId="1" fontId="116" fillId="0" borderId="10" xfId="0" applyNumberFormat="1" applyFont="1" applyBorder="1" applyAlignment="1">
      <alignment horizontal="right"/>
    </xf>
    <xf numFmtId="0" fontId="114" fillId="0" borderId="16" xfId="0" applyFont="1" applyBorder="1" applyAlignment="1">
      <alignment horizontal="right" wrapText="1"/>
    </xf>
    <xf numFmtId="1" fontId="114" fillId="0" borderId="16" xfId="0" applyNumberFormat="1" applyFont="1" applyBorder="1" applyAlignment="1">
      <alignment horizontal="right"/>
    </xf>
    <xf numFmtId="0" fontId="116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vertical="center"/>
    </xf>
    <xf numFmtId="0" fontId="38" fillId="24" borderId="10" xfId="0" applyFont="1" applyFill="1" applyBorder="1" applyAlignment="1">
      <alignment horizontal="center" vertical="center" wrapText="1"/>
    </xf>
    <xf numFmtId="0" fontId="116" fillId="24" borderId="0" xfId="0" applyFont="1" applyFill="1" applyAlignment="1">
      <alignment horizontal="center" wrapText="1"/>
    </xf>
    <xf numFmtId="0" fontId="36" fillId="24" borderId="10" xfId="0" applyFont="1" applyFill="1" applyBorder="1" applyAlignment="1">
      <alignment horizontal="left" vertical="center" wrapText="1"/>
    </xf>
    <xf numFmtId="0" fontId="3" fillId="35" borderId="0" xfId="0" applyFont="1" applyFill="1"/>
    <xf numFmtId="0" fontId="3" fillId="35" borderId="10" xfId="0" applyFont="1" applyFill="1" applyBorder="1" applyAlignment="1">
      <alignment horizontal="center"/>
    </xf>
    <xf numFmtId="1" fontId="114" fillId="35" borderId="10" xfId="0" applyNumberFormat="1" applyFont="1" applyFill="1" applyBorder="1" applyAlignment="1">
      <alignment horizontal="right" wrapText="1"/>
    </xf>
    <xf numFmtId="0" fontId="36" fillId="0" borderId="10" xfId="8102" applyFont="1" applyBorder="1" applyAlignment="1">
      <alignment horizontal="left" vertical="center" wrapText="1"/>
    </xf>
    <xf numFmtId="49" fontId="36" fillId="0" borderId="10" xfId="8102" applyNumberFormat="1" applyFont="1" applyBorder="1" applyAlignment="1">
      <alignment horizontal="center" vertical="center"/>
    </xf>
    <xf numFmtId="0" fontId="113" fillId="24" borderId="10" xfId="0" applyFont="1" applyFill="1" applyBorder="1" applyAlignment="1">
      <alignment horizontal="center" vertical="center" wrapText="1"/>
    </xf>
    <xf numFmtId="0" fontId="113" fillId="24" borderId="0" xfId="0" applyFont="1" applyFill="1"/>
    <xf numFmtId="0" fontId="116" fillId="24" borderId="10" xfId="0" applyFont="1" applyFill="1" applyBorder="1" applyAlignment="1">
      <alignment horizontal="left" vertical="center" wrapText="1"/>
    </xf>
    <xf numFmtId="49" fontId="116" fillId="24" borderId="10" xfId="0" applyNumberFormat="1" applyFont="1" applyFill="1" applyBorder="1" applyAlignment="1">
      <alignment horizontal="center" vertical="center"/>
    </xf>
    <xf numFmtId="0" fontId="116" fillId="24" borderId="10" xfId="0" applyFont="1" applyFill="1" applyBorder="1" applyAlignment="1">
      <alignment horizontal="center" vertical="center" wrapText="1"/>
    </xf>
    <xf numFmtId="1" fontId="116" fillId="24" borderId="10" xfId="0" applyNumberFormat="1" applyFont="1" applyFill="1" applyBorder="1" applyAlignment="1">
      <alignment horizontal="right"/>
    </xf>
    <xf numFmtId="0" fontId="116" fillId="24" borderId="10" xfId="0" applyFont="1" applyFill="1" applyBorder="1" applyAlignment="1">
      <alignment horizontal="right"/>
    </xf>
    <xf numFmtId="0" fontId="116" fillId="24" borderId="0" xfId="0" applyFont="1" applyFill="1"/>
    <xf numFmtId="0" fontId="114" fillId="0" borderId="10" xfId="8102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79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9" fillId="0" borderId="10" xfId="0" applyFont="1" applyBorder="1"/>
    <xf numFmtId="1" fontId="2" fillId="30" borderId="17" xfId="0" applyNumberFormat="1" applyFont="1" applyFill="1" applyBorder="1" applyAlignment="1">
      <alignment horizontal="right"/>
    </xf>
    <xf numFmtId="0" fontId="79" fillId="31" borderId="10" xfId="0" applyFont="1" applyFill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14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left" vertical="top" wrapText="1"/>
    </xf>
    <xf numFmtId="0" fontId="36" fillId="0" borderId="10" xfId="8102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22" fillId="26" borderId="0" xfId="0" applyFont="1" applyFill="1"/>
    <xf numFmtId="0" fontId="114" fillId="26" borderId="0" xfId="0" applyFont="1" applyFill="1"/>
    <xf numFmtId="49" fontId="36" fillId="0" borderId="10" xfId="8102" applyNumberFormat="1" applyFont="1" applyBorder="1" applyAlignment="1">
      <alignment horizontal="left" wrapText="1"/>
    </xf>
    <xf numFmtId="0" fontId="37" fillId="0" borderId="10" xfId="3658" applyFont="1" applyBorder="1" applyAlignment="1">
      <alignment horizontal="left" vertical="top" wrapText="1"/>
    </xf>
    <xf numFmtId="49" fontId="36" fillId="0" borderId="10" xfId="3658" applyNumberFormat="1" applyFont="1" applyBorder="1" applyAlignment="1">
      <alignment horizontal="center" wrapText="1"/>
    </xf>
    <xf numFmtId="49" fontId="38" fillId="0" borderId="10" xfId="3658" applyNumberFormat="1" applyFont="1" applyBorder="1" applyAlignment="1">
      <alignment horizontal="center" wrapText="1"/>
    </xf>
    <xf numFmtId="0" fontId="38" fillId="0" borderId="10" xfId="3658" applyFont="1" applyBorder="1" applyAlignment="1">
      <alignment horizontal="center" vertical="center" wrapText="1"/>
    </xf>
    <xf numFmtId="1" fontId="38" fillId="0" borderId="10" xfId="3658" applyNumberFormat="1" applyFont="1" applyBorder="1" applyAlignment="1">
      <alignment horizontal="right"/>
    </xf>
    <xf numFmtId="0" fontId="38" fillId="0" borderId="10" xfId="3658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3658" applyFont="1" applyBorder="1" applyAlignment="1">
      <alignment horizontal="right"/>
    </xf>
    <xf numFmtId="0" fontId="38" fillId="0" borderId="0" xfId="3658" applyFont="1" applyAlignment="1">
      <alignment horizontal="left" vertical="top" wrapText="1"/>
    </xf>
    <xf numFmtId="49" fontId="36" fillId="0" borderId="0" xfId="3658" applyNumberFormat="1" applyFont="1" applyAlignment="1">
      <alignment horizontal="center" wrapText="1"/>
    </xf>
    <xf numFmtId="49" fontId="38" fillId="0" borderId="0" xfId="3658" applyNumberFormat="1" applyFont="1" applyAlignment="1">
      <alignment horizontal="center" wrapText="1"/>
    </xf>
    <xf numFmtId="0" fontId="38" fillId="0" borderId="0" xfId="3658" applyFont="1" applyAlignment="1">
      <alignment horizontal="center" vertical="center" wrapText="1"/>
    </xf>
    <xf numFmtId="1" fontId="38" fillId="0" borderId="0" xfId="3658" applyNumberFormat="1" applyFont="1" applyAlignment="1">
      <alignment horizontal="right"/>
    </xf>
    <xf numFmtId="0" fontId="38" fillId="0" borderId="0" xfId="3658" applyFont="1" applyAlignment="1">
      <alignment horizontal="right"/>
    </xf>
    <xf numFmtId="49" fontId="36" fillId="0" borderId="10" xfId="8102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center"/>
    </xf>
    <xf numFmtId="49" fontId="38" fillId="24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8" fillId="33" borderId="0" xfId="0" applyNumberFormat="1" applyFont="1" applyFill="1" applyAlignment="1">
      <alignment horizontal="center"/>
    </xf>
    <xf numFmtId="49" fontId="38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49" fontId="36" fillId="33" borderId="10" xfId="8102" applyNumberFormat="1" applyFont="1" applyFill="1" applyBorder="1" applyAlignment="1">
      <alignment horizontal="right"/>
    </xf>
    <xf numFmtId="0" fontId="3" fillId="33" borderId="0" xfId="0" applyFont="1" applyFill="1"/>
    <xf numFmtId="0" fontId="26" fillId="33" borderId="0" xfId="0" applyFont="1" applyFill="1"/>
    <xf numFmtId="1" fontId="38" fillId="31" borderId="10" xfId="0" applyNumberFormat="1" applyFont="1" applyFill="1" applyBorder="1" applyAlignment="1">
      <alignment horizontal="right" wrapText="1"/>
    </xf>
    <xf numFmtId="1" fontId="4" fillId="30" borderId="10" xfId="0" applyNumberFormat="1" applyFont="1" applyFill="1" applyBorder="1" applyAlignment="1">
      <alignment horizontal="right"/>
    </xf>
    <xf numFmtId="1" fontId="116" fillId="24" borderId="0" xfId="0" applyNumberFormat="1" applyFont="1" applyFill="1" applyAlignment="1">
      <alignment horizontal="right"/>
    </xf>
    <xf numFmtId="0" fontId="31" fillId="24" borderId="0" xfId="0" applyFont="1" applyFill="1" applyAlignment="1">
      <alignment horizontal="right"/>
    </xf>
    <xf numFmtId="0" fontId="30" fillId="24" borderId="14" xfId="0" applyFont="1" applyFill="1" applyBorder="1" applyAlignment="1">
      <alignment horizontal="center" vertical="center"/>
    </xf>
    <xf numFmtId="1" fontId="30" fillId="24" borderId="10" xfId="0" applyNumberFormat="1" applyFont="1" applyFill="1" applyBorder="1" applyAlignment="1">
      <alignment horizontal="right"/>
    </xf>
    <xf numFmtId="1" fontId="38" fillId="24" borderId="10" xfId="0" applyNumberFormat="1" applyFont="1" applyFill="1" applyBorder="1" applyAlignment="1">
      <alignment horizontal="center"/>
    </xf>
    <xf numFmtId="0" fontId="116" fillId="33" borderId="0" xfId="0" applyFont="1" applyFill="1"/>
    <xf numFmtId="0" fontId="113" fillId="24" borderId="10" xfId="8102" applyFont="1" applyFill="1" applyBorder="1" applyAlignment="1">
      <alignment wrapText="1"/>
    </xf>
    <xf numFmtId="0" fontId="116" fillId="24" borderId="0" xfId="0" applyFont="1" applyFill="1" applyAlignment="1">
      <alignment wrapText="1"/>
    </xf>
    <xf numFmtId="0" fontId="113" fillId="24" borderId="16" xfId="8102" applyFont="1" applyFill="1" applyBorder="1" applyAlignment="1">
      <alignment wrapText="1"/>
    </xf>
    <xf numFmtId="49" fontId="36" fillId="0" borderId="16" xfId="8102" applyNumberFormat="1" applyFont="1" applyBorder="1" applyAlignment="1">
      <alignment horizontal="right"/>
    </xf>
    <xf numFmtId="49" fontId="36" fillId="33" borderId="16" xfId="8102" applyNumberFormat="1" applyFont="1" applyFill="1" applyBorder="1" applyAlignment="1">
      <alignment horizontal="right"/>
    </xf>
    <xf numFmtId="0" fontId="3" fillId="25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49" fontId="2" fillId="0" borderId="0" xfId="0" applyNumberFormat="1" applyFont="1"/>
    <xf numFmtId="0" fontId="3" fillId="0" borderId="10" xfId="0" applyFont="1" applyBorder="1" applyAlignment="1">
      <alignment vertical="center" wrapText="1"/>
    </xf>
    <xf numFmtId="49" fontId="28" fillId="0" borderId="17" xfId="0" applyNumberFormat="1" applyFont="1" applyBorder="1" applyAlignment="1">
      <alignment horizontal="center" vertical="center"/>
    </xf>
    <xf numFmtId="0" fontId="116" fillId="0" borderId="10" xfId="0" applyFont="1" applyBorder="1"/>
    <xf numFmtId="0" fontId="36" fillId="0" borderId="10" xfId="8102" applyFont="1" applyBorder="1" applyAlignment="1">
      <alignment horizontal="right" wrapText="1"/>
    </xf>
    <xf numFmtId="0" fontId="114" fillId="0" borderId="10" xfId="8102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vertical="center" wrapText="1"/>
    </xf>
    <xf numFmtId="0" fontId="36" fillId="24" borderId="10" xfId="0" applyFont="1" applyFill="1" applyBorder="1" applyAlignment="1">
      <alignment horizontal="right"/>
    </xf>
    <xf numFmtId="0" fontId="114" fillId="24" borderId="10" xfId="0" applyFont="1" applyFill="1" applyBorder="1" applyAlignment="1">
      <alignment horizontal="right"/>
    </xf>
    <xf numFmtId="0" fontId="4" fillId="24" borderId="0" xfId="0" applyFont="1" applyFill="1"/>
    <xf numFmtId="0" fontId="37" fillId="24" borderId="0" xfId="0" applyFont="1" applyFill="1"/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right"/>
    </xf>
    <xf numFmtId="0" fontId="37" fillId="33" borderId="0" xfId="0" applyFont="1" applyFill="1"/>
    <xf numFmtId="0" fontId="38" fillId="35" borderId="10" xfId="0" applyFont="1" applyFill="1" applyBorder="1" applyAlignment="1">
      <alignment horizontal="center"/>
    </xf>
    <xf numFmtId="1" fontId="36" fillId="36" borderId="10" xfId="0" applyNumberFormat="1" applyFont="1" applyFill="1" applyBorder="1" applyAlignment="1">
      <alignment horizontal="right" wrapText="1"/>
    </xf>
    <xf numFmtId="0" fontId="36" fillId="33" borderId="17" xfId="0" applyFont="1" applyFill="1" applyBorder="1" applyAlignment="1">
      <alignment horizontal="center" vertical="center" wrapText="1"/>
    </xf>
    <xf numFmtId="0" fontId="114" fillId="33" borderId="0" xfId="0" applyFont="1" applyFill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123" fillId="24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/>
    </xf>
    <xf numFmtId="0" fontId="3" fillId="0" borderId="0" xfId="0" applyFont="1" applyFill="1"/>
    <xf numFmtId="0" fontId="36" fillId="0" borderId="10" xfId="0" applyFont="1" applyFill="1" applyBorder="1"/>
    <xf numFmtId="0" fontId="36" fillId="0" borderId="10" xfId="810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114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wrapText="1"/>
    </xf>
    <xf numFmtId="0" fontId="36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36" fillId="0" borderId="10" xfId="8102" applyNumberFormat="1" applyFont="1" applyFill="1" applyBorder="1" applyAlignment="1">
      <alignment horizontal="center" vertical="center"/>
    </xf>
    <xf numFmtId="0" fontId="116" fillId="0" borderId="10" xfId="8102" applyFont="1" applyFill="1" applyBorder="1" applyAlignment="1">
      <alignment horizontal="center" vertical="center" wrapText="1"/>
    </xf>
    <xf numFmtId="0" fontId="36" fillId="0" borderId="10" xfId="8102" applyFont="1" applyFill="1" applyBorder="1" applyAlignment="1">
      <alignment horizontal="center" vertical="center" wrapText="1"/>
    </xf>
    <xf numFmtId="0" fontId="114" fillId="0" borderId="10" xfId="8102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Fill="1"/>
    <xf numFmtId="0" fontId="37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0" fillId="0" borderId="0" xfId="0" applyFont="1" applyFill="1"/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6" fillId="0" borderId="0" xfId="0" applyFont="1" applyFill="1"/>
    <xf numFmtId="49" fontId="36" fillId="0" borderId="0" xfId="0" applyNumberFormat="1" applyFont="1" applyFill="1" applyAlignment="1">
      <alignment horizontal="center"/>
    </xf>
    <xf numFmtId="49" fontId="114" fillId="0" borderId="0" xfId="0" applyNumberFormat="1" applyFont="1" applyFill="1" applyAlignment="1">
      <alignment horizontal="left"/>
    </xf>
    <xf numFmtId="0" fontId="114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49" fontId="36" fillId="0" borderId="10" xfId="0" applyNumberFormat="1" applyFont="1" applyFill="1" applyBorder="1" applyAlignment="1">
      <alignment vertical="center" textRotation="90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vertical="center"/>
    </xf>
    <xf numFmtId="49" fontId="114" fillId="0" borderId="10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 wrapText="1"/>
    </xf>
    <xf numFmtId="1" fontId="114" fillId="0" borderId="10" xfId="0" applyNumberFormat="1" applyFont="1" applyFill="1" applyBorder="1" applyAlignment="1">
      <alignment horizontal="right"/>
    </xf>
    <xf numFmtId="0" fontId="114" fillId="0" borderId="0" xfId="0" applyFont="1" applyFill="1"/>
    <xf numFmtId="49" fontId="36" fillId="0" borderId="12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114" fillId="0" borderId="0" xfId="0" applyFont="1" applyFill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 horizontal="left" vertical="center" wrapText="1"/>
    </xf>
    <xf numFmtId="49" fontId="114" fillId="0" borderId="0" xfId="0" applyNumberFormat="1" applyFont="1" applyFill="1" applyAlignment="1">
      <alignment horizontal="center" vertical="center"/>
    </xf>
    <xf numFmtId="1" fontId="114" fillId="24" borderId="10" xfId="0" applyNumberFormat="1" applyFont="1" applyFill="1" applyBorder="1" applyAlignment="1">
      <alignment horizontal="right"/>
    </xf>
    <xf numFmtId="0" fontId="36" fillId="24" borderId="0" xfId="0" applyFont="1" applyFill="1"/>
    <xf numFmtId="0" fontId="79" fillId="24" borderId="10" xfId="0" applyFont="1" applyFill="1" applyBorder="1" applyAlignment="1">
      <alignment wrapText="1"/>
    </xf>
    <xf numFmtId="1" fontId="36" fillId="24" borderId="10" xfId="0" applyNumberFormat="1" applyFont="1" applyFill="1" applyBorder="1" applyAlignment="1">
      <alignment horizontal="right"/>
    </xf>
    <xf numFmtId="1" fontId="2" fillId="0" borderId="17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left" vertical="top" wrapText="1"/>
    </xf>
    <xf numFmtId="0" fontId="36" fillId="0" borderId="10" xfId="8102" applyFont="1" applyFill="1" applyBorder="1" applyAlignment="1">
      <alignment horizontal="left" vertical="top" wrapText="1"/>
    </xf>
    <xf numFmtId="49" fontId="36" fillId="0" borderId="10" xfId="8102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right"/>
    </xf>
    <xf numFmtId="49" fontId="30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right" wrapText="1"/>
    </xf>
    <xf numFmtId="1" fontId="40" fillId="0" borderId="10" xfId="0" applyNumberFormat="1" applyFont="1" applyFill="1" applyBorder="1" applyAlignment="1">
      <alignment horizontal="right"/>
    </xf>
    <xf numFmtId="0" fontId="40" fillId="0" borderId="10" xfId="0" applyFont="1" applyFill="1" applyBorder="1"/>
    <xf numFmtId="0" fontId="116" fillId="0" borderId="10" xfId="0" applyFont="1" applyFill="1" applyBorder="1"/>
    <xf numFmtId="0" fontId="0" fillId="0" borderId="0" xfId="0" applyFill="1"/>
    <xf numFmtId="0" fontId="117" fillId="0" borderId="10" xfId="0" applyFont="1" applyFill="1" applyBorder="1"/>
    <xf numFmtId="0" fontId="36" fillId="0" borderId="10" xfId="0" applyFont="1" applyFill="1" applyBorder="1" applyAlignment="1">
      <alignment horizontal="right" wrapText="1"/>
    </xf>
    <xf numFmtId="0" fontId="114" fillId="0" borderId="10" xfId="0" applyFont="1" applyFill="1" applyBorder="1" applyAlignment="1">
      <alignment horizontal="right" wrapText="1"/>
    </xf>
    <xf numFmtId="1" fontId="36" fillId="0" borderId="10" xfId="0" applyNumberFormat="1" applyFont="1" applyFill="1" applyBorder="1" applyAlignment="1">
      <alignment horizontal="right"/>
    </xf>
    <xf numFmtId="0" fontId="114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right"/>
    </xf>
    <xf numFmtId="0" fontId="40" fillId="0" borderId="16" xfId="0" applyFont="1" applyFill="1" applyBorder="1" applyAlignment="1">
      <alignment horizontal="right" wrapText="1"/>
    </xf>
    <xf numFmtId="1" fontId="40" fillId="0" borderId="16" xfId="0" applyNumberFormat="1" applyFont="1" applyFill="1" applyBorder="1" applyAlignment="1">
      <alignment horizontal="right"/>
    </xf>
    <xf numFmtId="0" fontId="40" fillId="0" borderId="16" xfId="0" applyFont="1" applyFill="1" applyBorder="1"/>
    <xf numFmtId="1" fontId="41" fillId="0" borderId="14" xfId="0" applyNumberFormat="1" applyFont="1" applyFill="1" applyBorder="1" applyAlignment="1">
      <alignment horizontal="right"/>
    </xf>
    <xf numFmtId="0" fontId="117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 wrapText="1"/>
    </xf>
    <xf numFmtId="0" fontId="41" fillId="0" borderId="10" xfId="0" applyFont="1" applyFill="1" applyBorder="1"/>
    <xf numFmtId="1" fontId="41" fillId="0" borderId="10" xfId="0" applyNumberFormat="1" applyFont="1" applyFill="1" applyBorder="1"/>
    <xf numFmtId="0" fontId="41" fillId="0" borderId="10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0" fillId="0" borderId="17" xfId="0" applyFont="1" applyFill="1" applyBorder="1"/>
    <xf numFmtId="0" fontId="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30" fillId="0" borderId="0" xfId="0" applyFont="1" applyFill="1" applyAlignment="1">
      <alignment horizontal="right"/>
    </xf>
    <xf numFmtId="0" fontId="40" fillId="24" borderId="10" xfId="0" applyFont="1" applyFill="1" applyBorder="1" applyAlignment="1">
      <alignment horizontal="right" wrapText="1"/>
    </xf>
    <xf numFmtId="1" fontId="40" fillId="24" borderId="10" xfId="0" applyNumberFormat="1" applyFont="1" applyFill="1" applyBorder="1" applyAlignment="1">
      <alignment horizontal="right"/>
    </xf>
    <xf numFmtId="0" fontId="40" fillId="24" borderId="10" xfId="0" applyFont="1" applyFill="1" applyBorder="1"/>
    <xf numFmtId="0" fontId="36" fillId="0" borderId="10" xfId="0" applyFont="1" applyFill="1" applyBorder="1" applyAlignment="1">
      <alignment horizontal="left"/>
    </xf>
    <xf numFmtId="0" fontId="114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left" vertical="top" wrapText="1"/>
    </xf>
    <xf numFmtId="49" fontId="36" fillId="0" borderId="0" xfId="0" applyNumberFormat="1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1" fontId="36" fillId="0" borderId="0" xfId="0" applyNumberFormat="1" applyFont="1" applyFill="1" applyAlignment="1">
      <alignment horizontal="right"/>
    </xf>
    <xf numFmtId="0" fontId="6" fillId="0" borderId="0" xfId="0" applyFont="1" applyFill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122" fillId="33" borderId="0" xfId="0" applyFont="1" applyFill="1"/>
    <xf numFmtId="0" fontId="114" fillId="33" borderId="0" xfId="0" applyFont="1" applyFill="1"/>
    <xf numFmtId="49" fontId="30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right"/>
    </xf>
    <xf numFmtId="0" fontId="78" fillId="0" borderId="10" xfId="0" applyFont="1" applyFill="1" applyBorder="1"/>
    <xf numFmtId="1" fontId="118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right" wrapText="1"/>
    </xf>
    <xf numFmtId="1" fontId="78" fillId="0" borderId="10" xfId="0" applyNumberFormat="1" applyFont="1" applyFill="1" applyBorder="1"/>
    <xf numFmtId="0" fontId="115" fillId="0" borderId="10" xfId="0" applyFont="1" applyFill="1" applyBorder="1"/>
    <xf numFmtId="0" fontId="119" fillId="0" borderId="10" xfId="0" applyFont="1" applyFill="1" applyBorder="1" applyAlignment="1">
      <alignment horizontal="right" wrapText="1"/>
    </xf>
    <xf numFmtId="1" fontId="119" fillId="0" borderId="10" xfId="0" applyNumberFormat="1" applyFont="1" applyFill="1" applyBorder="1" applyAlignment="1">
      <alignment horizontal="right"/>
    </xf>
    <xf numFmtId="0" fontId="118" fillId="0" borderId="10" xfId="0" applyFont="1" applyFill="1" applyBorder="1" applyAlignment="1">
      <alignment horizontal="right"/>
    </xf>
    <xf numFmtId="0" fontId="119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right"/>
    </xf>
    <xf numFmtId="0" fontId="115" fillId="0" borderId="10" xfId="0" applyFont="1" applyFill="1" applyBorder="1" applyAlignment="1">
      <alignment horizontal="right"/>
    </xf>
    <xf numFmtId="0" fontId="60" fillId="0" borderId="10" xfId="0" applyFont="1" applyFill="1" applyBorder="1"/>
    <xf numFmtId="1" fontId="60" fillId="0" borderId="10" xfId="0" applyNumberFormat="1" applyFont="1" applyFill="1" applyBorder="1"/>
    <xf numFmtId="0" fontId="120" fillId="0" borderId="10" xfId="0" applyFont="1" applyFill="1" applyBorder="1"/>
    <xf numFmtId="0" fontId="78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118" fillId="0" borderId="10" xfId="0" applyFont="1" applyFill="1" applyBorder="1" applyAlignment="1">
      <alignment horizontal="left" vertical="center" wrapText="1"/>
    </xf>
    <xf numFmtId="49" fontId="60" fillId="0" borderId="12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78" fillId="24" borderId="10" xfId="0" applyFont="1" applyFill="1" applyBorder="1" applyAlignment="1">
      <alignment horizontal="center" vertical="center" wrapText="1"/>
    </xf>
    <xf numFmtId="1" fontId="78" fillId="24" borderId="10" xfId="0" applyNumberFormat="1" applyFont="1" applyFill="1" applyBorder="1" applyAlignment="1">
      <alignment horizontal="right"/>
    </xf>
    <xf numFmtId="0" fontId="36" fillId="33" borderId="0" xfId="0" applyFont="1" applyFill="1"/>
    <xf numFmtId="1" fontId="122" fillId="35" borderId="10" xfId="0" applyNumberFormat="1" applyFont="1" applyFill="1" applyBorder="1" applyAlignment="1">
      <alignment horizontal="right" wrapText="1"/>
    </xf>
    <xf numFmtId="1" fontId="2" fillId="30" borderId="10" xfId="0" applyNumberFormat="1" applyFont="1" applyFill="1" applyBorder="1" applyAlignment="1">
      <alignment horizontal="right"/>
    </xf>
    <xf numFmtId="1" fontId="114" fillId="30" borderId="10" xfId="0" applyNumberFormat="1" applyFont="1" applyFill="1" applyBorder="1" applyAlignment="1">
      <alignment horizontal="right" wrapText="1"/>
    </xf>
    <xf numFmtId="0" fontId="37" fillId="35" borderId="0" xfId="0" applyFont="1" applyFill="1"/>
    <xf numFmtId="0" fontId="37" fillId="0" borderId="0" xfId="0" applyFont="1"/>
    <xf numFmtId="0" fontId="124" fillId="35" borderId="0" xfId="0" applyFont="1" applyFill="1"/>
    <xf numFmtId="0" fontId="125" fillId="35" borderId="0" xfId="0" applyFont="1" applyFill="1"/>
    <xf numFmtId="0" fontId="126" fillId="35" borderId="0" xfId="0" applyFont="1" applyFill="1"/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8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16" fillId="24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8" fillId="35" borderId="16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49" fontId="6" fillId="0" borderId="0" xfId="0" applyNumberFormat="1" applyFont="1" applyAlignment="1">
      <alignment horizontal="left" vertical="center" wrapText="1"/>
    </xf>
    <xf numFmtId="49" fontId="11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49" fontId="31" fillId="24" borderId="16" xfId="0" applyNumberFormat="1" applyFont="1" applyFill="1" applyBorder="1" applyAlignment="1">
      <alignment horizontal="center" vertical="center" textRotation="90" wrapText="1"/>
    </xf>
    <xf numFmtId="49" fontId="31" fillId="24" borderId="14" xfId="0" applyNumberFormat="1" applyFont="1" applyFill="1" applyBorder="1" applyAlignment="1">
      <alignment horizontal="center" vertical="center" textRotation="90" wrapText="1"/>
    </xf>
    <xf numFmtId="0" fontId="11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0" fillId="0" borderId="1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center" vertical="center" textRotation="90" wrapText="1"/>
    </xf>
    <xf numFmtId="49" fontId="31" fillId="25" borderId="14" xfId="0" applyNumberFormat="1" applyFont="1" applyFill="1" applyBorder="1" applyAlignment="1">
      <alignment horizontal="center" vertical="center" textRotation="90" wrapText="1"/>
    </xf>
    <xf numFmtId="0" fontId="116" fillId="24" borderId="13" xfId="0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/>
    </xf>
    <xf numFmtId="0" fontId="114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textRotation="90" wrapText="1"/>
    </xf>
    <xf numFmtId="49" fontId="36" fillId="0" borderId="14" xfId="0" applyNumberFormat="1" applyFont="1" applyFill="1" applyBorder="1" applyAlignment="1">
      <alignment horizontal="center" vertical="center" textRotation="90" wrapText="1"/>
    </xf>
    <xf numFmtId="0" fontId="3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114" fillId="0" borderId="0" xfId="0" applyFont="1" applyFill="1" applyAlignment="1">
      <alignment horizontal="center"/>
    </xf>
    <xf numFmtId="0" fontId="114" fillId="0" borderId="0" xfId="0" applyFont="1" applyFill="1" applyAlignment="1">
      <alignment horizontal="center" vertical="center"/>
    </xf>
    <xf numFmtId="0" fontId="117" fillId="0" borderId="10" xfId="0" applyFont="1" applyFill="1" applyBorder="1"/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14" fillId="0" borderId="0" xfId="0" applyNumberFormat="1" applyFont="1" applyFill="1" applyAlignment="1">
      <alignment horizontal="center" vertical="center" wrapText="1"/>
    </xf>
    <xf numFmtId="49" fontId="11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26" fillId="24" borderId="10" xfId="0" applyFont="1" applyFill="1" applyBorder="1"/>
    <xf numFmtId="0" fontId="3" fillId="24" borderId="0" xfId="0" applyFont="1" applyFill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30" borderId="10" xfId="0" applyFont="1" applyFill="1" applyBorder="1"/>
    <xf numFmtId="0" fontId="32" fillId="24" borderId="0" xfId="0" applyFont="1" applyFill="1" applyAlignment="1">
      <alignment horizontal="center"/>
    </xf>
    <xf numFmtId="0" fontId="156" fillId="24" borderId="0" xfId="0" applyFont="1" applyFill="1"/>
    <xf numFmtId="0" fontId="154" fillId="0" borderId="16" xfId="0" applyFont="1" applyBorder="1" applyAlignment="1">
      <alignment horizontal="center" vertical="center"/>
    </xf>
    <xf numFmtId="0" fontId="127" fillId="0" borderId="10" xfId="21782" applyFont="1" applyFill="1" applyBorder="1" applyAlignment="1">
      <alignment horizontal="center" vertical="center" wrapText="1"/>
    </xf>
    <xf numFmtId="0" fontId="154" fillId="0" borderId="10" xfId="0" applyFont="1" applyBorder="1" applyAlignment="1">
      <alignment horizontal="center" vertical="center"/>
    </xf>
    <xf numFmtId="0" fontId="155" fillId="0" borderId="10" xfId="21781" applyFont="1" applyBorder="1" applyAlignment="1">
      <alignment horizontal="center" vertical="center" wrapText="1"/>
    </xf>
    <xf numFmtId="0" fontId="154" fillId="0" borderId="0" xfId="0" applyFont="1"/>
    <xf numFmtId="1" fontId="3" fillId="31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0" fontId="127" fillId="0" borderId="10" xfId="21782" applyFont="1" applyFill="1" applyBorder="1" applyAlignment="1">
      <alignment horizontal="center" vertical="center" wrapText="1"/>
    </xf>
    <xf numFmtId="0" fontId="119" fillId="59" borderId="10" xfId="21782" applyFont="1" applyFill="1" applyBorder="1" applyAlignment="1">
      <alignment horizontal="center" vertical="center" wrapText="1"/>
    </xf>
    <xf numFmtId="0" fontId="119" fillId="0" borderId="10" xfId="21782" applyFont="1" applyFill="1" applyBorder="1" applyAlignment="1">
      <alignment horizontal="center" vertical="center" wrapText="1"/>
    </xf>
    <xf numFmtId="0" fontId="154" fillId="0" borderId="10" xfId="0" applyFont="1" applyBorder="1" applyAlignment="1">
      <alignment horizontal="center" vertical="center" wrapText="1"/>
    </xf>
    <xf numFmtId="0" fontId="0" fillId="0" borderId="14" xfId="0" applyBorder="1"/>
    <xf numFmtId="0" fontId="0" fillId="0" borderId="10" xfId="0" applyBorder="1" applyAlignment="1"/>
    <xf numFmtId="0" fontId="154" fillId="0" borderId="10" xfId="0" applyFont="1" applyBorder="1" applyAlignment="1">
      <alignment horizontal="center" wrapText="1"/>
    </xf>
    <xf numFmtId="0" fontId="0" fillId="0" borderId="16" xfId="0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8" fillId="0" borderId="10" xfId="21782" applyFont="1" applyBorder="1" applyAlignment="1">
      <alignment horizontal="center" vertical="center" wrapText="1"/>
    </xf>
    <xf numFmtId="0" fontId="119" fillId="0" borderId="24" xfId="21782" applyFont="1" applyFill="1" applyBorder="1" applyAlignment="1">
      <alignment horizontal="center" vertical="center" wrapText="1"/>
    </xf>
    <xf numFmtId="0" fontId="127" fillId="59" borderId="24" xfId="21782" applyFont="1" applyFill="1" applyBorder="1" applyAlignment="1">
      <alignment horizontal="center" vertical="center" wrapText="1"/>
    </xf>
    <xf numFmtId="0" fontId="127" fillId="59" borderId="16" xfId="21782" applyFont="1" applyFill="1" applyBorder="1" applyAlignment="1">
      <alignment horizontal="center" vertical="center" wrapText="1"/>
    </xf>
    <xf numFmtId="0" fontId="127" fillId="0" borderId="24" xfId="21782" applyFont="1" applyFill="1" applyBorder="1" applyAlignment="1">
      <alignment horizontal="center" vertical="center" wrapText="1"/>
    </xf>
    <xf numFmtId="0" fontId="127" fillId="0" borderId="16" xfId="21782" applyFont="1" applyFill="1" applyBorder="1" applyAlignment="1">
      <alignment horizontal="center" vertical="center" wrapText="1"/>
    </xf>
    <xf numFmtId="0" fontId="119" fillId="0" borderId="14" xfId="21782" applyFont="1" applyFill="1" applyBorder="1" applyAlignment="1">
      <alignment horizontal="center" vertical="center" wrapText="1"/>
    </xf>
    <xf numFmtId="0" fontId="119" fillId="0" borderId="16" xfId="21782" applyFont="1" applyFill="1" applyBorder="1" applyAlignment="1">
      <alignment horizontal="center" vertical="center" wrapText="1"/>
    </xf>
    <xf numFmtId="0" fontId="118" fillId="0" borderId="10" xfId="21781" applyFont="1" applyBorder="1" applyAlignment="1">
      <alignment horizontal="center" vertical="center" wrapText="1"/>
    </xf>
    <xf numFmtId="0" fontId="118" fillId="0" borderId="10" xfId="21781" applyFont="1" applyBorder="1" applyAlignment="1">
      <alignment horizontal="left" vertical="center" wrapText="1"/>
    </xf>
    <xf numFmtId="0" fontId="118" fillId="0" borderId="10" xfId="21782" applyFont="1" applyBorder="1" applyAlignment="1">
      <alignment horizontal="center" vertical="center" wrapText="1"/>
    </xf>
    <xf numFmtId="0" fontId="118" fillId="0" borderId="10" xfId="21782" applyFont="1" applyFill="1" applyBorder="1" applyAlignment="1">
      <alignment horizontal="center" vertical="center" wrapText="1"/>
    </xf>
    <xf numFmtId="49" fontId="2" fillId="0" borderId="10" xfId="21783" applyNumberFormat="1" applyFont="1" applyBorder="1" applyAlignment="1" applyProtection="1">
      <alignment horizontal="center" vertical="center"/>
    </xf>
    <xf numFmtId="49" fontId="2" fillId="0" borderId="10" xfId="21784" applyNumberFormat="1" applyFont="1" applyBorder="1" applyAlignment="1" applyProtection="1">
      <alignment horizontal="center" vertical="center"/>
    </xf>
    <xf numFmtId="0" fontId="2" fillId="0" borderId="10" xfId="21782" applyFont="1" applyFill="1" applyBorder="1" applyAlignment="1">
      <alignment horizontal="center" vertical="top" wrapText="1"/>
    </xf>
    <xf numFmtId="0" fontId="2" fillId="0" borderId="16" xfId="21782" applyFont="1" applyFill="1" applyBorder="1" applyAlignment="1">
      <alignment horizontal="center" vertical="top" wrapText="1"/>
    </xf>
    <xf numFmtId="0" fontId="2" fillId="0" borderId="14" xfId="21782" applyFont="1" applyFill="1" applyBorder="1" applyAlignment="1">
      <alignment horizontal="center" vertical="top" wrapText="1"/>
    </xf>
    <xf numFmtId="0" fontId="119" fillId="0" borderId="10" xfId="21782" applyFont="1" applyFill="1" applyBorder="1" applyAlignment="1">
      <alignment vertical="center" wrapText="1"/>
    </xf>
    <xf numFmtId="0" fontId="127" fillId="0" borderId="16" xfId="21782" applyFont="1" applyFill="1" applyBorder="1" applyAlignment="1">
      <alignment horizontal="center" vertical="center" wrapText="1"/>
    </xf>
    <xf numFmtId="0" fontId="127" fillId="0" borderId="24" xfId="21782" applyFont="1" applyFill="1" applyBorder="1" applyAlignment="1">
      <alignment horizontal="center" vertical="center" wrapText="1"/>
    </xf>
    <xf numFmtId="0" fontId="127" fillId="0" borderId="14" xfId="21782" applyFont="1" applyFill="1" applyBorder="1" applyAlignment="1">
      <alignment horizontal="center" vertical="center" wrapText="1"/>
    </xf>
  </cellXfs>
  <cellStyles count="22205">
    <cellStyle name="20% - Акцент1" xfId="13306"/>
    <cellStyle name="20% — акцент1" xfId="1"/>
    <cellStyle name="20% - Акцент1 10" xfId="2"/>
    <cellStyle name="20% — акцент1 10" xfId="498"/>
    <cellStyle name="20% - Акцент1 10 10" xfId="499"/>
    <cellStyle name="20% - Акцент1 10 10 2" xfId="5130"/>
    <cellStyle name="20% - Акцент1 10 11" xfId="497"/>
    <cellStyle name="20% - Акцент1 10 12" xfId="3689"/>
    <cellStyle name="20% - Акцент1 10 13" xfId="4030"/>
    <cellStyle name="20% - Акцент1 10 14" xfId="4234"/>
    <cellStyle name="20% - Акцент1 10 15" xfId="4724"/>
    <cellStyle name="20% - Акцент1 10 16" xfId="4928"/>
    <cellStyle name="20% - Акцент1 10 17" xfId="5132"/>
    <cellStyle name="20% - Акцент1 10 18" xfId="8223"/>
    <cellStyle name="20% - Акцент1 10 19" xfId="8532"/>
    <cellStyle name="20% - Акцент1 10 2" xfId="3"/>
    <cellStyle name="20% — акцент1 10 2" xfId="5131"/>
    <cellStyle name="20% - Акцент1 10 2 10" xfId="10298"/>
    <cellStyle name="20% - Акцент1 10 2 11" xfId="10616"/>
    <cellStyle name="20% - Акцент1 10 2 12" xfId="10934"/>
    <cellStyle name="20% - Акцент1 10 2 13" xfId="11252"/>
    <cellStyle name="20% - Акцент1 10 2 14" xfId="11570"/>
    <cellStyle name="20% - Акцент1 10 2 15" xfId="11888"/>
    <cellStyle name="20% - Акцент1 10 2 16" xfId="12206"/>
    <cellStyle name="20% - Акцент1 10 2 17" xfId="12354"/>
    <cellStyle name="20% - Акцент1 10 2 18" xfId="12842"/>
    <cellStyle name="20% - Акцент1 10 2 19" xfId="12989"/>
    <cellStyle name="20% - Акцент1 10 2 2" xfId="500"/>
    <cellStyle name="20% — акцент1 10 2 2" xfId="13570"/>
    <cellStyle name="20% - Акцент1 10 2 2 2" xfId="5128"/>
    <cellStyle name="20% - Акцент1 10 2 3" xfId="3690"/>
    <cellStyle name="20% - Акцент1 10 2 4" xfId="5129"/>
    <cellStyle name="20% - Акцент1 10 2 5" xfId="8537"/>
    <cellStyle name="20% - Акцент1 10 2 6" xfId="8856"/>
    <cellStyle name="20% - Акцент1 10 2 7" xfId="9344"/>
    <cellStyle name="20% - Акцент1 10 2 8" xfId="9662"/>
    <cellStyle name="20% - Акцент1 10 2 9" xfId="9980"/>
    <cellStyle name="20% - Акцент1 10 20" xfId="8536"/>
    <cellStyle name="20% - Акцент1 10 21" xfId="8855"/>
    <cellStyle name="20% - Акцент1 10 22" xfId="9345"/>
    <cellStyle name="20% - Акцент1 10 23" xfId="9663"/>
    <cellStyle name="20% - Акцент1 10 24" xfId="9981"/>
    <cellStyle name="20% - Акцент1 10 25" xfId="10299"/>
    <cellStyle name="20% - Акцент1 10 26" xfId="10617"/>
    <cellStyle name="20% - Акцент1 10 27" xfId="10935"/>
    <cellStyle name="20% - Акцент1 10 28" xfId="11253"/>
    <cellStyle name="20% - Акцент1 10 29" xfId="11571"/>
    <cellStyle name="20% - Акцент1 10 3" xfId="501"/>
    <cellStyle name="20% - Акцент1 10 3 2" xfId="5127"/>
    <cellStyle name="20% - Акцент1 10 30" xfId="11889"/>
    <cellStyle name="20% - Акцент1 10 31" xfId="12207"/>
    <cellStyle name="20% - Акцент1 10 32" xfId="12353"/>
    <cellStyle name="20% - Акцент1 10 33" xfId="12843"/>
    <cellStyle name="20% - Акцент1 10 34" xfId="12988"/>
    <cellStyle name="20% - Акцент1 10 35" xfId="17251"/>
    <cellStyle name="20% - Акцент1 10 4" xfId="502"/>
    <cellStyle name="20% - Акцент1 10 4 2" xfId="5126"/>
    <cellStyle name="20% - Акцент1 10 5" xfId="503"/>
    <cellStyle name="20% - Акцент1 10 5 2" xfId="5125"/>
    <cellStyle name="20% - Акцент1 10 6" xfId="504"/>
    <cellStyle name="20% - Акцент1 10 6 2" xfId="5124"/>
    <cellStyle name="20% - Акцент1 10 7" xfId="505"/>
    <cellStyle name="20% - Акцент1 10 7 2" xfId="5123"/>
    <cellStyle name="20% - Акцент1 10 8" xfId="506"/>
    <cellStyle name="20% - Акцент1 10 8 2" xfId="5122"/>
    <cellStyle name="20% - Акцент1 10 9" xfId="507"/>
    <cellStyle name="20% - Акцент1 10 9 2" xfId="5121"/>
    <cellStyle name="20% - Акцент1 11" xfId="4"/>
    <cellStyle name="20% — акцент1 11" xfId="509"/>
    <cellStyle name="20% - Акцент1 11 10" xfId="510"/>
    <cellStyle name="20% - Акцент1 11 10 2" xfId="5118"/>
    <cellStyle name="20% - Акцент1 11 11" xfId="508"/>
    <cellStyle name="20% - Акцент1 11 12" xfId="3691"/>
    <cellStyle name="20% - Акцент1 11 13" xfId="4031"/>
    <cellStyle name="20% - Акцент1 11 14" xfId="4236"/>
    <cellStyle name="20% - Акцент1 11 15" xfId="4722"/>
    <cellStyle name="20% - Акцент1 11 16" xfId="4926"/>
    <cellStyle name="20% - Акцент1 11 17" xfId="5120"/>
    <cellStyle name="20% - Акцент1 11 18" xfId="8224"/>
    <cellStyle name="20% - Акцент1 11 19" xfId="8531"/>
    <cellStyle name="20% - Акцент1 11 2" xfId="5"/>
    <cellStyle name="20% — акцент1 11 2" xfId="5119"/>
    <cellStyle name="20% - Акцент1 11 2 10" xfId="10296"/>
    <cellStyle name="20% - Акцент1 11 2 11" xfId="10614"/>
    <cellStyle name="20% - Акцент1 11 2 12" xfId="10932"/>
    <cellStyle name="20% - Акцент1 11 2 13" xfId="11250"/>
    <cellStyle name="20% - Акцент1 11 2 14" xfId="11568"/>
    <cellStyle name="20% - Акцент1 11 2 15" xfId="11886"/>
    <cellStyle name="20% - Акцент1 11 2 16" xfId="12204"/>
    <cellStyle name="20% - Акцент1 11 2 17" xfId="12356"/>
    <cellStyle name="20% - Акцент1 11 2 18" xfId="12840"/>
    <cellStyle name="20% - Акцент1 11 2 19" xfId="12991"/>
    <cellStyle name="20% - Акцент1 11 2 2" xfId="511"/>
    <cellStyle name="20% - Акцент1 11 2 2 2" xfId="5116"/>
    <cellStyle name="20% - Акцент1 11 2 3" xfId="3692"/>
    <cellStyle name="20% - Акцент1 11 2 4" xfId="5117"/>
    <cellStyle name="20% - Акцент1 11 2 5" xfId="8539"/>
    <cellStyle name="20% - Акцент1 11 2 6" xfId="8858"/>
    <cellStyle name="20% - Акцент1 11 2 7" xfId="9342"/>
    <cellStyle name="20% - Акцент1 11 2 8" xfId="9660"/>
    <cellStyle name="20% - Акцент1 11 2 9" xfId="9978"/>
    <cellStyle name="20% - Акцент1 11 20" xfId="8538"/>
    <cellStyle name="20% - Акцент1 11 21" xfId="8857"/>
    <cellStyle name="20% - Акцент1 11 22" xfId="9343"/>
    <cellStyle name="20% - Акцент1 11 23" xfId="9661"/>
    <cellStyle name="20% - Акцент1 11 24" xfId="9979"/>
    <cellStyle name="20% - Акцент1 11 25" xfId="10297"/>
    <cellStyle name="20% - Акцент1 11 26" xfId="10615"/>
    <cellStyle name="20% - Акцент1 11 27" xfId="10933"/>
    <cellStyle name="20% - Акцент1 11 28" xfId="11251"/>
    <cellStyle name="20% - Акцент1 11 29" xfId="11569"/>
    <cellStyle name="20% - Акцент1 11 3" xfId="512"/>
    <cellStyle name="20% — акцент1 11 3" xfId="13569"/>
    <cellStyle name="20% - Акцент1 11 3 2" xfId="5115"/>
    <cellStyle name="20% - Акцент1 11 30" xfId="11887"/>
    <cellStyle name="20% - Акцент1 11 31" xfId="12205"/>
    <cellStyle name="20% - Акцент1 11 32" xfId="12355"/>
    <cellStyle name="20% - Акцент1 11 33" xfId="12841"/>
    <cellStyle name="20% - Акцент1 11 34" xfId="12990"/>
    <cellStyle name="20% - Акцент1 11 35" xfId="17854"/>
    <cellStyle name="20% - Акцент1 11 4" xfId="513"/>
    <cellStyle name="20% - Акцент1 11 4 2" xfId="5114"/>
    <cellStyle name="20% - Акцент1 11 5" xfId="514"/>
    <cellStyle name="20% - Акцент1 11 5 2" xfId="5113"/>
    <cellStyle name="20% - Акцент1 11 6" xfId="515"/>
    <cellStyle name="20% - Акцент1 11 6 2" xfId="5112"/>
    <cellStyle name="20% - Акцент1 11 7" xfId="516"/>
    <cellStyle name="20% - Акцент1 11 7 2" xfId="5111"/>
    <cellStyle name="20% - Акцент1 11 8" xfId="517"/>
    <cellStyle name="20% - Акцент1 11 8 2" xfId="5110"/>
    <cellStyle name="20% - Акцент1 11 9" xfId="518"/>
    <cellStyle name="20% - Акцент1 11 9 2" xfId="5109"/>
    <cellStyle name="20% - Акцент1 12" xfId="6"/>
    <cellStyle name="20% — акцент1 12" xfId="520"/>
    <cellStyle name="20% - Акцент1 12 10" xfId="521"/>
    <cellStyle name="20% - Акцент1 12 10 2" xfId="5106"/>
    <cellStyle name="20% - Акцент1 12 11" xfId="519"/>
    <cellStyle name="20% - Акцент1 12 12" xfId="3693"/>
    <cellStyle name="20% - Акцент1 12 13" xfId="4032"/>
    <cellStyle name="20% - Акцент1 12 14" xfId="4238"/>
    <cellStyle name="20% - Акцент1 12 15" xfId="4720"/>
    <cellStyle name="20% - Акцент1 12 16" xfId="4924"/>
    <cellStyle name="20% - Акцент1 12 17" xfId="5108"/>
    <cellStyle name="20% - Акцент1 12 18" xfId="8225"/>
    <cellStyle name="20% - Акцент1 12 19" xfId="8530"/>
    <cellStyle name="20% - Акцент1 12 2" xfId="7"/>
    <cellStyle name="20% — акцент1 12 2" xfId="5107"/>
    <cellStyle name="20% - Акцент1 12 2 10" xfId="10294"/>
    <cellStyle name="20% - Акцент1 12 2 11" xfId="10612"/>
    <cellStyle name="20% - Акцент1 12 2 12" xfId="10930"/>
    <cellStyle name="20% - Акцент1 12 2 13" xfId="11248"/>
    <cellStyle name="20% - Акцент1 12 2 14" xfId="11566"/>
    <cellStyle name="20% - Акцент1 12 2 15" xfId="11884"/>
    <cellStyle name="20% - Акцент1 12 2 16" xfId="12202"/>
    <cellStyle name="20% - Акцент1 12 2 17" xfId="12358"/>
    <cellStyle name="20% - Акцент1 12 2 18" xfId="12838"/>
    <cellStyle name="20% - Акцент1 12 2 19" xfId="12993"/>
    <cellStyle name="20% - Акцент1 12 2 2" xfId="522"/>
    <cellStyle name="20% - Акцент1 12 2 2 2" xfId="5104"/>
    <cellStyle name="20% - Акцент1 12 2 3" xfId="3694"/>
    <cellStyle name="20% - Акцент1 12 2 4" xfId="5105"/>
    <cellStyle name="20% - Акцент1 12 2 5" xfId="8541"/>
    <cellStyle name="20% - Акцент1 12 2 6" xfId="8860"/>
    <cellStyle name="20% - Акцент1 12 2 7" xfId="9340"/>
    <cellStyle name="20% - Акцент1 12 2 8" xfId="9658"/>
    <cellStyle name="20% - Акцент1 12 2 9" xfId="9976"/>
    <cellStyle name="20% - Акцент1 12 20" xfId="8540"/>
    <cellStyle name="20% - Акцент1 12 21" xfId="8859"/>
    <cellStyle name="20% - Акцент1 12 22" xfId="9341"/>
    <cellStyle name="20% - Акцент1 12 23" xfId="9659"/>
    <cellStyle name="20% - Акцент1 12 24" xfId="9977"/>
    <cellStyle name="20% - Акцент1 12 25" xfId="10295"/>
    <cellStyle name="20% - Акцент1 12 26" xfId="10613"/>
    <cellStyle name="20% - Акцент1 12 27" xfId="10931"/>
    <cellStyle name="20% - Акцент1 12 28" xfId="11249"/>
    <cellStyle name="20% - Акцент1 12 29" xfId="11567"/>
    <cellStyle name="20% - Акцент1 12 3" xfId="523"/>
    <cellStyle name="20% — акцент1 12 3" xfId="17853"/>
    <cellStyle name="20% - Акцент1 12 3 2" xfId="5103"/>
    <cellStyle name="20% - Акцент1 12 30" xfId="11885"/>
    <cellStyle name="20% - Акцент1 12 31" xfId="12203"/>
    <cellStyle name="20% - Акцент1 12 32" xfId="12357"/>
    <cellStyle name="20% - Акцент1 12 33" xfId="12839"/>
    <cellStyle name="20% - Акцент1 12 34" xfId="12992"/>
    <cellStyle name="20% - Акцент1 12 35" xfId="18455"/>
    <cellStyle name="20% - Акцент1 12 4" xfId="524"/>
    <cellStyle name="20% - Акцент1 12 4 2" xfId="5102"/>
    <cellStyle name="20% - Акцент1 12 5" xfId="525"/>
    <cellStyle name="20% - Акцент1 12 5 2" xfId="5101"/>
    <cellStyle name="20% - Акцент1 12 6" xfId="526"/>
    <cellStyle name="20% - Акцент1 12 6 2" xfId="5100"/>
    <cellStyle name="20% - Акцент1 12 7" xfId="527"/>
    <cellStyle name="20% - Акцент1 12 7 2" xfId="5099"/>
    <cellStyle name="20% - Акцент1 12 8" xfId="528"/>
    <cellStyle name="20% - Акцент1 12 8 2" xfId="5098"/>
    <cellStyle name="20% - Акцент1 12 9" xfId="529"/>
    <cellStyle name="20% - Акцент1 12 9 2" xfId="5097"/>
    <cellStyle name="20% - Акцент1 13" xfId="8"/>
    <cellStyle name="20% — акцент1 13" xfId="531"/>
    <cellStyle name="20% - Акцент1 13 10" xfId="532"/>
    <cellStyle name="20% - Акцент1 13 10 2" xfId="5094"/>
    <cellStyle name="20% - Акцент1 13 11" xfId="530"/>
    <cellStyle name="20% - Акцент1 13 12" xfId="3695"/>
    <cellStyle name="20% - Акцент1 13 13" xfId="4033"/>
    <cellStyle name="20% - Акцент1 13 14" xfId="4240"/>
    <cellStyle name="20% - Акцент1 13 15" xfId="4718"/>
    <cellStyle name="20% - Акцент1 13 16" xfId="4922"/>
    <cellStyle name="20% - Акцент1 13 17" xfId="5096"/>
    <cellStyle name="20% - Акцент1 13 18" xfId="8226"/>
    <cellStyle name="20% - Акцент1 13 19" xfId="8529"/>
    <cellStyle name="20% - Акцент1 13 2" xfId="9"/>
    <cellStyle name="20% — акцент1 13 2" xfId="5095"/>
    <cellStyle name="20% - Акцент1 13 2 10" xfId="10292"/>
    <cellStyle name="20% - Акцент1 13 2 11" xfId="10610"/>
    <cellStyle name="20% - Акцент1 13 2 12" xfId="10928"/>
    <cellStyle name="20% - Акцент1 13 2 13" xfId="11246"/>
    <cellStyle name="20% - Акцент1 13 2 14" xfId="11564"/>
    <cellStyle name="20% - Акцент1 13 2 15" xfId="11882"/>
    <cellStyle name="20% - Акцент1 13 2 16" xfId="12200"/>
    <cellStyle name="20% - Акцент1 13 2 17" xfId="12360"/>
    <cellStyle name="20% - Акцент1 13 2 18" xfId="12836"/>
    <cellStyle name="20% - Акцент1 13 2 19" xfId="12995"/>
    <cellStyle name="20% - Акцент1 13 2 2" xfId="533"/>
    <cellStyle name="20% - Акцент1 13 2 2 2" xfId="5092"/>
    <cellStyle name="20% - Акцент1 13 2 3" xfId="3696"/>
    <cellStyle name="20% - Акцент1 13 2 4" xfId="5093"/>
    <cellStyle name="20% - Акцент1 13 2 5" xfId="8543"/>
    <cellStyle name="20% - Акцент1 13 2 6" xfId="8862"/>
    <cellStyle name="20% - Акцент1 13 2 7" xfId="9338"/>
    <cellStyle name="20% - Акцент1 13 2 8" xfId="9656"/>
    <cellStyle name="20% - Акцент1 13 2 9" xfId="9974"/>
    <cellStyle name="20% - Акцент1 13 20" xfId="8542"/>
    <cellStyle name="20% - Акцент1 13 21" xfId="8861"/>
    <cellStyle name="20% - Акцент1 13 22" xfId="9339"/>
    <cellStyle name="20% - Акцент1 13 23" xfId="9657"/>
    <cellStyle name="20% - Акцент1 13 24" xfId="9975"/>
    <cellStyle name="20% - Акцент1 13 25" xfId="10293"/>
    <cellStyle name="20% - Акцент1 13 26" xfId="10611"/>
    <cellStyle name="20% - Акцент1 13 27" xfId="10929"/>
    <cellStyle name="20% - Акцент1 13 28" xfId="11247"/>
    <cellStyle name="20% - Акцент1 13 29" xfId="11565"/>
    <cellStyle name="20% - Акцент1 13 3" xfId="534"/>
    <cellStyle name="20% — акцент1 13 3" xfId="18454"/>
    <cellStyle name="20% - Акцент1 13 3 2" xfId="5091"/>
    <cellStyle name="20% - Акцент1 13 30" xfId="11883"/>
    <cellStyle name="20% - Акцент1 13 31" xfId="12201"/>
    <cellStyle name="20% - Акцент1 13 32" xfId="12359"/>
    <cellStyle name="20% - Акцент1 13 33" xfId="12837"/>
    <cellStyle name="20% - Акцент1 13 34" xfId="12994"/>
    <cellStyle name="20% - Акцент1 13 35" xfId="19061"/>
    <cellStyle name="20% - Акцент1 13 4" xfId="535"/>
    <cellStyle name="20% - Акцент1 13 4 2" xfId="5090"/>
    <cellStyle name="20% - Акцент1 13 5" xfId="536"/>
    <cellStyle name="20% - Акцент1 13 5 2" xfId="5089"/>
    <cellStyle name="20% - Акцент1 13 6" xfId="537"/>
    <cellStyle name="20% - Акцент1 13 6 2" xfId="5088"/>
    <cellStyle name="20% - Акцент1 13 7" xfId="538"/>
    <cellStyle name="20% - Акцент1 13 7 2" xfId="5087"/>
    <cellStyle name="20% - Акцент1 13 8" xfId="539"/>
    <cellStyle name="20% - Акцент1 13 8 2" xfId="5086"/>
    <cellStyle name="20% - Акцент1 13 9" xfId="540"/>
    <cellStyle name="20% - Акцент1 13 9 2" xfId="5085"/>
    <cellStyle name="20% - Акцент1 14" xfId="10"/>
    <cellStyle name="20% — акцент1 14" xfId="541"/>
    <cellStyle name="20% - Акцент1 14 10" xfId="4920"/>
    <cellStyle name="20% - Акцент1 14 11" xfId="5084"/>
    <cellStyle name="20% - Акцент1 14 12" xfId="8544"/>
    <cellStyle name="20% - Акцент1 14 13" xfId="8863"/>
    <cellStyle name="20% - Акцент1 14 14" xfId="9337"/>
    <cellStyle name="20% - Акцент1 14 15" xfId="9655"/>
    <cellStyle name="20% - Акцент1 14 16" xfId="9973"/>
    <cellStyle name="20% - Акцент1 14 17" xfId="10291"/>
    <cellStyle name="20% - Акцент1 14 18" xfId="10609"/>
    <cellStyle name="20% - Акцент1 14 19" xfId="10927"/>
    <cellStyle name="20% - Акцент1 14 2" xfId="542"/>
    <cellStyle name="20% — акцент1 14 2" xfId="5083"/>
    <cellStyle name="20% - Акцент1 14 2 2" xfId="5082"/>
    <cellStyle name="20% - Акцент1 14 20" xfId="11245"/>
    <cellStyle name="20% - Акцент1 14 21" xfId="11563"/>
    <cellStyle name="20% - Акцент1 14 22" xfId="11881"/>
    <cellStyle name="20% - Акцент1 14 23" xfId="12199"/>
    <cellStyle name="20% - Акцент1 14 24" xfId="12361"/>
    <cellStyle name="20% - Акцент1 14 25" xfId="12835"/>
    <cellStyle name="20% - Акцент1 14 26" xfId="12996"/>
    <cellStyle name="20% - Акцент1 14 27" xfId="19665"/>
    <cellStyle name="20% - Акцент1 14 3" xfId="543"/>
    <cellStyle name="20% — акцент1 14 3" xfId="19060"/>
    <cellStyle name="20% - Акцент1 14 3 2" xfId="5081"/>
    <cellStyle name="20% - Акцент1 14 4" xfId="544"/>
    <cellStyle name="20% - Акцент1 14 4 2" xfId="5080"/>
    <cellStyle name="20% - Акцент1 14 5" xfId="545"/>
    <cellStyle name="20% - Акцент1 14 5 2" xfId="5079"/>
    <cellStyle name="20% - Акцент1 14 6" xfId="3697"/>
    <cellStyle name="20% - Акцент1 14 7" xfId="4034"/>
    <cellStyle name="20% - Акцент1 14 8" xfId="4242"/>
    <cellStyle name="20% - Акцент1 14 9" xfId="4716"/>
    <cellStyle name="20% - Акцент1 15" xfId="546"/>
    <cellStyle name="20% — акцент1 15" xfId="547"/>
    <cellStyle name="20% - Акцент1 15 2" xfId="5078"/>
    <cellStyle name="20% — акцент1 15 2" xfId="5077"/>
    <cellStyle name="20% - Акцент1 15 3" xfId="20268"/>
    <cellStyle name="20% — акцент1 15 3" xfId="19664"/>
    <cellStyle name="20% - Акцент1 16" xfId="548"/>
    <cellStyle name="20% — акцент1 16" xfId="549"/>
    <cellStyle name="20% - Акцент1 16 2" xfId="5076"/>
    <cellStyle name="20% — акцент1 16 2" xfId="5075"/>
    <cellStyle name="20% - Акцент1 16 3" xfId="20871"/>
    <cellStyle name="20% — акцент1 16 3" xfId="20267"/>
    <cellStyle name="20% - Акцент1 17" xfId="550"/>
    <cellStyle name="20% — акцент1 17" xfId="551"/>
    <cellStyle name="20% - Акцент1 17 2" xfId="5074"/>
    <cellStyle name="20% — акцент1 17 2" xfId="5073"/>
    <cellStyle name="20% - Акцент1 17 3" xfId="21447"/>
    <cellStyle name="20% — акцент1 17 3" xfId="20870"/>
    <cellStyle name="20% - Акцент1 18" xfId="21741"/>
    <cellStyle name="20% — акцент1 18" xfId="552"/>
    <cellStyle name="20% — акцент1 18 2" xfId="5072"/>
    <cellStyle name="20% — акцент1 18 3" xfId="21446"/>
    <cellStyle name="20% — акцент1 19" xfId="553"/>
    <cellStyle name="20% — акцент1 19 2" xfId="5071"/>
    <cellStyle name="20% - Акцент1 2" xfId="11"/>
    <cellStyle name="20% — акцент1 2" xfId="555"/>
    <cellStyle name="20% - Акцент1 2 10" xfId="556"/>
    <cellStyle name="20% — акцент1 2 10" xfId="557"/>
    <cellStyle name="20% - Акцент1 2 10 2" xfId="5068"/>
    <cellStyle name="20% — акцент1 2 10 2" xfId="5067"/>
    <cellStyle name="20% - Акцент1 2 10 3" xfId="19058"/>
    <cellStyle name="20% — акцент1 2 10 3" xfId="19057"/>
    <cellStyle name="20% - Акцент1 2 11" xfId="558"/>
    <cellStyle name="20% — акцент1 2 11" xfId="559"/>
    <cellStyle name="20% - Акцент1 2 11 2" xfId="5066"/>
    <cellStyle name="20% — акцент1 2 11 2" xfId="5065"/>
    <cellStyle name="20% - Акцент1 2 11 3" xfId="19662"/>
    <cellStyle name="20% — акцент1 2 11 3" xfId="19661"/>
    <cellStyle name="20% - Акцент1 2 12" xfId="560"/>
    <cellStyle name="20% — акцент1 2 12" xfId="561"/>
    <cellStyle name="20% - Акцент1 2 12 2" xfId="5064"/>
    <cellStyle name="20% — акцент1 2 12 2" xfId="5063"/>
    <cellStyle name="20% - Акцент1 2 12 3" xfId="20265"/>
    <cellStyle name="20% — акцент1 2 12 3" xfId="20264"/>
    <cellStyle name="20% - Акцент1 2 13" xfId="562"/>
    <cellStyle name="20% — акцент1 2 13" xfId="563"/>
    <cellStyle name="20% - Акцент1 2 13 2" xfId="5062"/>
    <cellStyle name="20% — акцент1 2 13 2" xfId="5061"/>
    <cellStyle name="20% - Акцент1 2 13 3" xfId="20868"/>
    <cellStyle name="20% — акцент1 2 13 3" xfId="20867"/>
    <cellStyle name="20% - Акцент1 2 14" xfId="564"/>
    <cellStyle name="20% — акцент1 2 14" xfId="565"/>
    <cellStyle name="20% - Акцент1 2 14 2" xfId="5060"/>
    <cellStyle name="20% — акцент1 2 14 2" xfId="5059"/>
    <cellStyle name="20% - Акцент1 2 14 3" xfId="21445"/>
    <cellStyle name="20% — акцент1 2 14 3" xfId="21444"/>
    <cellStyle name="20% - Акцент1 2 15" xfId="566"/>
    <cellStyle name="20% — акцент1 2 15" xfId="567"/>
    <cellStyle name="20% - Акцент1 2 15 2" xfId="5058"/>
    <cellStyle name="20% — акцент1 2 15 2" xfId="5057"/>
    <cellStyle name="20% - Акцент1 2 16" xfId="568"/>
    <cellStyle name="20% — акцент1 2 16" xfId="569"/>
    <cellStyle name="20% - Акцент1 2 16 2" xfId="5056"/>
    <cellStyle name="20% — акцент1 2 16 2" xfId="5055"/>
    <cellStyle name="20% - Акцент1 2 17" xfId="570"/>
    <cellStyle name="20% — акцент1 2 17" xfId="5069"/>
    <cellStyle name="20% - Акцент1 2 17 2" xfId="5054"/>
    <cellStyle name="20% - Акцент1 2 18" xfId="571"/>
    <cellStyle name="20% - Акцент1 2 18 2" xfId="5053"/>
    <cellStyle name="20% - Акцент1 2 19" xfId="572"/>
    <cellStyle name="20% - Акцент1 2 19 2" xfId="5052"/>
    <cellStyle name="20% - Акцент1 2 2" xfId="12"/>
    <cellStyle name="20% — акцент1 2 2" xfId="573"/>
    <cellStyle name="20% - Акцент1 2 2 10" xfId="4918"/>
    <cellStyle name="20% - Акцент1 2 2 11" xfId="5051"/>
    <cellStyle name="20% - Акцент1 2 2 12" xfId="8546"/>
    <cellStyle name="20% - Акцент1 2 2 13" xfId="8865"/>
    <cellStyle name="20% - Акцент1 2 2 14" xfId="9335"/>
    <cellStyle name="20% - Акцент1 2 2 15" xfId="9653"/>
    <cellStyle name="20% - Акцент1 2 2 16" xfId="9971"/>
    <cellStyle name="20% - Акцент1 2 2 17" xfId="10289"/>
    <cellStyle name="20% - Акцент1 2 2 18" xfId="10607"/>
    <cellStyle name="20% - Акцент1 2 2 19" xfId="10925"/>
    <cellStyle name="20% - Акцент1 2 2 2" xfId="574"/>
    <cellStyle name="20% — акцент1 2 2 2" xfId="5050"/>
    <cellStyle name="20% - Акцент1 2 2 2 2" xfId="5049"/>
    <cellStyle name="20% - Акцент1 2 2 20" xfId="11243"/>
    <cellStyle name="20% - Акцент1 2 2 21" xfId="11561"/>
    <cellStyle name="20% - Акцент1 2 2 22" xfId="11879"/>
    <cellStyle name="20% - Акцент1 2 2 23" xfId="12197"/>
    <cellStyle name="20% - Акцент1 2 2 24" xfId="12363"/>
    <cellStyle name="20% - Акцент1 2 2 25" xfId="12833"/>
    <cellStyle name="20% - Акцент1 2 2 26" xfId="12998"/>
    <cellStyle name="20% - Акцент1 2 2 27" xfId="13571"/>
    <cellStyle name="20% - Акцент1 2 2 3" xfId="575"/>
    <cellStyle name="20% — акцент1 2 2 3" xfId="13572"/>
    <cellStyle name="20% - Акцент1 2 2 3 2" xfId="5048"/>
    <cellStyle name="20% - Акцент1 2 2 4" xfId="576"/>
    <cellStyle name="20% - Акцент1 2 2 4 2" xfId="5047"/>
    <cellStyle name="20% - Акцент1 2 2 5" xfId="577"/>
    <cellStyle name="20% - Акцент1 2 2 5 2" xfId="5046"/>
    <cellStyle name="20% - Акцент1 2 2 6" xfId="3699"/>
    <cellStyle name="20% - Акцент1 2 2 7" xfId="4036"/>
    <cellStyle name="20% - Акцент1 2 2 8" xfId="4244"/>
    <cellStyle name="20% - Акцент1 2 2 9" xfId="4714"/>
    <cellStyle name="20% - Акцент1 2 20" xfId="578"/>
    <cellStyle name="20% - Акцент1 2 20 2" xfId="5045"/>
    <cellStyle name="20% - Акцент1 2 21" xfId="579"/>
    <cellStyle name="20% - Акцент1 2 21 2" xfId="5044"/>
    <cellStyle name="20% - Акцент1 2 22" xfId="580"/>
    <cellStyle name="20% - Акцент1 2 22 2" xfId="5043"/>
    <cellStyle name="20% - Акцент1 2 23" xfId="581"/>
    <cellStyle name="20% - Акцент1 2 23 2" xfId="5042"/>
    <cellStyle name="20% - Акцент1 2 24" xfId="582"/>
    <cellStyle name="20% - Акцент1 2 24 2" xfId="5041"/>
    <cellStyle name="20% - Акцент1 2 25" xfId="554"/>
    <cellStyle name="20% - Акцент1 2 26" xfId="3698"/>
    <cellStyle name="20% - Акцент1 2 27" xfId="4035"/>
    <cellStyle name="20% - Акцент1 2 28" xfId="4243"/>
    <cellStyle name="20% - Акцент1 2 29" xfId="4715"/>
    <cellStyle name="20% - Акцент1 2 3" xfId="583"/>
    <cellStyle name="20% — акцент1 2 3" xfId="584"/>
    <cellStyle name="20% - Акцент1 2 3 2" xfId="5040"/>
    <cellStyle name="20% — акцент1 2 3 2" xfId="5039"/>
    <cellStyle name="20% - Акцент1 2 3 3" xfId="14448"/>
    <cellStyle name="20% — акцент1 2 3 3" xfId="14449"/>
    <cellStyle name="20% - Акцент1 2 30" xfId="4919"/>
    <cellStyle name="20% - Акцент1 2 31" xfId="5070"/>
    <cellStyle name="20% - Акцент1 2 32" xfId="8227"/>
    <cellStyle name="20% - Акцент1 2 33" xfId="8528"/>
    <cellStyle name="20% - Акцент1 2 34" xfId="8545"/>
    <cellStyle name="20% - Акцент1 2 35" xfId="8864"/>
    <cellStyle name="20% - Акцент1 2 36" xfId="9336"/>
    <cellStyle name="20% - Акцент1 2 37" xfId="9654"/>
    <cellStyle name="20% - Акцент1 2 38" xfId="9972"/>
    <cellStyle name="20% - Акцент1 2 39" xfId="10290"/>
    <cellStyle name="20% - Акцент1 2 4" xfId="585"/>
    <cellStyle name="20% — акцент1 2 4" xfId="586"/>
    <cellStyle name="20% - Акцент1 2 4 2" xfId="5038"/>
    <cellStyle name="20% — акцент1 2 4 2" xfId="5037"/>
    <cellStyle name="20% - Акцент1 2 4 3" xfId="15439"/>
    <cellStyle name="20% — акцент1 2 4 3" xfId="15438"/>
    <cellStyle name="20% - Акцент1 2 40" xfId="10608"/>
    <cellStyle name="20% - Акцент1 2 41" xfId="10926"/>
    <cellStyle name="20% - Акцент1 2 42" xfId="11244"/>
    <cellStyle name="20% - Акцент1 2 43" xfId="11562"/>
    <cellStyle name="20% - Акцент1 2 44" xfId="11880"/>
    <cellStyle name="20% - Акцент1 2 45" xfId="12198"/>
    <cellStyle name="20% - Акцент1 2 46" xfId="12362"/>
    <cellStyle name="20% - Акцент1 2 47" xfId="12834"/>
    <cellStyle name="20% - Акцент1 2 48" xfId="12997"/>
    <cellStyle name="20% - Акцент1 2 49" xfId="13308"/>
    <cellStyle name="20% - Акцент1 2 5" xfId="587"/>
    <cellStyle name="20% — акцент1 2 5" xfId="588"/>
    <cellStyle name="20% - Акцент1 2 5 2" xfId="5036"/>
    <cellStyle name="20% — акцент1 2 5 2" xfId="5035"/>
    <cellStyle name="20% - Акцент1 2 5 3" xfId="16040"/>
    <cellStyle name="20% — акцент1 2 5 3" xfId="16039"/>
    <cellStyle name="20% - Акцент1 2 6" xfId="589"/>
    <cellStyle name="20% — акцент1 2 6" xfId="590"/>
    <cellStyle name="20% - Акцент1 2 6 2" xfId="5034"/>
    <cellStyle name="20% — акцент1 2 6 2" xfId="5033"/>
    <cellStyle name="20% - Акцент1 2 6 3" xfId="16645"/>
    <cellStyle name="20% — акцент1 2 6 3" xfId="16644"/>
    <cellStyle name="20% - Акцент1 2 7" xfId="591"/>
    <cellStyle name="20% — акцент1 2 7" xfId="592"/>
    <cellStyle name="20% - Акцент1 2 7 2" xfId="5032"/>
    <cellStyle name="20% — акцент1 2 7 2" xfId="5031"/>
    <cellStyle name="20% - Акцент1 2 7 3" xfId="17248"/>
    <cellStyle name="20% — акцент1 2 7 3" xfId="17247"/>
    <cellStyle name="20% - Акцент1 2 8" xfId="593"/>
    <cellStyle name="20% — акцент1 2 8" xfId="594"/>
    <cellStyle name="20% - Акцент1 2 8 2" xfId="5030"/>
    <cellStyle name="20% — акцент1 2 8 2" xfId="5029"/>
    <cellStyle name="20% - Акцент1 2 8 3" xfId="17851"/>
    <cellStyle name="20% — акцент1 2 8 3" xfId="17850"/>
    <cellStyle name="20% - Акцент1 2 9" xfId="595"/>
    <cellStyle name="20% — акцент1 2 9" xfId="596"/>
    <cellStyle name="20% - Акцент1 2 9 2" xfId="5028"/>
    <cellStyle name="20% — акцент1 2 9 2" xfId="5027"/>
    <cellStyle name="20% - Акцент1 2 9 3" xfId="18452"/>
    <cellStyle name="20% — акцент1 2 9 3" xfId="18451"/>
    <cellStyle name="20% - Акцент1 2_1" xfId="21785"/>
    <cellStyle name="20% — акцент1 2_1" xfId="21785"/>
    <cellStyle name="20% - Акцент1 2_1 10" xfId="18450"/>
    <cellStyle name="20% — акцент1 2_1 10" xfId="18449"/>
    <cellStyle name="20% - Акцент1 2_1 11" xfId="19056"/>
    <cellStyle name="20% — акцент1 2_1 11" xfId="19055"/>
    <cellStyle name="20% - Акцент1 2_1 12" xfId="19660"/>
    <cellStyle name="20% — акцент1 2_1 12" xfId="19659"/>
    <cellStyle name="20% - Акцент1 2_1 13" xfId="20263"/>
    <cellStyle name="20% — акцент1 2_1 13" xfId="20262"/>
    <cellStyle name="20% - Акцент1 2_1 14" xfId="20866"/>
    <cellStyle name="20% — акцент1 2_1 14" xfId="20865"/>
    <cellStyle name="20% - Акцент1 2_1 15" xfId="21443"/>
    <cellStyle name="20% — акцент1 2_1 15" xfId="21442"/>
    <cellStyle name="20% - Акцент1 2_1 2" xfId="21686"/>
    <cellStyle name="20% — акцент1 2_1 2" xfId="21686"/>
    <cellStyle name="20% - Акцент1 2_1 2 10" xfId="19054"/>
    <cellStyle name="20% — акцент1 2_1 2 10" xfId="19053"/>
    <cellStyle name="20% - Акцент1 2_1 2 11" xfId="19658"/>
    <cellStyle name="20% — акцент1 2_1 2 11" xfId="19657"/>
    <cellStyle name="20% - Акцент1 2_1 2 12" xfId="20261"/>
    <cellStyle name="20% — акцент1 2_1 2 12" xfId="20260"/>
    <cellStyle name="20% - Акцент1 2_1 2 13" xfId="20864"/>
    <cellStyle name="20% — акцент1 2_1 2 13" xfId="20863"/>
    <cellStyle name="20% - Акцент1 2_1 2 14" xfId="21441"/>
    <cellStyle name="20% — акцент1 2_1 2 14" xfId="21440"/>
    <cellStyle name="20% - Акцент1 2_1 2 2" xfId="13575"/>
    <cellStyle name="20% — акцент1 2_1 2 2" xfId="13576"/>
    <cellStyle name="20% - Акцент1 2_1 2 3" xfId="14452"/>
    <cellStyle name="20% — акцент1 2_1 2 3" xfId="14453"/>
    <cellStyle name="20% - Акцент1 2_1 2 4" xfId="15435"/>
    <cellStyle name="20% — акцент1 2_1 2 4" xfId="15434"/>
    <cellStyle name="20% - Акцент1 2_1 2 5" xfId="16036"/>
    <cellStyle name="20% — акцент1 2_1 2 5" xfId="16035"/>
    <cellStyle name="20% - Акцент1 2_1 2 6" xfId="16641"/>
    <cellStyle name="20% — акцент1 2_1 2 6" xfId="16640"/>
    <cellStyle name="20% - Акцент1 2_1 2 7" xfId="17244"/>
    <cellStyle name="20% — акцент1 2_1 2 7" xfId="17243"/>
    <cellStyle name="20% - Акцент1 2_1 2 8" xfId="17847"/>
    <cellStyle name="20% — акцент1 2_1 2 8" xfId="17846"/>
    <cellStyle name="20% - Акцент1 2_1 2 9" xfId="18448"/>
    <cellStyle name="20% — акцент1 2_1 2 9" xfId="18447"/>
    <cellStyle name="20% - Акцент1 2_1 3" xfId="13573"/>
    <cellStyle name="20% — акцент1 2_1 3" xfId="13574"/>
    <cellStyle name="20% - Акцент1 2_1 4" xfId="14450"/>
    <cellStyle name="20% — акцент1 2_1 4" xfId="14451"/>
    <cellStyle name="20% - Акцент1 2_1 5" xfId="15437"/>
    <cellStyle name="20% — акцент1 2_1 5" xfId="15436"/>
    <cellStyle name="20% - Акцент1 2_1 6" xfId="16038"/>
    <cellStyle name="20% — акцент1 2_1 6" xfId="16037"/>
    <cellStyle name="20% - Акцент1 2_1 7" xfId="16643"/>
    <cellStyle name="20% — акцент1 2_1 7" xfId="16642"/>
    <cellStyle name="20% - Акцент1 2_1 8" xfId="17246"/>
    <cellStyle name="20% — акцент1 2_1 8" xfId="17245"/>
    <cellStyle name="20% - Акцент1 2_1 9" xfId="17849"/>
    <cellStyle name="20% — акцент1 2_1 9" xfId="17848"/>
    <cellStyle name="20% — акцент1 20" xfId="597"/>
    <cellStyle name="20% — акцент1 20 2" xfId="5026"/>
    <cellStyle name="20% — акцент1 21" xfId="598"/>
    <cellStyle name="20% — акцент1 21 2" xfId="5025"/>
    <cellStyle name="20% — акцент1 22" xfId="599"/>
    <cellStyle name="20% — акцент1 22 2" xfId="5024"/>
    <cellStyle name="20% — акцент1 23" xfId="600"/>
    <cellStyle name="20% — акцент1 23 2" xfId="5023"/>
    <cellStyle name="20% — акцент1 24" xfId="601"/>
    <cellStyle name="20% — акцент1 24 2" xfId="5022"/>
    <cellStyle name="20% — акцент1 25" xfId="602"/>
    <cellStyle name="20% — акцент1 25 2" xfId="5021"/>
    <cellStyle name="20% — акцент1 26" xfId="603"/>
    <cellStyle name="20% — акцент1 26 2" xfId="5020"/>
    <cellStyle name="20% — акцент1 27" xfId="604"/>
    <cellStyle name="20% — акцент1 27 2" xfId="5019"/>
    <cellStyle name="20% — акцент1 28" xfId="605"/>
    <cellStyle name="20% — акцент1 28 2" xfId="5018"/>
    <cellStyle name="20% — акцент1 29" xfId="606"/>
    <cellStyle name="20% — акцент1 29 2" xfId="5017"/>
    <cellStyle name="20% - Акцент1 3" xfId="13"/>
    <cellStyle name="20% — акцент1 3" xfId="608"/>
    <cellStyle name="20% - Акцент1 3 10" xfId="609"/>
    <cellStyle name="20% — акцент1 3 10" xfId="610"/>
    <cellStyle name="20% - Акцент1 3 10 2" xfId="5014"/>
    <cellStyle name="20% — акцент1 3 10 2" xfId="5013"/>
    <cellStyle name="20% - Акцент1 3 10 3" xfId="19052"/>
    <cellStyle name="20% — акцент1 3 10 3" xfId="18445"/>
    <cellStyle name="20% - Акцент1 3 11" xfId="611"/>
    <cellStyle name="20% — акцент1 3 11" xfId="612"/>
    <cellStyle name="20% - Акцент1 3 11 2" xfId="5012"/>
    <cellStyle name="20% — акцент1 3 11 2" xfId="5011"/>
    <cellStyle name="20% - Акцент1 3 11 3" xfId="19656"/>
    <cellStyle name="20% — акцент1 3 11 3" xfId="19655"/>
    <cellStyle name="20% - Акцент1 3 12" xfId="613"/>
    <cellStyle name="20% — акцент1 3 12" xfId="614"/>
    <cellStyle name="20% - Акцент1 3 12 2" xfId="5010"/>
    <cellStyle name="20% — акцент1 3 12 2" xfId="5009"/>
    <cellStyle name="20% - Акцент1 3 12 3" xfId="20259"/>
    <cellStyle name="20% — акцент1 3 12 3" xfId="20258"/>
    <cellStyle name="20% - Акцент1 3 13" xfId="615"/>
    <cellStyle name="20% — акцент1 3 13" xfId="616"/>
    <cellStyle name="20% - Акцент1 3 13 2" xfId="5008"/>
    <cellStyle name="20% — акцент1 3 13 2" xfId="5007"/>
    <cellStyle name="20% - Акцент1 3 13 3" xfId="20862"/>
    <cellStyle name="20% — акцент1 3 13 3" xfId="20861"/>
    <cellStyle name="20% - Акцент1 3 14" xfId="617"/>
    <cellStyle name="20% — акцент1 3 14" xfId="618"/>
    <cellStyle name="20% - Акцент1 3 14 2" xfId="5006"/>
    <cellStyle name="20% — акцент1 3 14 2" xfId="5005"/>
    <cellStyle name="20% - Акцент1 3 14 3" xfId="21439"/>
    <cellStyle name="20% — акцент1 3 14 3" xfId="21438"/>
    <cellStyle name="20% - Акцент1 3 15" xfId="619"/>
    <cellStyle name="20% — акцент1 3 15" xfId="620"/>
    <cellStyle name="20% - Акцент1 3 15 2" xfId="5004"/>
    <cellStyle name="20% — акцент1 3 15 2" xfId="5003"/>
    <cellStyle name="20% - Акцент1 3 16" xfId="621"/>
    <cellStyle name="20% — акцент1 3 16" xfId="622"/>
    <cellStyle name="20% - Акцент1 3 16 2" xfId="5002"/>
    <cellStyle name="20% — акцент1 3 16 2" xfId="5001"/>
    <cellStyle name="20% - Акцент1 3 17" xfId="623"/>
    <cellStyle name="20% — акцент1 3 17" xfId="5015"/>
    <cellStyle name="20% - Акцент1 3 17 2" xfId="5000"/>
    <cellStyle name="20% - Акцент1 3 18" xfId="624"/>
    <cellStyle name="20% - Акцент1 3 18 2" xfId="4999"/>
    <cellStyle name="20% - Акцент1 3 19" xfId="625"/>
    <cellStyle name="20% - Акцент1 3 19 2" xfId="4998"/>
    <cellStyle name="20% - Акцент1 3 2" xfId="14"/>
    <cellStyle name="20% — акцент1 3 2" xfId="626"/>
    <cellStyle name="20% - Акцент1 3 2 10" xfId="4916"/>
    <cellStyle name="20% - Акцент1 3 2 11" xfId="4997"/>
    <cellStyle name="20% - Акцент1 3 2 12" xfId="8548"/>
    <cellStyle name="20% - Акцент1 3 2 13" xfId="8867"/>
    <cellStyle name="20% - Акцент1 3 2 14" xfId="9333"/>
    <cellStyle name="20% - Акцент1 3 2 15" xfId="9651"/>
    <cellStyle name="20% - Акцент1 3 2 16" xfId="9969"/>
    <cellStyle name="20% - Акцент1 3 2 17" xfId="10287"/>
    <cellStyle name="20% - Акцент1 3 2 18" xfId="10605"/>
    <cellStyle name="20% - Акцент1 3 2 19" xfId="10923"/>
    <cellStyle name="20% - Акцент1 3 2 2" xfId="627"/>
    <cellStyle name="20% — акцент1 3 2 2" xfId="4996"/>
    <cellStyle name="20% - Акцент1 3 2 2 2" xfId="4995"/>
    <cellStyle name="20% — акцент1 3 2 2 2" xfId="13579"/>
    <cellStyle name="20% - Акцент1 3 2 20" xfId="11241"/>
    <cellStyle name="20% - Акцент1 3 2 21" xfId="11559"/>
    <cellStyle name="20% - Акцент1 3 2 22" xfId="11877"/>
    <cellStyle name="20% - Акцент1 3 2 23" xfId="12195"/>
    <cellStyle name="20% - Акцент1 3 2 24" xfId="12365"/>
    <cellStyle name="20% - Акцент1 3 2 25" xfId="12831"/>
    <cellStyle name="20% - Акцент1 3 2 26" xfId="13000"/>
    <cellStyle name="20% - Акцент1 3 2 27" xfId="13577"/>
    <cellStyle name="20% - Акцент1 3 2 3" xfId="628"/>
    <cellStyle name="20% - Акцент1 3 2 3 2" xfId="4994"/>
    <cellStyle name="20% - Акцент1 3 2 4" xfId="629"/>
    <cellStyle name="20% - Акцент1 3 2 4 2" xfId="4993"/>
    <cellStyle name="20% - Акцент1 3 2 5" xfId="630"/>
    <cellStyle name="20% - Акцент1 3 2 5 2" xfId="4992"/>
    <cellStyle name="20% - Акцент1 3 2 6" xfId="3701"/>
    <cellStyle name="20% - Акцент1 3 2 7" xfId="4038"/>
    <cellStyle name="20% - Акцент1 3 2 8" xfId="4246"/>
    <cellStyle name="20% - Акцент1 3 2 9" xfId="4712"/>
    <cellStyle name="20% - Акцент1 3 20" xfId="631"/>
    <cellStyle name="20% - Акцент1 3 20 2" xfId="4991"/>
    <cellStyle name="20% - Акцент1 3 21" xfId="632"/>
    <cellStyle name="20% - Акцент1 3 21 2" xfId="4990"/>
    <cellStyle name="20% - Акцент1 3 22" xfId="633"/>
    <cellStyle name="20% - Акцент1 3 22 2" xfId="4989"/>
    <cellStyle name="20% - Акцент1 3 23" xfId="634"/>
    <cellStyle name="20% - Акцент1 3 23 2" xfId="4988"/>
    <cellStyle name="20% - Акцент1 3 24" xfId="635"/>
    <cellStyle name="20% - Акцент1 3 24 2" xfId="4987"/>
    <cellStyle name="20% - Акцент1 3 25" xfId="607"/>
    <cellStyle name="20% - Акцент1 3 26" xfId="3700"/>
    <cellStyle name="20% - Акцент1 3 27" xfId="4037"/>
    <cellStyle name="20% - Акцент1 3 28" xfId="4245"/>
    <cellStyle name="20% - Акцент1 3 29" xfId="4713"/>
    <cellStyle name="20% - Акцент1 3 3" xfId="636"/>
    <cellStyle name="20% — акцент1 3 3" xfId="637"/>
    <cellStyle name="20% - Акцент1 3 3 2" xfId="4986"/>
    <cellStyle name="20% — акцент1 3 3 2" xfId="4985"/>
    <cellStyle name="20% - Акцент1 3 3 3" xfId="14454"/>
    <cellStyle name="20% — акцент1 3 3 3" xfId="13578"/>
    <cellStyle name="20% - Акцент1 3 30" xfId="4917"/>
    <cellStyle name="20% - Акцент1 3 31" xfId="5016"/>
    <cellStyle name="20% - Акцент1 3 32" xfId="8228"/>
    <cellStyle name="20% - Акцент1 3 33" xfId="8527"/>
    <cellStyle name="20% - Акцент1 3 34" xfId="8547"/>
    <cellStyle name="20% - Акцент1 3 35" xfId="8866"/>
    <cellStyle name="20% - Акцент1 3 36" xfId="9334"/>
    <cellStyle name="20% - Акцент1 3 37" xfId="9652"/>
    <cellStyle name="20% - Акцент1 3 38" xfId="9970"/>
    <cellStyle name="20% - Акцент1 3 39" xfId="10288"/>
    <cellStyle name="20% - Акцент1 3 4" xfId="638"/>
    <cellStyle name="20% — акцент1 3 4" xfId="639"/>
    <cellStyle name="20% - Акцент1 3 4 2" xfId="4984"/>
    <cellStyle name="20% — акцент1 3 4 2" xfId="4983"/>
    <cellStyle name="20% - Акцент1 3 4 3" xfId="15433"/>
    <cellStyle name="20% — акцент1 3 4 3" xfId="14455"/>
    <cellStyle name="20% - Акцент1 3 40" xfId="10606"/>
    <cellStyle name="20% - Акцент1 3 41" xfId="10924"/>
    <cellStyle name="20% - Акцент1 3 42" xfId="11242"/>
    <cellStyle name="20% - Акцент1 3 43" xfId="11560"/>
    <cellStyle name="20% - Акцент1 3 44" xfId="11878"/>
    <cellStyle name="20% - Акцент1 3 45" xfId="12196"/>
    <cellStyle name="20% - Акцент1 3 46" xfId="12364"/>
    <cellStyle name="20% - Акцент1 3 47" xfId="12832"/>
    <cellStyle name="20% - Акцент1 3 48" xfId="12999"/>
    <cellStyle name="20% - Акцент1 3 49" xfId="13309"/>
    <cellStyle name="20% - Акцент1 3 5" xfId="640"/>
    <cellStyle name="20% — акцент1 3 5" xfId="641"/>
    <cellStyle name="20% - Акцент1 3 5 2" xfId="4982"/>
    <cellStyle name="20% — акцент1 3 5 2" xfId="4981"/>
    <cellStyle name="20% - Акцент1 3 5 3" xfId="16034"/>
    <cellStyle name="20% — акцент1 3 5 3" xfId="15432"/>
    <cellStyle name="20% - Акцент1 3 6" xfId="642"/>
    <cellStyle name="20% — акцент1 3 6" xfId="643"/>
    <cellStyle name="20% - Акцент1 3 6 2" xfId="4980"/>
    <cellStyle name="20% — акцент1 3 6 2" xfId="4979"/>
    <cellStyle name="20% - Акцент1 3 6 3" xfId="16639"/>
    <cellStyle name="20% — акцент1 3 6 3" xfId="16033"/>
    <cellStyle name="20% - Акцент1 3 7" xfId="644"/>
    <cellStyle name="20% — акцент1 3 7" xfId="645"/>
    <cellStyle name="20% - Акцент1 3 7 2" xfId="4978"/>
    <cellStyle name="20% — акцент1 3 7 2" xfId="4977"/>
    <cellStyle name="20% - Акцент1 3 7 3" xfId="17242"/>
    <cellStyle name="20% — акцент1 3 7 3" xfId="16638"/>
    <cellStyle name="20% - Акцент1 3 8" xfId="646"/>
    <cellStyle name="20% — акцент1 3 8" xfId="647"/>
    <cellStyle name="20% - Акцент1 3 8 2" xfId="4976"/>
    <cellStyle name="20% — акцент1 3 8 2" xfId="4975"/>
    <cellStyle name="20% - Акцент1 3 8 3" xfId="17845"/>
    <cellStyle name="20% — акцент1 3 8 3" xfId="17241"/>
    <cellStyle name="20% - Акцент1 3 9" xfId="648"/>
    <cellStyle name="20% — акцент1 3 9" xfId="649"/>
    <cellStyle name="20% - Акцент1 3 9 2" xfId="4974"/>
    <cellStyle name="20% — акцент1 3 9 2" xfId="4973"/>
    <cellStyle name="20% - Акцент1 3 9 3" xfId="18446"/>
    <cellStyle name="20% — акцент1 3 9 3" xfId="17844"/>
    <cellStyle name="20% - Акцент1 3_1" xfId="21687"/>
    <cellStyle name="20% — акцент1 3_1" xfId="21687"/>
    <cellStyle name="20% - Акцент1 3_1 10" xfId="18443"/>
    <cellStyle name="20% — акцент1 3_1 10" xfId="18442"/>
    <cellStyle name="20% - Акцент1 3_1 11" xfId="19049"/>
    <cellStyle name="20% — акцент1 3_1 11" xfId="19048"/>
    <cellStyle name="20% - Акцент1 3_1 12" xfId="19653"/>
    <cellStyle name="20% — акцент1 3_1 12" xfId="19652"/>
    <cellStyle name="20% - Акцент1 3_1 13" xfId="20256"/>
    <cellStyle name="20% — акцент1 3_1 13" xfId="20255"/>
    <cellStyle name="20% - Акцент1 3_1 14" xfId="20859"/>
    <cellStyle name="20% — акцент1 3_1 14" xfId="20858"/>
    <cellStyle name="20% - Акцент1 3_1 15" xfId="21437"/>
    <cellStyle name="20% — акцент1 3_1 15" xfId="21436"/>
    <cellStyle name="20% - Акцент1 3_1 2" xfId="21686"/>
    <cellStyle name="20% — акцент1 3_1 2" xfId="21686"/>
    <cellStyle name="20% - Акцент1 3_1 2 10" xfId="19047"/>
    <cellStyle name="20% — акцент1 3_1 2 10" xfId="19046"/>
    <cellStyle name="20% - Акцент1 3_1 2 11" xfId="19651"/>
    <cellStyle name="20% — акцент1 3_1 2 11" xfId="19650"/>
    <cellStyle name="20% - Акцент1 3_1 2 12" xfId="20254"/>
    <cellStyle name="20% — акцент1 3_1 2 12" xfId="20253"/>
    <cellStyle name="20% - Акцент1 3_1 2 13" xfId="20857"/>
    <cellStyle name="20% — акцент1 3_1 2 13" xfId="20856"/>
    <cellStyle name="20% - Акцент1 3_1 2 14" xfId="21435"/>
    <cellStyle name="20% — акцент1 3_1 2 14" xfId="21434"/>
    <cellStyle name="20% - Акцент1 3_1 2 2" xfId="13582"/>
    <cellStyle name="20% — акцент1 3_1 2 2" xfId="13583"/>
    <cellStyle name="20% - Акцент1 3_1 2 3" xfId="14459"/>
    <cellStyle name="20% — акцент1 3_1 2 3" xfId="14460"/>
    <cellStyle name="20% - Акцент1 3_1 2 4" xfId="15428"/>
    <cellStyle name="20% — акцент1 3_1 2 4" xfId="15427"/>
    <cellStyle name="20% - Акцент1 3_1 2 5" xfId="16029"/>
    <cellStyle name="20% — акцент1 3_1 2 5" xfId="16028"/>
    <cellStyle name="20% - Акцент1 3_1 2 6" xfId="16634"/>
    <cellStyle name="20% — акцент1 3_1 2 6" xfId="16633"/>
    <cellStyle name="20% - Акцент1 3_1 2 7" xfId="17237"/>
    <cellStyle name="20% — акцент1 3_1 2 7" xfId="17236"/>
    <cellStyle name="20% - Акцент1 3_1 2 8" xfId="17840"/>
    <cellStyle name="20% — акцент1 3_1 2 8" xfId="17839"/>
    <cellStyle name="20% - Акцент1 3_1 2 9" xfId="18441"/>
    <cellStyle name="20% — акцент1 3_1 2 9" xfId="18440"/>
    <cellStyle name="20% - Акцент1 3_1 3" xfId="13580"/>
    <cellStyle name="20% — акцент1 3_1 3" xfId="13581"/>
    <cellStyle name="20% - Акцент1 3_1 4" xfId="14457"/>
    <cellStyle name="20% — акцент1 3_1 4" xfId="14458"/>
    <cellStyle name="20% - Акцент1 3_1 5" xfId="15430"/>
    <cellStyle name="20% — акцент1 3_1 5" xfId="15429"/>
    <cellStyle name="20% - Акцент1 3_1 6" xfId="16031"/>
    <cellStyle name="20% — акцент1 3_1 6" xfId="16030"/>
    <cellStyle name="20% - Акцент1 3_1 7" xfId="16636"/>
    <cellStyle name="20% — акцент1 3_1 7" xfId="16635"/>
    <cellStyle name="20% - Акцент1 3_1 8" xfId="17239"/>
    <cellStyle name="20% — акцент1 3_1 8" xfId="17238"/>
    <cellStyle name="20% - Акцент1 3_1 9" xfId="17842"/>
    <cellStyle name="20% — акцент1 3_1 9" xfId="17841"/>
    <cellStyle name="20% — акцент1 30" xfId="650"/>
    <cellStyle name="20% — акцент1 30 2" xfId="4972"/>
    <cellStyle name="20% — акцент1 31" xfId="651"/>
    <cellStyle name="20% — акцент1 31 2" xfId="4971"/>
    <cellStyle name="20% — акцент1 32" xfId="652"/>
    <cellStyle name="20% — акцент1 32 2" xfId="4970"/>
    <cellStyle name="20% — акцент1 33" xfId="653"/>
    <cellStyle name="20% — акцент1 33 2" xfId="4969"/>
    <cellStyle name="20% — акцент1 34" xfId="654"/>
    <cellStyle name="20% — акцент1 34 2" xfId="4968"/>
    <cellStyle name="20% — акцент1 35" xfId="655"/>
    <cellStyle name="20% — акцент1 35 2" xfId="4967"/>
    <cellStyle name="20% — акцент1 36" xfId="656"/>
    <cellStyle name="20% — акцент1 36 2" xfId="4966"/>
    <cellStyle name="20% — акцент1 37" xfId="657"/>
    <cellStyle name="20% — акцент1 37 2" xfId="4965"/>
    <cellStyle name="20% — акцент1 38" xfId="496"/>
    <cellStyle name="20% — акцент1 39" xfId="3688"/>
    <cellStyle name="20% - Акцент1 4" xfId="15"/>
    <cellStyle name="20% — акцент1 4" xfId="659"/>
    <cellStyle name="20% - Акцент1 4 10" xfId="660"/>
    <cellStyle name="20% — акцент1 4 10" xfId="18438"/>
    <cellStyle name="20% - Акцент1 4 10 2" xfId="4962"/>
    <cellStyle name="20% - Акцент1 4 10 3" xfId="18439"/>
    <cellStyle name="20% - Акцент1 4 11" xfId="658"/>
    <cellStyle name="20% — акцент1 4 11" xfId="19044"/>
    <cellStyle name="20% - Акцент1 4 11 2" xfId="19045"/>
    <cellStyle name="20% - Акцент1 4 12" xfId="3702"/>
    <cellStyle name="20% — акцент1 4 12" xfId="19648"/>
    <cellStyle name="20% - Акцент1 4 12 2" xfId="19649"/>
    <cellStyle name="20% - Акцент1 4 13" xfId="4039"/>
    <cellStyle name="20% — акцент1 4 13" xfId="20251"/>
    <cellStyle name="20% - Акцент1 4 13 2" xfId="20252"/>
    <cellStyle name="20% - Акцент1 4 14" xfId="4247"/>
    <cellStyle name="20% — акцент1 4 14" xfId="20854"/>
    <cellStyle name="20% - Акцент1 4 14 2" xfId="20855"/>
    <cellStyle name="20% - Акцент1 4 15" xfId="4711"/>
    <cellStyle name="20% — акцент1 4 15" xfId="21432"/>
    <cellStyle name="20% - Акцент1 4 15 2" xfId="21433"/>
    <cellStyle name="20% - Акцент1 4 16" xfId="4915"/>
    <cellStyle name="20% - Акцент1 4 17" xfId="4964"/>
    <cellStyle name="20% - Акцент1 4 18" xfId="8229"/>
    <cellStyle name="20% - Акцент1 4 19" xfId="8526"/>
    <cellStyle name="20% - Акцент1 4 2" xfId="16"/>
    <cellStyle name="20% — акцент1 4 2" xfId="661"/>
    <cellStyle name="20% - Акцент1 4 2 10" xfId="4914"/>
    <cellStyle name="20% — акцент1 4 2 10" xfId="19042"/>
    <cellStyle name="20% - Акцент1 4 2 10 2" xfId="19043"/>
    <cellStyle name="20% - Акцент1 4 2 11" xfId="4961"/>
    <cellStyle name="20% — акцент1 4 2 11" xfId="19646"/>
    <cellStyle name="20% - Акцент1 4 2 11 2" xfId="19647"/>
    <cellStyle name="20% - Акцент1 4 2 12" xfId="8550"/>
    <cellStyle name="20% — акцент1 4 2 12" xfId="20249"/>
    <cellStyle name="20% - Акцент1 4 2 12 2" xfId="20250"/>
    <cellStyle name="20% - Акцент1 4 2 13" xfId="8869"/>
    <cellStyle name="20% — акцент1 4 2 13" xfId="20852"/>
    <cellStyle name="20% - Акцент1 4 2 13 2" xfId="20853"/>
    <cellStyle name="20% - Акцент1 4 2 14" xfId="9331"/>
    <cellStyle name="20% — акцент1 4 2 14" xfId="21430"/>
    <cellStyle name="20% - Акцент1 4 2 14 2" xfId="21431"/>
    <cellStyle name="20% - Акцент1 4 2 15" xfId="9649"/>
    <cellStyle name="20% - Акцент1 4 2 16" xfId="9967"/>
    <cellStyle name="20% - Акцент1 4 2 17" xfId="10285"/>
    <cellStyle name="20% - Акцент1 4 2 18" xfId="10603"/>
    <cellStyle name="20% - Акцент1 4 2 19" xfId="10921"/>
    <cellStyle name="20% - Акцент1 4 2 2" xfId="662"/>
    <cellStyle name="20% — акцент1 4 2 2" xfId="4960"/>
    <cellStyle name="20% - Акцент1 4 2 2 2" xfId="4959"/>
    <cellStyle name="20% — акцент1 4 2 2 2" xfId="13587"/>
    <cellStyle name="20% - Акцент1 4 2 2 3" xfId="13586"/>
    <cellStyle name="20% - Акцент1 4 2 20" xfId="11239"/>
    <cellStyle name="20% - Акцент1 4 2 21" xfId="11557"/>
    <cellStyle name="20% - Акцент1 4 2 22" xfId="11875"/>
    <cellStyle name="20% - Акцент1 4 2 23" xfId="12193"/>
    <cellStyle name="20% - Акцент1 4 2 24" xfId="12367"/>
    <cellStyle name="20% - Акцент1 4 2 25" xfId="12829"/>
    <cellStyle name="20% - Акцент1 4 2 26" xfId="13002"/>
    <cellStyle name="20% - Акцент1 4 2 27" xfId="13311"/>
    <cellStyle name="20% - Акцент1 4 2 3" xfId="663"/>
    <cellStyle name="20% — акцент1 4 2 3" xfId="14464"/>
    <cellStyle name="20% - Акцент1 4 2 3 2" xfId="4952"/>
    <cellStyle name="20% - Акцент1 4 2 3 3" xfId="14463"/>
    <cellStyle name="20% - Акцент1 4 2 4" xfId="664"/>
    <cellStyle name="20% — акцент1 4 2 4" xfId="15423"/>
    <cellStyle name="20% - Акцент1 4 2 4 2" xfId="4950"/>
    <cellStyle name="20% - Акцент1 4 2 4 3" xfId="15424"/>
    <cellStyle name="20% - Акцент1 4 2 5" xfId="665"/>
    <cellStyle name="20% — акцент1 4 2 5" xfId="16024"/>
    <cellStyle name="20% - Акцент1 4 2 5 2" xfId="4948"/>
    <cellStyle name="20% - Акцент1 4 2 5 3" xfId="16025"/>
    <cellStyle name="20% - Акцент1 4 2 6" xfId="3703"/>
    <cellStyle name="20% — акцент1 4 2 6" xfId="16629"/>
    <cellStyle name="20% - Акцент1 4 2 6 2" xfId="16630"/>
    <cellStyle name="20% - Акцент1 4 2 7" xfId="4040"/>
    <cellStyle name="20% — акцент1 4 2 7" xfId="17232"/>
    <cellStyle name="20% - Акцент1 4 2 7 2" xfId="17233"/>
    <cellStyle name="20% - Акцент1 4 2 8" xfId="4248"/>
    <cellStyle name="20% — акцент1 4 2 8" xfId="17835"/>
    <cellStyle name="20% - Акцент1 4 2 8 2" xfId="17836"/>
    <cellStyle name="20% - Акцент1 4 2 9" xfId="4710"/>
    <cellStyle name="20% — акцент1 4 2 9" xfId="18436"/>
    <cellStyle name="20% - Акцент1 4 2 9 2" xfId="18437"/>
    <cellStyle name="20% - Акцент1 4 2_1" xfId="21715"/>
    <cellStyle name="20% — акцент1 4 2_1" xfId="21715"/>
    <cellStyle name="20% - Акцент1 4 2_1 10" xfId="18435"/>
    <cellStyle name="20% — акцент1 4 2_1 10" xfId="18434"/>
    <cellStyle name="20% - Акцент1 4 2_1 11" xfId="19041"/>
    <cellStyle name="20% — акцент1 4 2_1 11" xfId="19040"/>
    <cellStyle name="20% - Акцент1 4 2_1 12" xfId="19645"/>
    <cellStyle name="20% — акцент1 4 2_1 12" xfId="19644"/>
    <cellStyle name="20% - Акцент1 4 2_1 13" xfId="20248"/>
    <cellStyle name="20% — акцент1 4 2_1 13" xfId="20247"/>
    <cellStyle name="20% - Акцент1 4 2_1 14" xfId="20851"/>
    <cellStyle name="20% — акцент1 4 2_1 14" xfId="20850"/>
    <cellStyle name="20% - Акцент1 4 2_1 15" xfId="21429"/>
    <cellStyle name="20% — акцент1 4 2_1 15" xfId="21428"/>
    <cellStyle name="20% - Акцент1 4 2_1 2" xfId="21716"/>
    <cellStyle name="20% — акцент1 4 2_1 2" xfId="21716"/>
    <cellStyle name="20% - Акцент1 4 2_1 2 10" xfId="19039"/>
    <cellStyle name="20% — акцент1 4 2_1 2 10" xfId="19038"/>
    <cellStyle name="20% - Акцент1 4 2_1 2 11" xfId="19643"/>
    <cellStyle name="20% — акцент1 4 2_1 2 11" xfId="19642"/>
    <cellStyle name="20% - Акцент1 4 2_1 2 12" xfId="20246"/>
    <cellStyle name="20% — акцент1 4 2_1 2 12" xfId="20245"/>
    <cellStyle name="20% - Акцент1 4 2_1 2 13" xfId="20849"/>
    <cellStyle name="20% — акцент1 4 2_1 2 13" xfId="20848"/>
    <cellStyle name="20% - Акцент1 4 2_1 2 14" xfId="21427"/>
    <cellStyle name="20% — акцент1 4 2_1 2 14" xfId="21426"/>
    <cellStyle name="20% - Акцент1 4 2_1 2 2" xfId="13590"/>
    <cellStyle name="20% — акцент1 4 2_1 2 2" xfId="13591"/>
    <cellStyle name="20% - Акцент1 4 2_1 2 3" xfId="14467"/>
    <cellStyle name="20% — акцент1 4 2_1 2 3" xfId="14468"/>
    <cellStyle name="20% - Акцент1 4 2_1 2 4" xfId="15420"/>
    <cellStyle name="20% — акцент1 4 2_1 2 4" xfId="15419"/>
    <cellStyle name="20% - Акцент1 4 2_1 2 5" xfId="16021"/>
    <cellStyle name="20% — акцент1 4 2_1 2 5" xfId="16020"/>
    <cellStyle name="20% - Акцент1 4 2_1 2 6" xfId="16626"/>
    <cellStyle name="20% — акцент1 4 2_1 2 6" xfId="16625"/>
    <cellStyle name="20% - Акцент1 4 2_1 2 7" xfId="17229"/>
    <cellStyle name="20% — акцент1 4 2_1 2 7" xfId="17228"/>
    <cellStyle name="20% - Акцент1 4 2_1 2 8" xfId="17832"/>
    <cellStyle name="20% — акцент1 4 2_1 2 8" xfId="17831"/>
    <cellStyle name="20% - Акцент1 4 2_1 2 9" xfId="18433"/>
    <cellStyle name="20% — акцент1 4 2_1 2 9" xfId="18432"/>
    <cellStyle name="20% - Акцент1 4 2_1 3" xfId="13588"/>
    <cellStyle name="20% — акцент1 4 2_1 3" xfId="13589"/>
    <cellStyle name="20% - Акцент1 4 2_1 4" xfId="14465"/>
    <cellStyle name="20% — акцент1 4 2_1 4" xfId="14466"/>
    <cellStyle name="20% - Акцент1 4 2_1 5" xfId="15422"/>
    <cellStyle name="20% — акцент1 4 2_1 5" xfId="15421"/>
    <cellStyle name="20% - Акцент1 4 2_1 6" xfId="16023"/>
    <cellStyle name="20% — акцент1 4 2_1 6" xfId="16022"/>
    <cellStyle name="20% - Акцент1 4 2_1 7" xfId="16628"/>
    <cellStyle name="20% — акцент1 4 2_1 7" xfId="16627"/>
    <cellStyle name="20% - Акцент1 4 2_1 8" xfId="17231"/>
    <cellStyle name="20% — акцент1 4 2_1 8" xfId="17230"/>
    <cellStyle name="20% - Акцент1 4 2_1 9" xfId="17834"/>
    <cellStyle name="20% — акцент1 4 2_1 9" xfId="17833"/>
    <cellStyle name="20% - Акцент1 4 20" xfId="8549"/>
    <cellStyle name="20% - Акцент1 4 21" xfId="8868"/>
    <cellStyle name="20% - Акцент1 4 22" xfId="9332"/>
    <cellStyle name="20% - Акцент1 4 23" xfId="9650"/>
    <cellStyle name="20% - Акцент1 4 24" xfId="9968"/>
    <cellStyle name="20% - Акцент1 4 25" xfId="10286"/>
    <cellStyle name="20% - Акцент1 4 26" xfId="10604"/>
    <cellStyle name="20% - Акцент1 4 27" xfId="10922"/>
    <cellStyle name="20% - Акцент1 4 28" xfId="11240"/>
    <cellStyle name="20% - Акцент1 4 29" xfId="11558"/>
    <cellStyle name="20% - Акцент1 4 3" xfId="666"/>
    <cellStyle name="20% — акцент1 4 3" xfId="4963"/>
    <cellStyle name="20% - Акцент1 4 3 2" xfId="4946"/>
    <cellStyle name="20% — акцент1 4 3 2" xfId="13585"/>
    <cellStyle name="20% - Акцент1 4 3 3" xfId="13584"/>
    <cellStyle name="20% - Акцент1 4 30" xfId="11876"/>
    <cellStyle name="20% - Акцент1 4 31" xfId="12194"/>
    <cellStyle name="20% - Акцент1 4 32" xfId="12366"/>
    <cellStyle name="20% - Акцент1 4 33" xfId="12830"/>
    <cellStyle name="20% - Акцент1 4 34" xfId="13001"/>
    <cellStyle name="20% - Акцент1 4 35" xfId="13310"/>
    <cellStyle name="20% - Акцент1 4 4" xfId="667"/>
    <cellStyle name="20% — акцент1 4 4" xfId="14462"/>
    <cellStyle name="20% - Акцент1 4 4 2" xfId="4944"/>
    <cellStyle name="20% - Акцент1 4 4 3" xfId="14461"/>
    <cellStyle name="20% - Акцент1 4 5" xfId="668"/>
    <cellStyle name="20% — акцент1 4 5" xfId="15425"/>
    <cellStyle name="20% - Акцент1 4 5 2" xfId="4942"/>
    <cellStyle name="20% - Акцент1 4 5 3" xfId="15426"/>
    <cellStyle name="20% - Акцент1 4 6" xfId="669"/>
    <cellStyle name="20% — акцент1 4 6" xfId="16026"/>
    <cellStyle name="20% - Акцент1 4 6 2" xfId="4935"/>
    <cellStyle name="20% - Акцент1 4 6 3" xfId="16027"/>
    <cellStyle name="20% - Акцент1 4 7" xfId="670"/>
    <cellStyle name="20% — акцент1 4 7" xfId="16631"/>
    <cellStyle name="20% - Акцент1 4 7 2" xfId="4933"/>
    <cellStyle name="20% - Акцент1 4 7 3" xfId="16632"/>
    <cellStyle name="20% - Акцент1 4 8" xfId="671"/>
    <cellStyle name="20% — акцент1 4 8" xfId="17234"/>
    <cellStyle name="20% - Акцент1 4 8 2" xfId="4931"/>
    <cellStyle name="20% - Акцент1 4 8 3" xfId="17235"/>
    <cellStyle name="20% - Акцент1 4 9" xfId="672"/>
    <cellStyle name="20% — акцент1 4 9" xfId="17837"/>
    <cellStyle name="20% - Акцент1 4 9 2" xfId="4721"/>
    <cellStyle name="20% - Акцент1 4 9 3" xfId="17838"/>
    <cellStyle name="20% - Акцент1 4_1" xfId="21687"/>
    <cellStyle name="20% — акцент1 4_1" xfId="21687"/>
    <cellStyle name="20% - Акцент1 4_1 10" xfId="18431"/>
    <cellStyle name="20% — акцент1 4_1 10" xfId="18430"/>
    <cellStyle name="20% - Акцент1 4_1 11" xfId="19037"/>
    <cellStyle name="20% — акцент1 4_1 11" xfId="19036"/>
    <cellStyle name="20% - Акцент1 4_1 12" xfId="19641"/>
    <cellStyle name="20% — акцент1 4_1 12" xfId="19640"/>
    <cellStyle name="20% - Акцент1 4_1 13" xfId="20244"/>
    <cellStyle name="20% — акцент1 4_1 13" xfId="20243"/>
    <cellStyle name="20% - Акцент1 4_1 14" xfId="20847"/>
    <cellStyle name="20% — акцент1 4_1 14" xfId="20846"/>
    <cellStyle name="20% - Акцент1 4_1 15" xfId="21425"/>
    <cellStyle name="20% — акцент1 4_1 15" xfId="21424"/>
    <cellStyle name="20% - Акцент1 4_1 2" xfId="21686"/>
    <cellStyle name="20% — акцент1 4_1 2" xfId="21686"/>
    <cellStyle name="20% - Акцент1 4_1 2 10" xfId="19035"/>
    <cellStyle name="20% — акцент1 4_1 2 10" xfId="19034"/>
    <cellStyle name="20% - Акцент1 4_1 2 11" xfId="19639"/>
    <cellStyle name="20% — акцент1 4_1 2 11" xfId="19638"/>
    <cellStyle name="20% - Акцент1 4_1 2 12" xfId="20242"/>
    <cellStyle name="20% — акцент1 4_1 2 12" xfId="20241"/>
    <cellStyle name="20% - Акцент1 4_1 2 13" xfId="20845"/>
    <cellStyle name="20% — акцент1 4_1 2 13" xfId="20844"/>
    <cellStyle name="20% - Акцент1 4_1 2 14" xfId="21423"/>
    <cellStyle name="20% — акцент1 4_1 2 14" xfId="21422"/>
    <cellStyle name="20% - Акцент1 4_1 2 2" xfId="13594"/>
    <cellStyle name="20% — акцент1 4_1 2 2" xfId="13595"/>
    <cellStyle name="20% - Акцент1 4_1 2 3" xfId="14471"/>
    <cellStyle name="20% — акцент1 4_1 2 3" xfId="14472"/>
    <cellStyle name="20% - Акцент1 4_1 2 4" xfId="15416"/>
    <cellStyle name="20% — акцент1 4_1 2 4" xfId="15415"/>
    <cellStyle name="20% - Акцент1 4_1 2 5" xfId="16017"/>
    <cellStyle name="20% — акцент1 4_1 2 5" xfId="16016"/>
    <cellStyle name="20% - Акцент1 4_1 2 6" xfId="16622"/>
    <cellStyle name="20% — акцент1 4_1 2 6" xfId="16621"/>
    <cellStyle name="20% - Акцент1 4_1 2 7" xfId="17225"/>
    <cellStyle name="20% — акцент1 4_1 2 7" xfId="17224"/>
    <cellStyle name="20% - Акцент1 4_1 2 8" xfId="17828"/>
    <cellStyle name="20% — акцент1 4_1 2 8" xfId="17827"/>
    <cellStyle name="20% - Акцент1 4_1 2 9" xfId="18429"/>
    <cellStyle name="20% — акцент1 4_1 2 9" xfId="18428"/>
    <cellStyle name="20% - Акцент1 4_1 3" xfId="13592"/>
    <cellStyle name="20% — акцент1 4_1 3" xfId="13593"/>
    <cellStyle name="20% - Акцент1 4_1 4" xfId="14469"/>
    <cellStyle name="20% — акцент1 4_1 4" xfId="14470"/>
    <cellStyle name="20% - Акцент1 4_1 5" xfId="15418"/>
    <cellStyle name="20% — акцент1 4_1 5" xfId="15417"/>
    <cellStyle name="20% - Акцент1 4_1 6" xfId="16019"/>
    <cellStyle name="20% — акцент1 4_1 6" xfId="16018"/>
    <cellStyle name="20% - Акцент1 4_1 7" xfId="16624"/>
    <cellStyle name="20% — акцент1 4_1 7" xfId="16623"/>
    <cellStyle name="20% - Акцент1 4_1 8" xfId="17227"/>
    <cellStyle name="20% — акцент1 4_1 8" xfId="17226"/>
    <cellStyle name="20% - Акцент1 4_1 9" xfId="17830"/>
    <cellStyle name="20% — акцент1 4_1 9" xfId="17829"/>
    <cellStyle name="20% — акцент1 40" xfId="4029"/>
    <cellStyle name="20% — акцент1 41" xfId="4233"/>
    <cellStyle name="20% — акцент1 42" xfId="4725"/>
    <cellStyle name="20% — акцент1 43" xfId="4929"/>
    <cellStyle name="20% — акцент1 44" xfId="5133"/>
    <cellStyle name="20% — акцент1 45" xfId="8222"/>
    <cellStyle name="20% — акцент1 46" xfId="8533"/>
    <cellStyle name="20% — акцент1 47" xfId="8535"/>
    <cellStyle name="20% — акцент1 48" xfId="8854"/>
    <cellStyle name="20% — акцент1 49" xfId="9346"/>
    <cellStyle name="20% - Акцент1 5" xfId="17"/>
    <cellStyle name="20% — акцент1 5" xfId="674"/>
    <cellStyle name="20% - Акцент1 5 10" xfId="675"/>
    <cellStyle name="20% - Акцент1 5 10 2" xfId="4691"/>
    <cellStyle name="20% - Акцент1 5 11" xfId="673"/>
    <cellStyle name="20% - Акцент1 5 12" xfId="3704"/>
    <cellStyle name="20% - Акцент1 5 13" xfId="4041"/>
    <cellStyle name="20% - Акцент1 5 14" xfId="4249"/>
    <cellStyle name="20% - Акцент1 5 15" xfId="4709"/>
    <cellStyle name="20% - Акцент1 5 16" xfId="4913"/>
    <cellStyle name="20% - Акцент1 5 17" xfId="4700"/>
    <cellStyle name="20% - Акцент1 5 18" xfId="8230"/>
    <cellStyle name="20% - Акцент1 5 19" xfId="8525"/>
    <cellStyle name="20% - Акцент1 5 2" xfId="18"/>
    <cellStyle name="20% — акцент1 5 2" xfId="676"/>
    <cellStyle name="20% - Акцент1 5 2 10" xfId="4912"/>
    <cellStyle name="20% - Акцент1 5 2 11" xfId="4682"/>
    <cellStyle name="20% - Акцент1 5 2 12" xfId="8552"/>
    <cellStyle name="20% - Акцент1 5 2 13" xfId="8871"/>
    <cellStyle name="20% - Акцент1 5 2 14" xfId="9329"/>
    <cellStyle name="20% - Акцент1 5 2 15" xfId="9647"/>
    <cellStyle name="20% - Акцент1 5 2 16" xfId="9965"/>
    <cellStyle name="20% - Акцент1 5 2 17" xfId="10283"/>
    <cellStyle name="20% - Акцент1 5 2 18" xfId="10601"/>
    <cellStyle name="20% - Акцент1 5 2 19" xfId="10919"/>
    <cellStyle name="20% - Акцент1 5 2 2" xfId="677"/>
    <cellStyle name="20% — акцент1 5 2 2" xfId="4678"/>
    <cellStyle name="20% - Акцент1 5 2 2 2" xfId="4674"/>
    <cellStyle name="20% — акцент1 5 2 2 2" xfId="13597"/>
    <cellStyle name="20% - Акцент1 5 2 20" xfId="11237"/>
    <cellStyle name="20% - Акцент1 5 2 21" xfId="11555"/>
    <cellStyle name="20% - Акцент1 5 2 22" xfId="11873"/>
    <cellStyle name="20% - Акцент1 5 2 23" xfId="12191"/>
    <cellStyle name="20% - Акцент1 5 2 24" xfId="12369"/>
    <cellStyle name="20% - Акцент1 5 2 25" xfId="12827"/>
    <cellStyle name="20% - Акцент1 5 2 26" xfId="13004"/>
    <cellStyle name="20% - Акцент1 5 2 3" xfId="678"/>
    <cellStyle name="20% - Акцент1 5 2 3 2" xfId="4654"/>
    <cellStyle name="20% - Акцент1 5 2 4" xfId="679"/>
    <cellStyle name="20% - Акцент1 5 2 4 2" xfId="4650"/>
    <cellStyle name="20% - Акцент1 5 2 5" xfId="680"/>
    <cellStyle name="20% - Акцент1 5 2 5 2" xfId="4645"/>
    <cellStyle name="20% - Акцент1 5 2 6" xfId="3705"/>
    <cellStyle name="20% - Акцент1 5 2 7" xfId="4042"/>
    <cellStyle name="20% - Акцент1 5 2 8" xfId="4250"/>
    <cellStyle name="20% - Акцент1 5 2 9" xfId="4708"/>
    <cellStyle name="20% - Акцент1 5 20" xfId="8551"/>
    <cellStyle name="20% - Акцент1 5 21" xfId="8870"/>
    <cellStyle name="20% - Акцент1 5 22" xfId="9330"/>
    <cellStyle name="20% - Акцент1 5 23" xfId="9648"/>
    <cellStyle name="20% - Акцент1 5 24" xfId="9966"/>
    <cellStyle name="20% - Акцент1 5 25" xfId="10284"/>
    <cellStyle name="20% - Акцент1 5 26" xfId="10602"/>
    <cellStyle name="20% - Акцент1 5 27" xfId="10920"/>
    <cellStyle name="20% - Акцент1 5 28" xfId="11238"/>
    <cellStyle name="20% - Акцент1 5 29" xfId="11556"/>
    <cellStyle name="20% - Акцент1 5 3" xfId="681"/>
    <cellStyle name="20% — акцент1 5 3" xfId="4695"/>
    <cellStyle name="20% - Акцент1 5 3 2" xfId="4641"/>
    <cellStyle name="20% — акцент1 5 3 2" xfId="13596"/>
    <cellStyle name="20% - Акцент1 5 30" xfId="11874"/>
    <cellStyle name="20% - Акцент1 5 31" xfId="12192"/>
    <cellStyle name="20% - Акцент1 5 32" xfId="12368"/>
    <cellStyle name="20% - Акцент1 5 33" xfId="12828"/>
    <cellStyle name="20% - Акцент1 5 34" xfId="13003"/>
    <cellStyle name="20% - Акцент1 5 35" xfId="13568"/>
    <cellStyle name="20% - Акцент1 5 4" xfId="682"/>
    <cellStyle name="20% - Акцент1 5 4 2" xfId="4630"/>
    <cellStyle name="20% - Акцент1 5 5" xfId="683"/>
    <cellStyle name="20% - Акцент1 5 5 2" xfId="4626"/>
    <cellStyle name="20% - Акцент1 5 6" xfId="684"/>
    <cellStyle name="20% - Акцент1 5 6 2" xfId="4622"/>
    <cellStyle name="20% - Акцент1 5 7" xfId="685"/>
    <cellStyle name="20% - Акцент1 5 7 2" xfId="4617"/>
    <cellStyle name="20% - Акцент1 5 8" xfId="686"/>
    <cellStyle name="20% - Акцент1 5 8 2" xfId="4613"/>
    <cellStyle name="20% - Акцент1 5 9" xfId="687"/>
    <cellStyle name="20% - Акцент1 5 9 2" xfId="4604"/>
    <cellStyle name="20% — акцент1 5_1" xfId="21687"/>
    <cellStyle name="20% — акцент1 50" xfId="9664"/>
    <cellStyle name="20% — акцент1 51" xfId="9982"/>
    <cellStyle name="20% — акцент1 52" xfId="10300"/>
    <cellStyle name="20% — акцент1 53" xfId="10618"/>
    <cellStyle name="20% — акцент1 54" xfId="10936"/>
    <cellStyle name="20% — акцент1 55" xfId="11254"/>
    <cellStyle name="20% — акцент1 56" xfId="11572"/>
    <cellStyle name="20% — акцент1 57" xfId="11890"/>
    <cellStyle name="20% — акцент1 58" xfId="12208"/>
    <cellStyle name="20% — акцент1 59" xfId="12352"/>
    <cellStyle name="20% - Акцент1 6" xfId="19"/>
    <cellStyle name="20% — акцент1 6" xfId="689"/>
    <cellStyle name="20% - Акцент1 6 10" xfId="690"/>
    <cellStyle name="20% - Акцент1 6 10 2" xfId="4576"/>
    <cellStyle name="20% - Акцент1 6 11" xfId="688"/>
    <cellStyle name="20% - Акцент1 6 12" xfId="3706"/>
    <cellStyle name="20% - Акцент1 6 13" xfId="4043"/>
    <cellStyle name="20% - Акцент1 6 14" xfId="4251"/>
    <cellStyle name="20% - Акцент1 6 15" xfId="4707"/>
    <cellStyle name="20% - Акцент1 6 16" xfId="4911"/>
    <cellStyle name="20% - Акцент1 6 17" xfId="4589"/>
    <cellStyle name="20% - Акцент1 6 18" xfId="8231"/>
    <cellStyle name="20% - Акцент1 6 19" xfId="8524"/>
    <cellStyle name="20% - Акцент1 6 2" xfId="20"/>
    <cellStyle name="20% — акцент1 6 2" xfId="691"/>
    <cellStyle name="20% - Акцент1 6 2 10" xfId="4910"/>
    <cellStyle name="20% - Акцент1 6 2 11" xfId="4572"/>
    <cellStyle name="20% - Акцент1 6 2 12" xfId="8554"/>
    <cellStyle name="20% - Акцент1 6 2 13" xfId="8873"/>
    <cellStyle name="20% - Акцент1 6 2 14" xfId="9327"/>
    <cellStyle name="20% - Акцент1 6 2 15" xfId="9645"/>
    <cellStyle name="20% - Акцент1 6 2 16" xfId="9963"/>
    <cellStyle name="20% - Акцент1 6 2 17" xfId="10281"/>
    <cellStyle name="20% - Акцент1 6 2 18" xfId="10599"/>
    <cellStyle name="20% - Акцент1 6 2 19" xfId="10917"/>
    <cellStyle name="20% - Акцент1 6 2 2" xfId="692"/>
    <cellStyle name="20% — акцент1 6 2 2" xfId="4565"/>
    <cellStyle name="20% - Акцент1 6 2 2 2" xfId="4561"/>
    <cellStyle name="20% — акцент1 6 2 2 2" xfId="13599"/>
    <cellStyle name="20% - Акцент1 6 2 20" xfId="11235"/>
    <cellStyle name="20% - Акцент1 6 2 21" xfId="11553"/>
    <cellStyle name="20% - Акцент1 6 2 22" xfId="11871"/>
    <cellStyle name="20% - Акцент1 6 2 23" xfId="12189"/>
    <cellStyle name="20% - Акцент1 6 2 24" xfId="12371"/>
    <cellStyle name="20% - Акцент1 6 2 25" xfId="12825"/>
    <cellStyle name="20% - Акцент1 6 2 26" xfId="13006"/>
    <cellStyle name="20% - Акцент1 6 2 3" xfId="693"/>
    <cellStyle name="20% - Акцент1 6 2 3 2" xfId="4552"/>
    <cellStyle name="20% - Акцент1 6 2 4" xfId="694"/>
    <cellStyle name="20% - Акцент1 6 2 4 2" xfId="4540"/>
    <cellStyle name="20% - Акцент1 6 2 5" xfId="695"/>
    <cellStyle name="20% - Акцент1 6 2 5 2" xfId="4527"/>
    <cellStyle name="20% - Акцент1 6 2 6" xfId="3707"/>
    <cellStyle name="20% - Акцент1 6 2 7" xfId="4044"/>
    <cellStyle name="20% - Акцент1 6 2 8" xfId="4252"/>
    <cellStyle name="20% - Акцент1 6 2 9" xfId="4706"/>
    <cellStyle name="20% - Акцент1 6 20" xfId="8553"/>
    <cellStyle name="20% - Акцент1 6 21" xfId="8872"/>
    <cellStyle name="20% - Акцент1 6 22" xfId="9328"/>
    <cellStyle name="20% - Акцент1 6 23" xfId="9646"/>
    <cellStyle name="20% - Акцент1 6 24" xfId="9964"/>
    <cellStyle name="20% - Акцент1 6 25" xfId="10282"/>
    <cellStyle name="20% - Акцент1 6 26" xfId="10600"/>
    <cellStyle name="20% - Акцент1 6 27" xfId="10918"/>
    <cellStyle name="20% - Акцент1 6 28" xfId="11236"/>
    <cellStyle name="20% - Акцент1 6 29" xfId="11554"/>
    <cellStyle name="20% - Акцент1 6 3" xfId="696"/>
    <cellStyle name="20% — акцент1 6 3" xfId="4580"/>
    <cellStyle name="20% - Акцент1 6 3 2" xfId="4516"/>
    <cellStyle name="20% — акцент1 6 3 2" xfId="13598"/>
    <cellStyle name="20% - Акцент1 6 30" xfId="11872"/>
    <cellStyle name="20% - Акцент1 6 31" xfId="12190"/>
    <cellStyle name="20% - Акцент1 6 32" xfId="12370"/>
    <cellStyle name="20% - Акцент1 6 33" xfId="12826"/>
    <cellStyle name="20% - Акцент1 6 34" xfId="13005"/>
    <cellStyle name="20% - Акцент1 6 35" xfId="14445"/>
    <cellStyle name="20% - Акцент1 6 4" xfId="697"/>
    <cellStyle name="20% - Акцент1 6 4 2" xfId="4466"/>
    <cellStyle name="20% - Акцент1 6 5" xfId="698"/>
    <cellStyle name="20% - Акцент1 6 5 2" xfId="4456"/>
    <cellStyle name="20% - Акцент1 6 6" xfId="699"/>
    <cellStyle name="20% - Акцент1 6 6 2" xfId="4443"/>
    <cellStyle name="20% - Акцент1 6 7" xfId="700"/>
    <cellStyle name="20% - Акцент1 6 7 2" xfId="4419"/>
    <cellStyle name="20% - Акцент1 6 8" xfId="701"/>
    <cellStyle name="20% - Акцент1 6 8 2" xfId="4406"/>
    <cellStyle name="20% - Акцент1 6 9" xfId="702"/>
    <cellStyle name="20% - Акцент1 6 9 2" xfId="4393"/>
    <cellStyle name="20% — акцент1 6_1" xfId="21687"/>
    <cellStyle name="20% — акцент1 60" xfId="12844"/>
    <cellStyle name="20% — акцент1 61" xfId="12987"/>
    <cellStyle name="20% — акцент1 62" xfId="13307"/>
    <cellStyle name="20% - Акцент1 7" xfId="21"/>
    <cellStyle name="20% — акцент1 7" xfId="704"/>
    <cellStyle name="20% - Акцент1 7 10" xfId="705"/>
    <cellStyle name="20% - Акцент1 7 10 2" xfId="4345"/>
    <cellStyle name="20% - Акцент1 7 11" xfId="703"/>
    <cellStyle name="20% - Акцент1 7 12" xfId="3708"/>
    <cellStyle name="20% - Акцент1 7 13" xfId="4045"/>
    <cellStyle name="20% - Акцент1 7 14" xfId="4253"/>
    <cellStyle name="20% - Акцент1 7 15" xfId="4705"/>
    <cellStyle name="20% - Акцент1 7 16" xfId="4909"/>
    <cellStyle name="20% - Акцент1 7 17" xfId="4382"/>
    <cellStyle name="20% - Акцент1 7 18" xfId="8232"/>
    <cellStyle name="20% - Акцент1 7 19" xfId="8523"/>
    <cellStyle name="20% - Акцент1 7 2" xfId="22"/>
    <cellStyle name="20% — акцент1 7 2" xfId="706"/>
    <cellStyle name="20% - Акцент1 7 2 10" xfId="4908"/>
    <cellStyle name="20% - Акцент1 7 2 11" xfId="4336"/>
    <cellStyle name="20% - Акцент1 7 2 12" xfId="8556"/>
    <cellStyle name="20% - Акцент1 7 2 13" xfId="8875"/>
    <cellStyle name="20% - Акцент1 7 2 14" xfId="9325"/>
    <cellStyle name="20% - Акцент1 7 2 15" xfId="9643"/>
    <cellStyle name="20% - Акцент1 7 2 16" xfId="9961"/>
    <cellStyle name="20% - Акцент1 7 2 17" xfId="10279"/>
    <cellStyle name="20% - Акцент1 7 2 18" xfId="10597"/>
    <cellStyle name="20% - Акцент1 7 2 19" xfId="10915"/>
    <cellStyle name="20% - Акцент1 7 2 2" xfId="707"/>
    <cellStyle name="20% — акцент1 7 2 2" xfId="4284"/>
    <cellStyle name="20% - Акцент1 7 2 2 2" xfId="4276"/>
    <cellStyle name="20% — акцент1 7 2 2 2" xfId="13601"/>
    <cellStyle name="20% - Акцент1 7 2 20" xfId="11233"/>
    <cellStyle name="20% - Акцент1 7 2 21" xfId="11551"/>
    <cellStyle name="20% - Акцент1 7 2 22" xfId="11869"/>
    <cellStyle name="20% - Акцент1 7 2 23" xfId="12187"/>
    <cellStyle name="20% - Акцент1 7 2 24" xfId="12373"/>
    <cellStyle name="20% - Акцент1 7 2 25" xfId="12823"/>
    <cellStyle name="20% - Акцент1 7 2 26" xfId="13008"/>
    <cellStyle name="20% - Акцент1 7 2 3" xfId="708"/>
    <cellStyle name="20% - Акцент1 7 2 3 2" xfId="4263"/>
    <cellStyle name="20% - Акцент1 7 2 4" xfId="709"/>
    <cellStyle name="20% - Акцент1 7 2 4 2" xfId="4237"/>
    <cellStyle name="20% - Акцент1 7 2 5" xfId="710"/>
    <cellStyle name="20% - Акцент1 7 2 5 2" xfId="4731"/>
    <cellStyle name="20% - Акцент1 7 2 6" xfId="3709"/>
    <cellStyle name="20% - Акцент1 7 2 7" xfId="4046"/>
    <cellStyle name="20% - Акцент1 7 2 8" xfId="4254"/>
    <cellStyle name="20% - Акцент1 7 2 9" xfId="4704"/>
    <cellStyle name="20% - Акцент1 7 20" xfId="8555"/>
    <cellStyle name="20% - Акцент1 7 21" xfId="8874"/>
    <cellStyle name="20% - Акцент1 7 22" xfId="9326"/>
    <cellStyle name="20% - Акцент1 7 23" xfId="9644"/>
    <cellStyle name="20% - Акцент1 7 24" xfId="9962"/>
    <cellStyle name="20% - Акцент1 7 25" xfId="10280"/>
    <cellStyle name="20% - Акцент1 7 26" xfId="10598"/>
    <cellStyle name="20% - Акцент1 7 27" xfId="10916"/>
    <cellStyle name="20% - Акцент1 7 28" xfId="11234"/>
    <cellStyle name="20% - Акцент1 7 29" xfId="11552"/>
    <cellStyle name="20% - Акцент1 7 3" xfId="711"/>
    <cellStyle name="20% — акцент1 7 3" xfId="4369"/>
    <cellStyle name="20% - Акцент1 7 3 2" xfId="4740"/>
    <cellStyle name="20% — акцент1 7 3 2" xfId="13600"/>
    <cellStyle name="20% - Акцент1 7 30" xfId="11870"/>
    <cellStyle name="20% - Акцент1 7 31" xfId="12188"/>
    <cellStyle name="20% - Акцент1 7 32" xfId="12372"/>
    <cellStyle name="20% - Акцент1 7 33" xfId="12824"/>
    <cellStyle name="20% - Акцент1 7 34" xfId="13007"/>
    <cellStyle name="20% - Акцент1 7 35" xfId="15442"/>
    <cellStyle name="20% - Акцент1 7 4" xfId="712"/>
    <cellStyle name="20% - Акцент1 7 4 2" xfId="4744"/>
    <cellStyle name="20% - Акцент1 7 5" xfId="713"/>
    <cellStyle name="20% - Акцент1 7 5 2" xfId="4748"/>
    <cellStyle name="20% - Акцент1 7 6" xfId="714"/>
    <cellStyle name="20% - Акцент1 7 6 2" xfId="4756"/>
    <cellStyle name="20% - Акцент1 7 7" xfId="715"/>
    <cellStyle name="20% - Акцент1 7 7 2" xfId="4758"/>
    <cellStyle name="20% - Акцент1 7 8" xfId="716"/>
    <cellStyle name="20% - Акцент1 7 8 2" xfId="4765"/>
    <cellStyle name="20% - Акцент1 7 9" xfId="717"/>
    <cellStyle name="20% - Акцент1 7 9 2" xfId="4767"/>
    <cellStyle name="20% — акцент1 7_1" xfId="21687"/>
    <cellStyle name="20% - Акцент1 8" xfId="23"/>
    <cellStyle name="20% — акцент1 8" xfId="719"/>
    <cellStyle name="20% - Акцент1 8 10" xfId="720"/>
    <cellStyle name="20% - Акцент1 8 10 2" xfId="4774"/>
    <cellStyle name="20% - Акцент1 8 11" xfId="718"/>
    <cellStyle name="20% - Акцент1 8 12" xfId="3710"/>
    <cellStyle name="20% - Акцент1 8 13" xfId="4047"/>
    <cellStyle name="20% - Акцент1 8 14" xfId="4255"/>
    <cellStyle name="20% - Акцент1 8 15" xfId="4703"/>
    <cellStyle name="20% - Акцент1 8 16" xfId="4907"/>
    <cellStyle name="20% - Акцент1 8 17" xfId="4769"/>
    <cellStyle name="20% - Акцент1 8 18" xfId="8233"/>
    <cellStyle name="20% - Акцент1 8 19" xfId="8522"/>
    <cellStyle name="20% - Акцент1 8 2" xfId="24"/>
    <cellStyle name="20% — акцент1 8 2" xfId="721"/>
    <cellStyle name="20% - Акцент1 8 2 10" xfId="4906"/>
    <cellStyle name="20% - Акцент1 8 2 11" xfId="4776"/>
    <cellStyle name="20% - Акцент1 8 2 12" xfId="8558"/>
    <cellStyle name="20% - Акцент1 8 2 13" xfId="8877"/>
    <cellStyle name="20% - Акцент1 8 2 14" xfId="9323"/>
    <cellStyle name="20% - Акцент1 8 2 15" xfId="9641"/>
    <cellStyle name="20% - Акцент1 8 2 16" xfId="9959"/>
    <cellStyle name="20% - Акцент1 8 2 17" xfId="10277"/>
    <cellStyle name="20% - Акцент1 8 2 18" xfId="10595"/>
    <cellStyle name="20% - Акцент1 8 2 19" xfId="10913"/>
    <cellStyle name="20% - Акцент1 8 2 2" xfId="722"/>
    <cellStyle name="20% — акцент1 8 2 2" xfId="4778"/>
    <cellStyle name="20% - Акцент1 8 2 2 2" xfId="4780"/>
    <cellStyle name="20% — акцент1 8 2 2 2" xfId="13603"/>
    <cellStyle name="20% - Акцент1 8 2 20" xfId="11231"/>
    <cellStyle name="20% - Акцент1 8 2 21" xfId="11549"/>
    <cellStyle name="20% - Акцент1 8 2 22" xfId="11867"/>
    <cellStyle name="20% - Акцент1 8 2 23" xfId="12185"/>
    <cellStyle name="20% - Акцент1 8 2 24" xfId="12375"/>
    <cellStyle name="20% - Акцент1 8 2 25" xfId="12821"/>
    <cellStyle name="20% - Акцент1 8 2 26" xfId="13010"/>
    <cellStyle name="20% - Акцент1 8 2 3" xfId="723"/>
    <cellStyle name="20% - Акцент1 8 2 3 2" xfId="4782"/>
    <cellStyle name="20% - Акцент1 8 2 4" xfId="724"/>
    <cellStyle name="20% - Акцент1 8 2 4 2" xfId="4784"/>
    <cellStyle name="20% - Акцент1 8 2 5" xfId="725"/>
    <cellStyle name="20% - Акцент1 8 2 5 2" xfId="4791"/>
    <cellStyle name="20% - Акцент1 8 2 6" xfId="3711"/>
    <cellStyle name="20% - Акцент1 8 2 7" xfId="4048"/>
    <cellStyle name="20% - Акцент1 8 2 8" xfId="4256"/>
    <cellStyle name="20% - Акцент1 8 2 9" xfId="4702"/>
    <cellStyle name="20% - Акцент1 8 20" xfId="8557"/>
    <cellStyle name="20% - Акцент1 8 21" xfId="8876"/>
    <cellStyle name="20% - Акцент1 8 22" xfId="9324"/>
    <cellStyle name="20% - Акцент1 8 23" xfId="9642"/>
    <cellStyle name="20% - Акцент1 8 24" xfId="9960"/>
    <cellStyle name="20% - Акцент1 8 25" xfId="10278"/>
    <cellStyle name="20% - Акцент1 8 26" xfId="10596"/>
    <cellStyle name="20% - Акцент1 8 27" xfId="10914"/>
    <cellStyle name="20% - Акцент1 8 28" xfId="11232"/>
    <cellStyle name="20% - Акцент1 8 29" xfId="11550"/>
    <cellStyle name="20% - Акцент1 8 3" xfId="726"/>
    <cellStyle name="20% — акцент1 8 3" xfId="4771"/>
    <cellStyle name="20% - Акцент1 8 3 2" xfId="4793"/>
    <cellStyle name="20% — акцент1 8 3 2" xfId="13602"/>
    <cellStyle name="20% - Акцент1 8 30" xfId="11868"/>
    <cellStyle name="20% - Акцент1 8 31" xfId="12186"/>
    <cellStyle name="20% - Акцент1 8 32" xfId="12374"/>
    <cellStyle name="20% - Акцент1 8 33" xfId="12822"/>
    <cellStyle name="20% - Акцент1 8 34" xfId="13009"/>
    <cellStyle name="20% - Акцент1 8 35" xfId="16043"/>
    <cellStyle name="20% - Акцент1 8 4" xfId="727"/>
    <cellStyle name="20% - Акцент1 8 4 2" xfId="4795"/>
    <cellStyle name="20% - Акцент1 8 5" xfId="728"/>
    <cellStyle name="20% - Акцент1 8 5 2" xfId="4797"/>
    <cellStyle name="20% - Акцент1 8 6" xfId="729"/>
    <cellStyle name="20% - Акцент1 8 6 2" xfId="4800"/>
    <cellStyle name="20% - Акцент1 8 7" xfId="730"/>
    <cellStyle name="20% - Акцент1 8 7 2" xfId="4802"/>
    <cellStyle name="20% - Акцент1 8 8" xfId="731"/>
    <cellStyle name="20% - Акцент1 8 8 2" xfId="4804"/>
    <cellStyle name="20% - Акцент1 8 9" xfId="732"/>
    <cellStyle name="20% - Акцент1 8 9 2" xfId="4806"/>
    <cellStyle name="20% — акцент1 8_1" xfId="21687"/>
    <cellStyle name="20% - Акцент1 9" xfId="25"/>
    <cellStyle name="20% — акцент1 9" xfId="734"/>
    <cellStyle name="20% - Акцент1 9 10" xfId="735"/>
    <cellStyle name="20% - Акцент1 9 10 2" xfId="4817"/>
    <cellStyle name="20% - Акцент1 9 11" xfId="733"/>
    <cellStyle name="20% - Акцент1 9 12" xfId="3712"/>
    <cellStyle name="20% - Акцент1 9 13" xfId="4049"/>
    <cellStyle name="20% - Акцент1 9 14" xfId="4257"/>
    <cellStyle name="20% - Акцент1 9 15" xfId="4701"/>
    <cellStyle name="20% - Акцент1 9 16" xfId="4905"/>
    <cellStyle name="20% - Акцент1 9 17" xfId="4808"/>
    <cellStyle name="20% - Акцент1 9 18" xfId="8234"/>
    <cellStyle name="20% - Акцент1 9 19" xfId="8521"/>
    <cellStyle name="20% - Акцент1 9 2" xfId="26"/>
    <cellStyle name="20% — акцент1 9 2" xfId="4810"/>
    <cellStyle name="20% - Акцент1 9 2 10" xfId="10275"/>
    <cellStyle name="20% - Акцент1 9 2 11" xfId="10593"/>
    <cellStyle name="20% - Акцент1 9 2 12" xfId="10911"/>
    <cellStyle name="20% - Акцент1 9 2 13" xfId="11229"/>
    <cellStyle name="20% - Акцент1 9 2 14" xfId="11547"/>
    <cellStyle name="20% - Акцент1 9 2 15" xfId="11865"/>
    <cellStyle name="20% - Акцент1 9 2 16" xfId="12183"/>
    <cellStyle name="20% - Акцент1 9 2 17" xfId="12377"/>
    <cellStyle name="20% - Акцент1 9 2 18" xfId="12819"/>
    <cellStyle name="20% - Акцент1 9 2 19" xfId="13012"/>
    <cellStyle name="20% - Акцент1 9 2 2" xfId="736"/>
    <cellStyle name="20% — акцент1 9 2 2" xfId="13605"/>
    <cellStyle name="20% - Акцент1 9 2 2 2" xfId="4821"/>
    <cellStyle name="20% - Акцент1 9 2 3" xfId="3713"/>
    <cellStyle name="20% — акцент1 9 2 3" xfId="13313"/>
    <cellStyle name="20% - Акцент1 9 2 4" xfId="4819"/>
    <cellStyle name="20% - Акцент1 9 2 5" xfId="8560"/>
    <cellStyle name="20% - Акцент1 9 2 6" xfId="8879"/>
    <cellStyle name="20% - Акцент1 9 2 7" xfId="9321"/>
    <cellStyle name="20% - Акцент1 9 2 8" xfId="9639"/>
    <cellStyle name="20% - Акцент1 9 2 9" xfId="9957"/>
    <cellStyle name="20% - Акцент1 9 20" xfId="8559"/>
    <cellStyle name="20% - Акцент1 9 21" xfId="8878"/>
    <cellStyle name="20% - Акцент1 9 22" xfId="9322"/>
    <cellStyle name="20% - Акцент1 9 23" xfId="9640"/>
    <cellStyle name="20% - Акцент1 9 24" xfId="9958"/>
    <cellStyle name="20% - Акцент1 9 25" xfId="10276"/>
    <cellStyle name="20% - Акцент1 9 26" xfId="10594"/>
    <cellStyle name="20% - Акцент1 9 27" xfId="10912"/>
    <cellStyle name="20% - Акцент1 9 28" xfId="11230"/>
    <cellStyle name="20% - Акцент1 9 29" xfId="11548"/>
    <cellStyle name="20% - Акцент1 9 3" xfId="737"/>
    <cellStyle name="20% — акцент1 9 3" xfId="13604"/>
    <cellStyle name="20% - Акцент1 9 3 2" xfId="4823"/>
    <cellStyle name="20% - Акцент1 9 30" xfId="11866"/>
    <cellStyle name="20% - Акцент1 9 31" xfId="12184"/>
    <cellStyle name="20% - Акцент1 9 32" xfId="12376"/>
    <cellStyle name="20% - Акцент1 9 33" xfId="12820"/>
    <cellStyle name="20% - Акцент1 9 34" xfId="13011"/>
    <cellStyle name="20% - Акцент1 9 35" xfId="16648"/>
    <cellStyle name="20% - Акцент1 9 4" xfId="738"/>
    <cellStyle name="20% — акцент1 9 4" xfId="13312"/>
    <cellStyle name="20% - Акцент1 9 4 2" xfId="4826"/>
    <cellStyle name="20% - Акцент1 9 5" xfId="739"/>
    <cellStyle name="20% - Акцент1 9 5 2" xfId="4828"/>
    <cellStyle name="20% - Акцент1 9 6" xfId="740"/>
    <cellStyle name="20% - Акцент1 9 6 2" xfId="4830"/>
    <cellStyle name="20% - Акцент1 9 7" xfId="741"/>
    <cellStyle name="20% - Акцент1 9 7 2" xfId="4832"/>
    <cellStyle name="20% - Акцент1 9 8" xfId="742"/>
    <cellStyle name="20% - Акцент1 9 8 2" xfId="4834"/>
    <cellStyle name="20% - Акцент1 9 9" xfId="743"/>
    <cellStyle name="20% - Акцент1 9 9 2" xfId="4836"/>
    <cellStyle name="20% — акцент1 9_1" xfId="21687"/>
    <cellStyle name="20% - Акцент1_1" xfId="21687"/>
    <cellStyle name="20% - Акцент2" xfId="13314"/>
    <cellStyle name="20% — акцент2" xfId="27"/>
    <cellStyle name="20% - Акцент2 10" xfId="28"/>
    <cellStyle name="20% — акцент2 10" xfId="746"/>
    <cellStyle name="20% - Акцент2 10 10" xfId="747"/>
    <cellStyle name="20% - Акцент2 10 10 2" xfId="4849"/>
    <cellStyle name="20% - Акцент2 10 11" xfId="745"/>
    <cellStyle name="20% - Акцент2 10 12" xfId="3715"/>
    <cellStyle name="20% - Акцент2 10 13" xfId="4051"/>
    <cellStyle name="20% - Акцент2 10 14" xfId="4260"/>
    <cellStyle name="20% - Акцент2 10 15" xfId="4698"/>
    <cellStyle name="20% - Акцент2 10 16" xfId="4902"/>
    <cellStyle name="20% - Акцент2 10 17" xfId="4845"/>
    <cellStyle name="20% - Акцент2 10 18" xfId="8236"/>
    <cellStyle name="20% - Акцент2 10 19" xfId="8519"/>
    <cellStyle name="20% - Акцент2 10 2" xfId="29"/>
    <cellStyle name="20% — акцент2 10 2" xfId="4847"/>
    <cellStyle name="20% - Акцент2 10 2 10" xfId="10272"/>
    <cellStyle name="20% - Акцент2 10 2 11" xfId="10590"/>
    <cellStyle name="20% - Акцент2 10 2 12" xfId="10908"/>
    <cellStyle name="20% - Акцент2 10 2 13" xfId="11226"/>
    <cellStyle name="20% - Акцент2 10 2 14" xfId="11544"/>
    <cellStyle name="20% - Акцент2 10 2 15" xfId="11862"/>
    <cellStyle name="20% - Акцент2 10 2 16" xfId="12180"/>
    <cellStyle name="20% - Акцент2 10 2 17" xfId="12380"/>
    <cellStyle name="20% - Акцент2 10 2 18" xfId="12816"/>
    <cellStyle name="20% - Акцент2 10 2 19" xfId="13015"/>
    <cellStyle name="20% - Акцент2 10 2 2" xfId="748"/>
    <cellStyle name="20% - Акцент2 10 2 2 2" xfId="4854"/>
    <cellStyle name="20% - Акцент2 10 2 3" xfId="3716"/>
    <cellStyle name="20% - Акцент2 10 2 4" xfId="4852"/>
    <cellStyle name="20% - Акцент2 10 2 5" xfId="8563"/>
    <cellStyle name="20% - Акцент2 10 2 6" xfId="8882"/>
    <cellStyle name="20% - Акцент2 10 2 7" xfId="9318"/>
    <cellStyle name="20% - Акцент2 10 2 8" xfId="9636"/>
    <cellStyle name="20% - Акцент2 10 2 9" xfId="9954"/>
    <cellStyle name="20% - Акцент2 10 20" xfId="8562"/>
    <cellStyle name="20% - Акцент2 10 21" xfId="8881"/>
    <cellStyle name="20% - Акцент2 10 22" xfId="9319"/>
    <cellStyle name="20% - Акцент2 10 23" xfId="9637"/>
    <cellStyle name="20% - Акцент2 10 24" xfId="9955"/>
    <cellStyle name="20% - Акцент2 10 25" xfId="10273"/>
    <cellStyle name="20% - Акцент2 10 26" xfId="10591"/>
    <cellStyle name="20% - Акцент2 10 27" xfId="10909"/>
    <cellStyle name="20% - Акцент2 10 28" xfId="11227"/>
    <cellStyle name="20% - Акцент2 10 29" xfId="11545"/>
    <cellStyle name="20% - Акцент2 10 3" xfId="749"/>
    <cellStyle name="20% — акцент2 10 3" xfId="16603"/>
    <cellStyle name="20% - Акцент2 10 3 2" xfId="4856"/>
    <cellStyle name="20% - Акцент2 10 30" xfId="11863"/>
    <cellStyle name="20% - Акцент2 10 31" xfId="12181"/>
    <cellStyle name="20% - Акцент2 10 32" xfId="12379"/>
    <cellStyle name="20% - Акцент2 10 33" xfId="12817"/>
    <cellStyle name="20% - Акцент2 10 34" xfId="13014"/>
    <cellStyle name="20% - Акцент2 10 35" xfId="16604"/>
    <cellStyle name="20% - Акцент2 10 4" xfId="750"/>
    <cellStyle name="20% - Акцент2 10 4 2" xfId="4858"/>
    <cellStyle name="20% - Акцент2 10 5" xfId="751"/>
    <cellStyle name="20% - Акцент2 10 5 2" xfId="4860"/>
    <cellStyle name="20% - Акцент2 10 6" xfId="752"/>
    <cellStyle name="20% - Акцент2 10 6 2" xfId="4862"/>
    <cellStyle name="20% - Акцент2 10 7" xfId="753"/>
    <cellStyle name="20% - Акцент2 10 7 2" xfId="4869"/>
    <cellStyle name="20% - Акцент2 10 8" xfId="754"/>
    <cellStyle name="20% - Акцент2 10 8 2" xfId="4871"/>
    <cellStyle name="20% - Акцент2 10 9" xfId="755"/>
    <cellStyle name="20% - Акцент2 10 9 2" xfId="4873"/>
    <cellStyle name="20% - Акцент2 11" xfId="30"/>
    <cellStyle name="20% — акцент2 11" xfId="757"/>
    <cellStyle name="20% - Акцент2 11 10" xfId="758"/>
    <cellStyle name="20% - Акцент2 11 10 2" xfId="4880"/>
    <cellStyle name="20% - Акцент2 11 11" xfId="756"/>
    <cellStyle name="20% - Акцент2 11 12" xfId="3717"/>
    <cellStyle name="20% - Акцент2 11 13" xfId="4052"/>
    <cellStyle name="20% - Акцент2 11 14" xfId="4262"/>
    <cellStyle name="20% - Акцент2 11 15" xfId="4696"/>
    <cellStyle name="20% - Акцент2 11 16" xfId="4900"/>
    <cellStyle name="20% - Акцент2 11 17" xfId="4875"/>
    <cellStyle name="20% - Акцент2 11 18" xfId="8237"/>
    <cellStyle name="20% - Акцент2 11 19" xfId="8518"/>
    <cellStyle name="20% - Акцент2 11 2" xfId="31"/>
    <cellStyle name="20% — акцент2 11 2" xfId="4878"/>
    <cellStyle name="20% - Акцент2 11 2 10" xfId="10270"/>
    <cellStyle name="20% - Акцент2 11 2 11" xfId="10588"/>
    <cellStyle name="20% - Акцент2 11 2 12" xfId="10906"/>
    <cellStyle name="20% - Акцент2 11 2 13" xfId="11224"/>
    <cellStyle name="20% - Акцент2 11 2 14" xfId="11542"/>
    <cellStyle name="20% - Акцент2 11 2 15" xfId="11860"/>
    <cellStyle name="20% - Акцент2 11 2 16" xfId="12178"/>
    <cellStyle name="20% - Акцент2 11 2 17" xfId="12382"/>
    <cellStyle name="20% - Акцент2 11 2 18" xfId="12814"/>
    <cellStyle name="20% - Акцент2 11 2 19" xfId="13017"/>
    <cellStyle name="20% - Акцент2 11 2 2" xfId="759"/>
    <cellStyle name="20% - Акцент2 11 2 2 2" xfId="4884"/>
    <cellStyle name="20% - Акцент2 11 2 3" xfId="3718"/>
    <cellStyle name="20% - Акцент2 11 2 4" xfId="4882"/>
    <cellStyle name="20% - Акцент2 11 2 5" xfId="8565"/>
    <cellStyle name="20% - Акцент2 11 2 6" xfId="8884"/>
    <cellStyle name="20% - Акцент2 11 2 7" xfId="9316"/>
    <cellStyle name="20% - Акцент2 11 2 8" xfId="9634"/>
    <cellStyle name="20% - Акцент2 11 2 9" xfId="9952"/>
    <cellStyle name="20% - Акцент2 11 20" xfId="8564"/>
    <cellStyle name="20% - Акцент2 11 21" xfId="8883"/>
    <cellStyle name="20% - Акцент2 11 22" xfId="9317"/>
    <cellStyle name="20% - Акцент2 11 23" xfId="9635"/>
    <cellStyle name="20% - Акцент2 11 24" xfId="9953"/>
    <cellStyle name="20% - Акцент2 11 25" xfId="10271"/>
    <cellStyle name="20% - Акцент2 11 26" xfId="10589"/>
    <cellStyle name="20% - Акцент2 11 27" xfId="10907"/>
    <cellStyle name="20% - Акцент2 11 28" xfId="11225"/>
    <cellStyle name="20% - Акцент2 11 29" xfId="11543"/>
    <cellStyle name="20% - Акцент2 11 3" xfId="760"/>
    <cellStyle name="20% — акцент2 11 3" xfId="17206"/>
    <cellStyle name="20% - Акцент2 11 3 2" xfId="4886"/>
    <cellStyle name="20% - Акцент2 11 30" xfId="11861"/>
    <cellStyle name="20% - Акцент2 11 31" xfId="12179"/>
    <cellStyle name="20% - Акцент2 11 32" xfId="12381"/>
    <cellStyle name="20% - Акцент2 11 33" xfId="12815"/>
    <cellStyle name="20% - Акцент2 11 34" xfId="13016"/>
    <cellStyle name="20% - Акцент2 11 35" xfId="17207"/>
    <cellStyle name="20% - Акцент2 11 4" xfId="761"/>
    <cellStyle name="20% - Акцент2 11 4 2" xfId="4888"/>
    <cellStyle name="20% - Акцент2 11 5" xfId="762"/>
    <cellStyle name="20% - Акцент2 11 5 2" xfId="4895"/>
    <cellStyle name="20% - Акцент2 11 6" xfId="763"/>
    <cellStyle name="20% - Акцент2 11 6 2" xfId="4897"/>
    <cellStyle name="20% - Акцент2 11 7" xfId="764"/>
    <cellStyle name="20% - Акцент2 11 7 2" xfId="4899"/>
    <cellStyle name="20% - Акцент2 11 8" xfId="765"/>
    <cellStyle name="20% - Акцент2 11 8 2" xfId="4901"/>
    <cellStyle name="20% - Акцент2 11 9" xfId="766"/>
    <cellStyle name="20% - Акцент2 11 9 2" xfId="4904"/>
    <cellStyle name="20% - Акцент2 12" xfId="32"/>
    <cellStyle name="20% — акцент2 12" xfId="768"/>
    <cellStyle name="20% - Акцент2 12 10" xfId="769"/>
    <cellStyle name="20% - Акцент2 12 10 2" xfId="4925"/>
    <cellStyle name="20% - Акцент2 12 11" xfId="767"/>
    <cellStyle name="20% - Акцент2 12 12" xfId="3719"/>
    <cellStyle name="20% - Акцент2 12 13" xfId="4053"/>
    <cellStyle name="20% - Акцент2 12 14" xfId="4264"/>
    <cellStyle name="20% - Акцент2 12 15" xfId="4694"/>
    <cellStyle name="20% - Акцент2 12 16" xfId="4898"/>
    <cellStyle name="20% - Акцент2 12 17" xfId="4921"/>
    <cellStyle name="20% - Акцент2 12 18" xfId="8238"/>
    <cellStyle name="20% - Акцент2 12 19" xfId="8517"/>
    <cellStyle name="20% - Акцент2 12 2" xfId="33"/>
    <cellStyle name="20% — акцент2 12 2" xfId="4923"/>
    <cellStyle name="20% - Акцент2 12 2 10" xfId="10268"/>
    <cellStyle name="20% - Акцент2 12 2 11" xfId="10586"/>
    <cellStyle name="20% - Акцент2 12 2 12" xfId="10904"/>
    <cellStyle name="20% - Акцент2 12 2 13" xfId="11222"/>
    <cellStyle name="20% - Акцент2 12 2 14" xfId="11540"/>
    <cellStyle name="20% - Акцент2 12 2 15" xfId="11858"/>
    <cellStyle name="20% - Акцент2 12 2 16" xfId="12176"/>
    <cellStyle name="20% - Акцент2 12 2 17" xfId="12384"/>
    <cellStyle name="20% - Акцент2 12 2 18" xfId="12812"/>
    <cellStyle name="20% - Акцент2 12 2 19" xfId="13019"/>
    <cellStyle name="20% - Акцент2 12 2 2" xfId="770"/>
    <cellStyle name="20% - Акцент2 12 2 2 2" xfId="5135"/>
    <cellStyle name="20% - Акцент2 12 2 3" xfId="3720"/>
    <cellStyle name="20% - Акцент2 12 2 4" xfId="4927"/>
    <cellStyle name="20% - Акцент2 12 2 5" xfId="8567"/>
    <cellStyle name="20% - Акцент2 12 2 6" xfId="8886"/>
    <cellStyle name="20% - Акцент2 12 2 7" xfId="9314"/>
    <cellStyle name="20% - Акцент2 12 2 8" xfId="9632"/>
    <cellStyle name="20% - Акцент2 12 2 9" xfId="9950"/>
    <cellStyle name="20% - Акцент2 12 20" xfId="8566"/>
    <cellStyle name="20% - Акцент2 12 21" xfId="8885"/>
    <cellStyle name="20% - Акцент2 12 22" xfId="9315"/>
    <cellStyle name="20% - Акцент2 12 23" xfId="9633"/>
    <cellStyle name="20% - Акцент2 12 24" xfId="9951"/>
    <cellStyle name="20% - Акцент2 12 25" xfId="10269"/>
    <cellStyle name="20% - Акцент2 12 26" xfId="10587"/>
    <cellStyle name="20% - Акцент2 12 27" xfId="10905"/>
    <cellStyle name="20% - Акцент2 12 28" xfId="11223"/>
    <cellStyle name="20% - Акцент2 12 29" xfId="11541"/>
    <cellStyle name="20% - Акцент2 12 3" xfId="771"/>
    <cellStyle name="20% — акцент2 12 3" xfId="17809"/>
    <cellStyle name="20% - Акцент2 12 3 2" xfId="5136"/>
    <cellStyle name="20% - Акцент2 12 30" xfId="11859"/>
    <cellStyle name="20% - Акцент2 12 31" xfId="12177"/>
    <cellStyle name="20% - Акцент2 12 32" xfId="12383"/>
    <cellStyle name="20% - Акцент2 12 33" xfId="12813"/>
    <cellStyle name="20% - Акцент2 12 34" xfId="13018"/>
    <cellStyle name="20% - Акцент2 12 35" xfId="17810"/>
    <cellStyle name="20% - Акцент2 12 4" xfId="772"/>
    <cellStyle name="20% - Акцент2 12 4 2" xfId="5137"/>
    <cellStyle name="20% - Акцент2 12 5" xfId="773"/>
    <cellStyle name="20% - Акцент2 12 5 2" xfId="5138"/>
    <cellStyle name="20% - Акцент2 12 6" xfId="774"/>
    <cellStyle name="20% - Акцент2 12 6 2" xfId="5139"/>
    <cellStyle name="20% - Акцент2 12 7" xfId="775"/>
    <cellStyle name="20% - Акцент2 12 7 2" xfId="5140"/>
    <cellStyle name="20% - Акцент2 12 8" xfId="776"/>
    <cellStyle name="20% - Акцент2 12 8 2" xfId="5141"/>
    <cellStyle name="20% - Акцент2 12 9" xfId="777"/>
    <cellStyle name="20% - Акцент2 12 9 2" xfId="5142"/>
    <cellStyle name="20% - Акцент2 13" xfId="34"/>
    <cellStyle name="20% — акцент2 13" xfId="779"/>
    <cellStyle name="20% - Акцент2 13 10" xfId="780"/>
    <cellStyle name="20% - Акцент2 13 10 2" xfId="5145"/>
    <cellStyle name="20% - Акцент2 13 11" xfId="778"/>
    <cellStyle name="20% - Акцент2 13 12" xfId="3721"/>
    <cellStyle name="20% - Акцент2 13 13" xfId="4054"/>
    <cellStyle name="20% - Акцент2 13 14" xfId="4266"/>
    <cellStyle name="20% - Акцент2 13 15" xfId="4692"/>
    <cellStyle name="20% - Акцент2 13 16" xfId="4896"/>
    <cellStyle name="20% - Акцент2 13 17" xfId="5143"/>
    <cellStyle name="20% - Акцент2 13 18" xfId="8239"/>
    <cellStyle name="20% - Акцент2 13 19" xfId="8516"/>
    <cellStyle name="20% - Акцент2 13 2" xfId="35"/>
    <cellStyle name="20% — акцент2 13 2" xfId="5144"/>
    <cellStyle name="20% - Акцент2 13 2 10" xfId="10266"/>
    <cellStyle name="20% - Акцент2 13 2 11" xfId="10584"/>
    <cellStyle name="20% - Акцент2 13 2 12" xfId="10902"/>
    <cellStyle name="20% - Акцент2 13 2 13" xfId="11220"/>
    <cellStyle name="20% - Акцент2 13 2 14" xfId="11538"/>
    <cellStyle name="20% - Акцент2 13 2 15" xfId="11856"/>
    <cellStyle name="20% - Акцент2 13 2 16" xfId="12174"/>
    <cellStyle name="20% - Акцент2 13 2 17" xfId="12386"/>
    <cellStyle name="20% - Акцент2 13 2 18" xfId="12810"/>
    <cellStyle name="20% - Акцент2 13 2 19" xfId="13021"/>
    <cellStyle name="20% - Акцент2 13 2 2" xfId="781"/>
    <cellStyle name="20% - Акцент2 13 2 2 2" xfId="5147"/>
    <cellStyle name="20% - Акцент2 13 2 3" xfId="3722"/>
    <cellStyle name="20% - Акцент2 13 2 4" xfId="5146"/>
    <cellStyle name="20% - Акцент2 13 2 5" xfId="8569"/>
    <cellStyle name="20% - Акцент2 13 2 6" xfId="8888"/>
    <cellStyle name="20% - Акцент2 13 2 7" xfId="9312"/>
    <cellStyle name="20% - Акцент2 13 2 8" xfId="9630"/>
    <cellStyle name="20% - Акцент2 13 2 9" xfId="9948"/>
    <cellStyle name="20% - Акцент2 13 20" xfId="8568"/>
    <cellStyle name="20% - Акцент2 13 21" xfId="8887"/>
    <cellStyle name="20% - Акцент2 13 22" xfId="9313"/>
    <cellStyle name="20% - Акцент2 13 23" xfId="9631"/>
    <cellStyle name="20% - Акцент2 13 24" xfId="9949"/>
    <cellStyle name="20% - Акцент2 13 25" xfId="10267"/>
    <cellStyle name="20% - Акцент2 13 26" xfId="10585"/>
    <cellStyle name="20% - Акцент2 13 27" xfId="10903"/>
    <cellStyle name="20% - Акцент2 13 28" xfId="11221"/>
    <cellStyle name="20% - Акцент2 13 29" xfId="11539"/>
    <cellStyle name="20% - Акцент2 13 3" xfId="782"/>
    <cellStyle name="20% — акцент2 13 3" xfId="18410"/>
    <cellStyle name="20% - Акцент2 13 3 2" xfId="5148"/>
    <cellStyle name="20% - Акцент2 13 30" xfId="11857"/>
    <cellStyle name="20% - Акцент2 13 31" xfId="12175"/>
    <cellStyle name="20% - Акцент2 13 32" xfId="12385"/>
    <cellStyle name="20% - Акцент2 13 33" xfId="12811"/>
    <cellStyle name="20% - Акцент2 13 34" xfId="13020"/>
    <cellStyle name="20% - Акцент2 13 35" xfId="18411"/>
    <cellStyle name="20% - Акцент2 13 4" xfId="783"/>
    <cellStyle name="20% - Акцент2 13 4 2" xfId="5149"/>
    <cellStyle name="20% - Акцент2 13 5" xfId="784"/>
    <cellStyle name="20% - Акцент2 13 5 2" xfId="5150"/>
    <cellStyle name="20% - Акцент2 13 6" xfId="785"/>
    <cellStyle name="20% - Акцент2 13 6 2" xfId="5151"/>
    <cellStyle name="20% - Акцент2 13 7" xfId="786"/>
    <cellStyle name="20% - Акцент2 13 7 2" xfId="5152"/>
    <cellStyle name="20% - Акцент2 13 8" xfId="787"/>
    <cellStyle name="20% - Акцент2 13 8 2" xfId="5153"/>
    <cellStyle name="20% - Акцент2 13 9" xfId="788"/>
    <cellStyle name="20% - Акцент2 13 9 2" xfId="5154"/>
    <cellStyle name="20% - Акцент2 14" xfId="36"/>
    <cellStyle name="20% — акцент2 14" xfId="789"/>
    <cellStyle name="20% - Акцент2 14 10" xfId="4894"/>
    <cellStyle name="20% - Акцент2 14 11" xfId="5155"/>
    <cellStyle name="20% - Акцент2 14 12" xfId="8570"/>
    <cellStyle name="20% - Акцент2 14 13" xfId="8889"/>
    <cellStyle name="20% - Акцент2 14 14" xfId="9311"/>
    <cellStyle name="20% - Акцент2 14 15" xfId="9629"/>
    <cellStyle name="20% - Акцент2 14 16" xfId="9947"/>
    <cellStyle name="20% - Акцент2 14 17" xfId="10265"/>
    <cellStyle name="20% - Акцент2 14 18" xfId="10583"/>
    <cellStyle name="20% - Акцент2 14 19" xfId="10901"/>
    <cellStyle name="20% - Акцент2 14 2" xfId="790"/>
    <cellStyle name="20% — акцент2 14 2" xfId="5156"/>
    <cellStyle name="20% - Акцент2 14 2 2" xfId="5157"/>
    <cellStyle name="20% - Акцент2 14 20" xfId="11219"/>
    <cellStyle name="20% - Акцент2 14 21" xfId="11537"/>
    <cellStyle name="20% - Акцент2 14 22" xfId="11855"/>
    <cellStyle name="20% - Акцент2 14 23" xfId="12173"/>
    <cellStyle name="20% - Акцент2 14 24" xfId="12387"/>
    <cellStyle name="20% - Акцент2 14 25" xfId="12809"/>
    <cellStyle name="20% - Акцент2 14 26" xfId="13022"/>
    <cellStyle name="20% - Акцент2 14 27" xfId="19017"/>
    <cellStyle name="20% - Акцент2 14 3" xfId="791"/>
    <cellStyle name="20% — акцент2 14 3" xfId="19016"/>
    <cellStyle name="20% - Акцент2 14 3 2" xfId="5158"/>
    <cellStyle name="20% - Акцент2 14 4" xfId="792"/>
    <cellStyle name="20% - Акцент2 14 4 2" xfId="5159"/>
    <cellStyle name="20% - Акцент2 14 5" xfId="793"/>
    <cellStyle name="20% - Акцент2 14 5 2" xfId="5160"/>
    <cellStyle name="20% - Акцент2 14 6" xfId="3723"/>
    <cellStyle name="20% - Акцент2 14 7" xfId="4055"/>
    <cellStyle name="20% - Акцент2 14 8" xfId="4268"/>
    <cellStyle name="20% - Акцент2 14 9" xfId="4690"/>
    <cellStyle name="20% - Акцент2 15" xfId="794"/>
    <cellStyle name="20% — акцент2 15" xfId="795"/>
    <cellStyle name="20% - Акцент2 15 2" xfId="5161"/>
    <cellStyle name="20% — акцент2 15 2" xfId="5162"/>
    <cellStyle name="20% - Акцент2 15 3" xfId="19621"/>
    <cellStyle name="20% — акцент2 15 3" xfId="19620"/>
    <cellStyle name="20% - Акцент2 16" xfId="796"/>
    <cellStyle name="20% — акцент2 16" xfId="797"/>
    <cellStyle name="20% - Акцент2 16 2" xfId="5163"/>
    <cellStyle name="20% — акцент2 16 2" xfId="5164"/>
    <cellStyle name="20% - Акцент2 16 3" xfId="20224"/>
    <cellStyle name="20% — акцент2 16 3" xfId="20223"/>
    <cellStyle name="20% - Акцент2 17" xfId="798"/>
    <cellStyle name="20% — акцент2 17" xfId="799"/>
    <cellStyle name="20% - Акцент2 17 2" xfId="5165"/>
    <cellStyle name="20% — акцент2 17 2" xfId="5166"/>
    <cellStyle name="20% - Акцент2 17 3" xfId="20827"/>
    <cellStyle name="20% — акцент2 17 3" xfId="20826"/>
    <cellStyle name="20% - Акцент2 18" xfId="800"/>
    <cellStyle name="20% — акцент2 18" xfId="801"/>
    <cellStyle name="20% - Акцент2 18 2" xfId="5167"/>
    <cellStyle name="20% — акцент2 18 2" xfId="5168"/>
    <cellStyle name="20% - Акцент2 18 3" xfId="21421"/>
    <cellStyle name="20% — акцент2 18 3" xfId="21420"/>
    <cellStyle name="20% - Акцент2 19" xfId="21742"/>
    <cellStyle name="20% — акцент2 19" xfId="802"/>
    <cellStyle name="20% — акцент2 19 2" xfId="5169"/>
    <cellStyle name="20% - Акцент2 2" xfId="37"/>
    <cellStyle name="20% — акцент2 2" xfId="804"/>
    <cellStyle name="20% - Акцент2 2 10" xfId="805"/>
    <cellStyle name="20% — акцент2 2 10" xfId="806"/>
    <cellStyle name="20% - Акцент2 2 10 2" xfId="5172"/>
    <cellStyle name="20% — акцент2 2 10 2" xfId="5173"/>
    <cellStyle name="20% - Акцент2 2 10 3" xfId="18409"/>
    <cellStyle name="20% — акцент2 2 10 3" xfId="18408"/>
    <cellStyle name="20% - Акцент2 2 11" xfId="807"/>
    <cellStyle name="20% — акцент2 2 11" xfId="808"/>
    <cellStyle name="20% - Акцент2 2 11 2" xfId="5174"/>
    <cellStyle name="20% — акцент2 2 11 2" xfId="5175"/>
    <cellStyle name="20% - Акцент2 2 11 3" xfId="19015"/>
    <cellStyle name="20% — акцент2 2 11 3" xfId="19014"/>
    <cellStyle name="20% - Акцент2 2 12" xfId="809"/>
    <cellStyle name="20% — акцент2 2 12" xfId="810"/>
    <cellStyle name="20% - Акцент2 2 12 2" xfId="5176"/>
    <cellStyle name="20% — акцент2 2 12 2" xfId="5177"/>
    <cellStyle name="20% - Акцент2 2 12 3" xfId="19619"/>
    <cellStyle name="20% — акцент2 2 12 3" xfId="19618"/>
    <cellStyle name="20% - Акцент2 2 13" xfId="811"/>
    <cellStyle name="20% — акцент2 2 13" xfId="812"/>
    <cellStyle name="20% - Акцент2 2 13 2" xfId="5178"/>
    <cellStyle name="20% — акцент2 2 13 2" xfId="5179"/>
    <cellStyle name="20% - Акцент2 2 13 3" xfId="20222"/>
    <cellStyle name="20% — акцент2 2 13 3" xfId="20221"/>
    <cellStyle name="20% - Акцент2 2 14" xfId="813"/>
    <cellStyle name="20% — акцент2 2 14" xfId="814"/>
    <cellStyle name="20% - Акцент2 2 14 2" xfId="5180"/>
    <cellStyle name="20% — акцент2 2 14 2" xfId="5181"/>
    <cellStyle name="20% - Акцент2 2 14 3" xfId="20825"/>
    <cellStyle name="20% — акцент2 2 14 3" xfId="20824"/>
    <cellStyle name="20% - Акцент2 2 15" xfId="815"/>
    <cellStyle name="20% — акцент2 2 15" xfId="816"/>
    <cellStyle name="20% - Акцент2 2 15 2" xfId="5182"/>
    <cellStyle name="20% — акцент2 2 15 2" xfId="5183"/>
    <cellStyle name="20% - Акцент2 2 15 3" xfId="21419"/>
    <cellStyle name="20% — акцент2 2 15 3" xfId="21418"/>
    <cellStyle name="20% - Акцент2 2 16" xfId="817"/>
    <cellStyle name="20% — акцент2 2 16" xfId="818"/>
    <cellStyle name="20% - Акцент2 2 16 2" xfId="5184"/>
    <cellStyle name="20% — акцент2 2 16 2" xfId="5185"/>
    <cellStyle name="20% - Акцент2 2 17" xfId="819"/>
    <cellStyle name="20% — акцент2 2 17" xfId="5171"/>
    <cellStyle name="20% - Акцент2 2 17 2" xfId="5186"/>
    <cellStyle name="20% - Акцент2 2 18" xfId="820"/>
    <cellStyle name="20% - Акцент2 2 18 2" xfId="5187"/>
    <cellStyle name="20% - Акцент2 2 19" xfId="821"/>
    <cellStyle name="20% - Акцент2 2 19 2" xfId="5188"/>
    <cellStyle name="20% - Акцент2 2 2" xfId="38"/>
    <cellStyle name="20% — акцент2 2 2" xfId="822"/>
    <cellStyle name="20% - Акцент2 2 2 10" xfId="4892"/>
    <cellStyle name="20% — акцент2 2 2 10" xfId="19012"/>
    <cellStyle name="20% - Акцент2 2 2 10 2" xfId="19013"/>
    <cellStyle name="20% - Акцент2 2 2 11" xfId="5189"/>
    <cellStyle name="20% — акцент2 2 2 11" xfId="19616"/>
    <cellStyle name="20% - Акцент2 2 2 11 2" xfId="19617"/>
    <cellStyle name="20% - Акцент2 2 2 12" xfId="8572"/>
    <cellStyle name="20% — акцент2 2 2 12" xfId="20219"/>
    <cellStyle name="20% - Акцент2 2 2 12 2" xfId="20220"/>
    <cellStyle name="20% - Акцент2 2 2 13" xfId="8891"/>
    <cellStyle name="20% — акцент2 2 2 13" xfId="20822"/>
    <cellStyle name="20% - Акцент2 2 2 13 2" xfId="20823"/>
    <cellStyle name="20% - Акцент2 2 2 14" xfId="9309"/>
    <cellStyle name="20% — акцент2 2 2 14" xfId="21416"/>
    <cellStyle name="20% - Акцент2 2 2 14 2" xfId="21417"/>
    <cellStyle name="20% - Акцент2 2 2 15" xfId="9627"/>
    <cellStyle name="20% - Акцент2 2 2 16" xfId="9945"/>
    <cellStyle name="20% - Акцент2 2 2 17" xfId="10263"/>
    <cellStyle name="20% - Акцент2 2 2 18" xfId="10581"/>
    <cellStyle name="20% - Акцент2 2 2 19" xfId="10899"/>
    <cellStyle name="20% - Акцент2 2 2 2" xfId="823"/>
    <cellStyle name="20% — акцент2 2 2 2" xfId="5190"/>
    <cellStyle name="20% - Акцент2 2 2 2 2" xfId="5191"/>
    <cellStyle name="20% — акцент2 2 2 2 2" xfId="13611"/>
    <cellStyle name="20% - Акцент2 2 2 2 3" xfId="13610"/>
    <cellStyle name="20% - Акцент2 2 2 20" xfId="11217"/>
    <cellStyle name="20% - Акцент2 2 2 21" xfId="11535"/>
    <cellStyle name="20% - Акцент2 2 2 22" xfId="11853"/>
    <cellStyle name="20% - Акцент2 2 2 23" xfId="12171"/>
    <cellStyle name="20% - Акцент2 2 2 24" xfId="12389"/>
    <cellStyle name="20% - Акцент2 2 2 25" xfId="12807"/>
    <cellStyle name="20% - Акцент2 2 2 26" xfId="13024"/>
    <cellStyle name="20% - Акцент2 2 2 27" xfId="13317"/>
    <cellStyle name="20% - Акцент2 2 2 3" xfId="824"/>
    <cellStyle name="20% — акцент2 2 2 3" xfId="14494"/>
    <cellStyle name="20% - Акцент2 2 2 3 2" xfId="5192"/>
    <cellStyle name="20% - Акцент2 2 2 3 3" xfId="14493"/>
    <cellStyle name="20% - Акцент2 2 2 4" xfId="825"/>
    <cellStyle name="20% — акцент2 2 2 4" xfId="15393"/>
    <cellStyle name="20% - Акцент2 2 2 4 2" xfId="5193"/>
    <cellStyle name="20% - Акцент2 2 2 4 3" xfId="15394"/>
    <cellStyle name="20% - Акцент2 2 2 5" xfId="826"/>
    <cellStyle name="20% — акцент2 2 2 5" xfId="15994"/>
    <cellStyle name="20% - Акцент2 2 2 5 2" xfId="5194"/>
    <cellStyle name="20% - Акцент2 2 2 5 3" xfId="15995"/>
    <cellStyle name="20% - Акцент2 2 2 6" xfId="3725"/>
    <cellStyle name="20% — акцент2 2 2 6" xfId="16599"/>
    <cellStyle name="20% - Акцент2 2 2 6 2" xfId="16600"/>
    <cellStyle name="20% - Акцент2 2 2 7" xfId="4057"/>
    <cellStyle name="20% — акцент2 2 2 7" xfId="17202"/>
    <cellStyle name="20% - Акцент2 2 2 7 2" xfId="17203"/>
    <cellStyle name="20% - Акцент2 2 2 8" xfId="4270"/>
    <cellStyle name="20% — акцент2 2 2 8" xfId="17805"/>
    <cellStyle name="20% - Акцент2 2 2 8 2" xfId="17806"/>
    <cellStyle name="20% - Акцент2 2 2 9" xfId="4688"/>
    <cellStyle name="20% — акцент2 2 2 9" xfId="18406"/>
    <cellStyle name="20% - Акцент2 2 2 9 2" xfId="18407"/>
    <cellStyle name="20% - Акцент2 2 2_1" xfId="21715"/>
    <cellStyle name="20% — акцент2 2 2_1" xfId="21715"/>
    <cellStyle name="20% - Акцент2 2 2_1 10" xfId="18405"/>
    <cellStyle name="20% — акцент2 2 2_1 10" xfId="18404"/>
    <cellStyle name="20% - Акцент2 2 2_1 11" xfId="19011"/>
    <cellStyle name="20% — акцент2 2 2_1 11" xfId="19010"/>
    <cellStyle name="20% - Акцент2 2 2_1 12" xfId="19615"/>
    <cellStyle name="20% — акцент2 2 2_1 12" xfId="19614"/>
    <cellStyle name="20% - Акцент2 2 2_1 13" xfId="20218"/>
    <cellStyle name="20% — акцент2 2 2_1 13" xfId="20217"/>
    <cellStyle name="20% - Акцент2 2 2_1 14" xfId="20821"/>
    <cellStyle name="20% — акцент2 2 2_1 14" xfId="20820"/>
    <cellStyle name="20% - Акцент2 2 2_1 15" xfId="21415"/>
    <cellStyle name="20% — акцент2 2 2_1 15" xfId="21414"/>
    <cellStyle name="20% - Акцент2 2 2_1 2" xfId="21716"/>
    <cellStyle name="20% — акцент2 2 2_1 2" xfId="21716"/>
    <cellStyle name="20% - Акцент2 2 2_1 2 10" xfId="19009"/>
    <cellStyle name="20% — акцент2 2 2_1 2 10" xfId="19008"/>
    <cellStyle name="20% - Акцент2 2 2_1 2 11" xfId="19613"/>
    <cellStyle name="20% — акцент2 2 2_1 2 11" xfId="19612"/>
    <cellStyle name="20% - Акцент2 2 2_1 2 12" xfId="20216"/>
    <cellStyle name="20% — акцент2 2 2_1 2 12" xfId="20215"/>
    <cellStyle name="20% - Акцент2 2 2_1 2 13" xfId="20819"/>
    <cellStyle name="20% — акцент2 2 2_1 2 13" xfId="20818"/>
    <cellStyle name="20% - Акцент2 2 2_1 2 14" xfId="21413"/>
    <cellStyle name="20% — акцент2 2 2_1 2 14" xfId="21412"/>
    <cellStyle name="20% - Акцент2 2 2_1 2 2" xfId="13614"/>
    <cellStyle name="20% — акцент2 2 2_1 2 2" xfId="13615"/>
    <cellStyle name="20% - Акцент2 2 2_1 2 3" xfId="14497"/>
    <cellStyle name="20% — акцент2 2 2_1 2 3" xfId="14498"/>
    <cellStyle name="20% - Акцент2 2 2_1 2 4" xfId="15390"/>
    <cellStyle name="20% — акцент2 2 2_1 2 4" xfId="15389"/>
    <cellStyle name="20% - Акцент2 2 2_1 2 5" xfId="15991"/>
    <cellStyle name="20% — акцент2 2 2_1 2 5" xfId="15990"/>
    <cellStyle name="20% - Акцент2 2 2_1 2 6" xfId="16596"/>
    <cellStyle name="20% — акцент2 2 2_1 2 6" xfId="16595"/>
    <cellStyle name="20% - Акцент2 2 2_1 2 7" xfId="17199"/>
    <cellStyle name="20% — акцент2 2 2_1 2 7" xfId="17198"/>
    <cellStyle name="20% - Акцент2 2 2_1 2 8" xfId="17802"/>
    <cellStyle name="20% — акцент2 2 2_1 2 8" xfId="17801"/>
    <cellStyle name="20% - Акцент2 2 2_1 2 9" xfId="18403"/>
    <cellStyle name="20% — акцент2 2 2_1 2 9" xfId="18402"/>
    <cellStyle name="20% - Акцент2 2 2_1 3" xfId="13612"/>
    <cellStyle name="20% — акцент2 2 2_1 3" xfId="13613"/>
    <cellStyle name="20% - Акцент2 2 2_1 4" xfId="14495"/>
    <cellStyle name="20% — акцент2 2 2_1 4" xfId="14496"/>
    <cellStyle name="20% - Акцент2 2 2_1 5" xfId="15392"/>
    <cellStyle name="20% — акцент2 2 2_1 5" xfId="15391"/>
    <cellStyle name="20% - Акцент2 2 2_1 6" xfId="15993"/>
    <cellStyle name="20% — акцент2 2 2_1 6" xfId="15992"/>
    <cellStyle name="20% - Акцент2 2 2_1 7" xfId="16598"/>
    <cellStyle name="20% — акцент2 2 2_1 7" xfId="16597"/>
    <cellStyle name="20% - Акцент2 2 2_1 8" xfId="17201"/>
    <cellStyle name="20% — акцент2 2 2_1 8" xfId="17200"/>
    <cellStyle name="20% - Акцент2 2 2_1 9" xfId="17804"/>
    <cellStyle name="20% — акцент2 2 2_1 9" xfId="17803"/>
    <cellStyle name="20% - Акцент2 2 20" xfId="827"/>
    <cellStyle name="20% - Акцент2 2 20 2" xfId="5195"/>
    <cellStyle name="20% - Акцент2 2 21" xfId="828"/>
    <cellStyle name="20% - Акцент2 2 21 2" xfId="5196"/>
    <cellStyle name="20% - Акцент2 2 22" xfId="829"/>
    <cellStyle name="20% - Акцент2 2 22 2" xfId="5197"/>
    <cellStyle name="20% - Акцент2 2 23" xfId="830"/>
    <cellStyle name="20% - Акцент2 2 23 2" xfId="5198"/>
    <cellStyle name="20% - Акцент2 2 24" xfId="831"/>
    <cellStyle name="20% - Акцент2 2 24 2" xfId="5199"/>
    <cellStyle name="20% - Акцент2 2 25" xfId="803"/>
    <cellStyle name="20% - Акцент2 2 26" xfId="3724"/>
    <cellStyle name="20% - Акцент2 2 27" xfId="4056"/>
    <cellStyle name="20% - Акцент2 2 28" xfId="4269"/>
    <cellStyle name="20% - Акцент2 2 29" xfId="4689"/>
    <cellStyle name="20% - Акцент2 2 3" xfId="832"/>
    <cellStyle name="20% — акцент2 2 3" xfId="833"/>
    <cellStyle name="20% - Акцент2 2 3 2" xfId="5200"/>
    <cellStyle name="20% — акцент2 2 3 2" xfId="5201"/>
    <cellStyle name="20% - Акцент2 2 3 3" xfId="13608"/>
    <cellStyle name="20% — акцент2 2 3 3" xfId="13609"/>
    <cellStyle name="20% - Акцент2 2 30" xfId="4893"/>
    <cellStyle name="20% - Акцент2 2 31" xfId="5170"/>
    <cellStyle name="20% - Акцент2 2 32" xfId="8240"/>
    <cellStyle name="20% - Акцент2 2 33" xfId="8515"/>
    <cellStyle name="20% - Акцент2 2 34" xfId="8571"/>
    <cellStyle name="20% - Акцент2 2 35" xfId="8890"/>
    <cellStyle name="20% - Акцент2 2 36" xfId="9310"/>
    <cellStyle name="20% - Акцент2 2 37" xfId="9628"/>
    <cellStyle name="20% - Акцент2 2 38" xfId="9946"/>
    <cellStyle name="20% - Акцент2 2 39" xfId="10264"/>
    <cellStyle name="20% - Акцент2 2 4" xfId="834"/>
    <cellStyle name="20% — акцент2 2 4" xfId="835"/>
    <cellStyle name="20% - Акцент2 2 4 2" xfId="5202"/>
    <cellStyle name="20% — акцент2 2 4 2" xfId="5203"/>
    <cellStyle name="20% - Акцент2 2 4 3" xfId="14491"/>
    <cellStyle name="20% — акцент2 2 4 3" xfId="14492"/>
    <cellStyle name="20% - Акцент2 2 40" xfId="10582"/>
    <cellStyle name="20% - Акцент2 2 41" xfId="10900"/>
    <cellStyle name="20% - Акцент2 2 42" xfId="11218"/>
    <cellStyle name="20% - Акцент2 2 43" xfId="11536"/>
    <cellStyle name="20% - Акцент2 2 44" xfId="11854"/>
    <cellStyle name="20% - Акцент2 2 45" xfId="12172"/>
    <cellStyle name="20% - Акцент2 2 46" xfId="12388"/>
    <cellStyle name="20% - Акцент2 2 47" xfId="12808"/>
    <cellStyle name="20% - Акцент2 2 48" xfId="13023"/>
    <cellStyle name="20% - Акцент2 2 49" xfId="13316"/>
    <cellStyle name="20% - Акцент2 2 5" xfId="836"/>
    <cellStyle name="20% — акцент2 2 5" xfId="837"/>
    <cellStyle name="20% - Акцент2 2 5 2" xfId="5204"/>
    <cellStyle name="20% — акцент2 2 5 2" xfId="5205"/>
    <cellStyle name="20% - Акцент2 2 5 3" xfId="15396"/>
    <cellStyle name="20% — акцент2 2 5 3" xfId="15395"/>
    <cellStyle name="20% - Акцент2 2 6" xfId="838"/>
    <cellStyle name="20% — акцент2 2 6" xfId="839"/>
    <cellStyle name="20% - Акцент2 2 6 2" xfId="5206"/>
    <cellStyle name="20% — акцент2 2 6 2" xfId="5207"/>
    <cellStyle name="20% - Акцент2 2 6 3" xfId="15997"/>
    <cellStyle name="20% — акцент2 2 6 3" xfId="15996"/>
    <cellStyle name="20% - Акцент2 2 7" xfId="840"/>
    <cellStyle name="20% — акцент2 2 7" xfId="841"/>
    <cellStyle name="20% - Акцент2 2 7 2" xfId="5208"/>
    <cellStyle name="20% — акцент2 2 7 2" xfId="5209"/>
    <cellStyle name="20% - Акцент2 2 7 3" xfId="16602"/>
    <cellStyle name="20% — акцент2 2 7 3" xfId="16601"/>
    <cellStyle name="20% - Акцент2 2 8" xfId="842"/>
    <cellStyle name="20% — акцент2 2 8" xfId="843"/>
    <cellStyle name="20% - Акцент2 2 8 2" xfId="5210"/>
    <cellStyle name="20% — акцент2 2 8 2" xfId="5211"/>
    <cellStyle name="20% - Акцент2 2 8 3" xfId="17205"/>
    <cellStyle name="20% — акцент2 2 8 3" xfId="17204"/>
    <cellStyle name="20% - Акцент2 2 9" xfId="844"/>
    <cellStyle name="20% — акцент2 2 9" xfId="845"/>
    <cellStyle name="20% - Акцент2 2 9 2" xfId="5212"/>
    <cellStyle name="20% — акцент2 2 9 2" xfId="5213"/>
    <cellStyle name="20% - Акцент2 2 9 3" xfId="17808"/>
    <cellStyle name="20% — акцент2 2 9 3" xfId="17807"/>
    <cellStyle name="20% - Акцент2 2_1" xfId="21689"/>
    <cellStyle name="20% — акцент2 2_1" xfId="21689"/>
    <cellStyle name="20% - Акцент2 2_1 10" xfId="18401"/>
    <cellStyle name="20% — акцент2 2_1 10" xfId="18400"/>
    <cellStyle name="20% - Акцент2 2_1 11" xfId="19007"/>
    <cellStyle name="20% — акцент2 2_1 11" xfId="19006"/>
    <cellStyle name="20% - Акцент2 2_1 12" xfId="19611"/>
    <cellStyle name="20% — акцент2 2_1 12" xfId="19610"/>
    <cellStyle name="20% - Акцент2 2_1 13" xfId="20214"/>
    <cellStyle name="20% — акцент2 2_1 13" xfId="20213"/>
    <cellStyle name="20% - Акцент2 2_1 14" xfId="20817"/>
    <cellStyle name="20% — акцент2 2_1 14" xfId="20816"/>
    <cellStyle name="20% - Акцент2 2_1 15" xfId="21411"/>
    <cellStyle name="20% — акцент2 2_1 15" xfId="21410"/>
    <cellStyle name="20% - Акцент2 2_1 2" xfId="21688"/>
    <cellStyle name="20% — акцент2 2_1 2" xfId="21688"/>
    <cellStyle name="20% - Акцент2 2_1 2 10" xfId="19005"/>
    <cellStyle name="20% — акцент2 2_1 2 10" xfId="19004"/>
    <cellStyle name="20% - Акцент2 2_1 2 11" xfId="19609"/>
    <cellStyle name="20% — акцент2 2_1 2 11" xfId="19608"/>
    <cellStyle name="20% - Акцент2 2_1 2 12" xfId="20212"/>
    <cellStyle name="20% — акцент2 2_1 2 12" xfId="20211"/>
    <cellStyle name="20% - Акцент2 2_1 2 13" xfId="20815"/>
    <cellStyle name="20% — акцент2 2_1 2 13" xfId="20814"/>
    <cellStyle name="20% - Акцент2 2_1 2 14" xfId="21409"/>
    <cellStyle name="20% — акцент2 2_1 2 14" xfId="21408"/>
    <cellStyle name="20% - Акцент2 2_1 2 2" xfId="13618"/>
    <cellStyle name="20% — акцент2 2_1 2 2" xfId="13619"/>
    <cellStyle name="20% - Акцент2 2_1 2 3" xfId="14501"/>
    <cellStyle name="20% — акцент2 2_1 2 3" xfId="14502"/>
    <cellStyle name="20% - Акцент2 2_1 2 4" xfId="15386"/>
    <cellStyle name="20% — акцент2 2_1 2 4" xfId="15385"/>
    <cellStyle name="20% - Акцент2 2_1 2 5" xfId="15987"/>
    <cellStyle name="20% — акцент2 2_1 2 5" xfId="15986"/>
    <cellStyle name="20% - Акцент2 2_1 2 6" xfId="16592"/>
    <cellStyle name="20% — акцент2 2_1 2 6" xfId="16591"/>
    <cellStyle name="20% - Акцент2 2_1 2 7" xfId="17195"/>
    <cellStyle name="20% — акцент2 2_1 2 7" xfId="17194"/>
    <cellStyle name="20% - Акцент2 2_1 2 8" xfId="17798"/>
    <cellStyle name="20% — акцент2 2_1 2 8" xfId="17797"/>
    <cellStyle name="20% - Акцент2 2_1 2 9" xfId="18399"/>
    <cellStyle name="20% — акцент2 2_1 2 9" xfId="18398"/>
    <cellStyle name="20% - Акцент2 2_1 3" xfId="13616"/>
    <cellStyle name="20% — акцент2 2_1 3" xfId="13617"/>
    <cellStyle name="20% - Акцент2 2_1 4" xfId="14499"/>
    <cellStyle name="20% — акцент2 2_1 4" xfId="14500"/>
    <cellStyle name="20% - Акцент2 2_1 5" xfId="15388"/>
    <cellStyle name="20% — акцент2 2_1 5" xfId="15387"/>
    <cellStyle name="20% - Акцент2 2_1 6" xfId="15989"/>
    <cellStyle name="20% — акцент2 2_1 6" xfId="15988"/>
    <cellStyle name="20% - Акцент2 2_1 7" xfId="16594"/>
    <cellStyle name="20% — акцент2 2_1 7" xfId="16593"/>
    <cellStyle name="20% - Акцент2 2_1 8" xfId="17197"/>
    <cellStyle name="20% — акцент2 2_1 8" xfId="17196"/>
    <cellStyle name="20% - Акцент2 2_1 9" xfId="17800"/>
    <cellStyle name="20% — акцент2 2_1 9" xfId="17799"/>
    <cellStyle name="20% — акцент2 20" xfId="846"/>
    <cellStyle name="20% — акцент2 20 2" xfId="5214"/>
    <cellStyle name="20% — акцент2 21" xfId="847"/>
    <cellStyle name="20% — акцент2 21 2" xfId="5215"/>
    <cellStyle name="20% — акцент2 22" xfId="848"/>
    <cellStyle name="20% — акцент2 22 2" xfId="5216"/>
    <cellStyle name="20% — акцент2 23" xfId="744"/>
    <cellStyle name="20% — акцент2 24" xfId="3714"/>
    <cellStyle name="20% — акцент2 25" xfId="4050"/>
    <cellStyle name="20% — акцент2 26" xfId="4259"/>
    <cellStyle name="20% — акцент2 27" xfId="4699"/>
    <cellStyle name="20% — акцент2 28" xfId="4903"/>
    <cellStyle name="20% — акцент2 29" xfId="4843"/>
    <cellStyle name="20% - Акцент2 3" xfId="39"/>
    <cellStyle name="20% — акцент2 3" xfId="850"/>
    <cellStyle name="20% - Акцент2 3 10" xfId="851"/>
    <cellStyle name="20% — акцент2 3 10" xfId="852"/>
    <cellStyle name="20% - Акцент2 3 10 2" xfId="5219"/>
    <cellStyle name="20% — акцент2 3 10 2" xfId="5220"/>
    <cellStyle name="20% - Акцент2 3 10 3" xfId="18397"/>
    <cellStyle name="20% — акцент2 3 10 3" xfId="18396"/>
    <cellStyle name="20% - Акцент2 3 11" xfId="853"/>
    <cellStyle name="20% — акцент2 3 11" xfId="854"/>
    <cellStyle name="20% - Акцент2 3 11 2" xfId="5221"/>
    <cellStyle name="20% — акцент2 3 11 2" xfId="5222"/>
    <cellStyle name="20% - Акцент2 3 11 3" xfId="19003"/>
    <cellStyle name="20% — акцент2 3 11 3" xfId="19002"/>
    <cellStyle name="20% - Акцент2 3 12" xfId="855"/>
    <cellStyle name="20% — акцент2 3 12" xfId="856"/>
    <cellStyle name="20% - Акцент2 3 12 2" xfId="5223"/>
    <cellStyle name="20% — акцент2 3 12 2" xfId="5224"/>
    <cellStyle name="20% - Акцент2 3 12 3" xfId="19607"/>
    <cellStyle name="20% — акцент2 3 12 3" xfId="19606"/>
    <cellStyle name="20% - Акцент2 3 13" xfId="857"/>
    <cellStyle name="20% — акцент2 3 13" xfId="858"/>
    <cellStyle name="20% - Акцент2 3 13 2" xfId="5225"/>
    <cellStyle name="20% — акцент2 3 13 2" xfId="5226"/>
    <cellStyle name="20% - Акцент2 3 13 3" xfId="20210"/>
    <cellStyle name="20% — акцент2 3 13 3" xfId="20209"/>
    <cellStyle name="20% - Акцент2 3 14" xfId="859"/>
    <cellStyle name="20% — акцент2 3 14" xfId="860"/>
    <cellStyle name="20% - Акцент2 3 14 2" xfId="5227"/>
    <cellStyle name="20% — акцент2 3 14 2" xfId="5228"/>
    <cellStyle name="20% - Акцент2 3 14 3" xfId="20813"/>
    <cellStyle name="20% — акцент2 3 14 3" xfId="20812"/>
    <cellStyle name="20% - Акцент2 3 15" xfId="861"/>
    <cellStyle name="20% — акцент2 3 15" xfId="862"/>
    <cellStyle name="20% - Акцент2 3 15 2" xfId="5229"/>
    <cellStyle name="20% — акцент2 3 15 2" xfId="5230"/>
    <cellStyle name="20% - Акцент2 3 15 3" xfId="21407"/>
    <cellStyle name="20% — акцент2 3 15 3" xfId="21406"/>
    <cellStyle name="20% - Акцент2 3 16" xfId="863"/>
    <cellStyle name="20% — акцент2 3 16" xfId="864"/>
    <cellStyle name="20% - Акцент2 3 16 2" xfId="5231"/>
    <cellStyle name="20% — акцент2 3 16 2" xfId="5232"/>
    <cellStyle name="20% - Акцент2 3 17" xfId="865"/>
    <cellStyle name="20% — акцент2 3 17" xfId="5218"/>
    <cellStyle name="20% - Акцент2 3 17 2" xfId="5233"/>
    <cellStyle name="20% - Акцент2 3 18" xfId="866"/>
    <cellStyle name="20% - Акцент2 3 18 2" xfId="5234"/>
    <cellStyle name="20% - Акцент2 3 19" xfId="867"/>
    <cellStyle name="20% - Акцент2 3 19 2" xfId="5235"/>
    <cellStyle name="20% - Акцент2 3 2" xfId="40"/>
    <cellStyle name="20% — акцент2 3 2" xfId="868"/>
    <cellStyle name="20% - Акцент2 3 2 10" xfId="4890"/>
    <cellStyle name="20% — акцент2 3 2 10" xfId="19000"/>
    <cellStyle name="20% - Акцент2 3 2 10 2" xfId="19001"/>
    <cellStyle name="20% - Акцент2 3 2 11" xfId="5236"/>
    <cellStyle name="20% — акцент2 3 2 11" xfId="19604"/>
    <cellStyle name="20% - Акцент2 3 2 11 2" xfId="19605"/>
    <cellStyle name="20% - Акцент2 3 2 12" xfId="8574"/>
    <cellStyle name="20% — акцент2 3 2 12" xfId="20207"/>
    <cellStyle name="20% - Акцент2 3 2 12 2" xfId="20208"/>
    <cellStyle name="20% - Акцент2 3 2 13" xfId="8893"/>
    <cellStyle name="20% — акцент2 3 2 13" xfId="20810"/>
    <cellStyle name="20% - Акцент2 3 2 13 2" xfId="20811"/>
    <cellStyle name="20% - Акцент2 3 2 14" xfId="9307"/>
    <cellStyle name="20% — акцент2 3 2 14" xfId="21404"/>
    <cellStyle name="20% - Акцент2 3 2 14 2" xfId="21405"/>
    <cellStyle name="20% - Акцент2 3 2 15" xfId="9625"/>
    <cellStyle name="20% - Акцент2 3 2 16" xfId="9943"/>
    <cellStyle name="20% - Акцент2 3 2 17" xfId="10261"/>
    <cellStyle name="20% - Акцент2 3 2 18" xfId="10579"/>
    <cellStyle name="20% - Акцент2 3 2 19" xfId="10897"/>
    <cellStyle name="20% - Акцент2 3 2 2" xfId="869"/>
    <cellStyle name="20% — акцент2 3 2 2" xfId="5237"/>
    <cellStyle name="20% - Акцент2 3 2 2 2" xfId="5238"/>
    <cellStyle name="20% — акцент2 3 2 2 2" xfId="13623"/>
    <cellStyle name="20% - Акцент2 3 2 2 3" xfId="13622"/>
    <cellStyle name="20% - Акцент2 3 2 20" xfId="11215"/>
    <cellStyle name="20% - Акцент2 3 2 21" xfId="11533"/>
    <cellStyle name="20% - Акцент2 3 2 22" xfId="11851"/>
    <cellStyle name="20% - Акцент2 3 2 23" xfId="12169"/>
    <cellStyle name="20% - Акцент2 3 2 24" xfId="12391"/>
    <cellStyle name="20% - Акцент2 3 2 25" xfId="12805"/>
    <cellStyle name="20% - Акцент2 3 2 26" xfId="13026"/>
    <cellStyle name="20% - Акцент2 3 2 27" xfId="13319"/>
    <cellStyle name="20% - Акцент2 3 2 3" xfId="870"/>
    <cellStyle name="20% — акцент2 3 2 3" xfId="14506"/>
    <cellStyle name="20% - Акцент2 3 2 3 2" xfId="5239"/>
    <cellStyle name="20% - Акцент2 3 2 3 3" xfId="14505"/>
    <cellStyle name="20% - Акцент2 3 2 4" xfId="871"/>
    <cellStyle name="20% — акцент2 3 2 4" xfId="15381"/>
    <cellStyle name="20% - Акцент2 3 2 4 2" xfId="5240"/>
    <cellStyle name="20% - Акцент2 3 2 4 3" xfId="15382"/>
    <cellStyle name="20% - Акцент2 3 2 5" xfId="872"/>
    <cellStyle name="20% — акцент2 3 2 5" xfId="15982"/>
    <cellStyle name="20% - Акцент2 3 2 5 2" xfId="5241"/>
    <cellStyle name="20% - Акцент2 3 2 5 3" xfId="15983"/>
    <cellStyle name="20% - Акцент2 3 2 6" xfId="3727"/>
    <cellStyle name="20% — акцент2 3 2 6" xfId="16587"/>
    <cellStyle name="20% - Акцент2 3 2 6 2" xfId="16588"/>
    <cellStyle name="20% - Акцент2 3 2 7" xfId="4059"/>
    <cellStyle name="20% — акцент2 3 2 7" xfId="17190"/>
    <cellStyle name="20% - Акцент2 3 2 7 2" xfId="17191"/>
    <cellStyle name="20% - Акцент2 3 2 8" xfId="4272"/>
    <cellStyle name="20% — акцент2 3 2 8" xfId="17793"/>
    <cellStyle name="20% - Акцент2 3 2 8 2" xfId="17794"/>
    <cellStyle name="20% - Акцент2 3 2 9" xfId="4686"/>
    <cellStyle name="20% — акцент2 3 2 9" xfId="18394"/>
    <cellStyle name="20% - Акцент2 3 2 9 2" xfId="18395"/>
    <cellStyle name="20% - Акцент2 3 2_1" xfId="21715"/>
    <cellStyle name="20% — акцент2 3 2_1" xfId="21715"/>
    <cellStyle name="20% - Акцент2 3 2_1 10" xfId="18393"/>
    <cellStyle name="20% — акцент2 3 2_1 10" xfId="18392"/>
    <cellStyle name="20% - Акцент2 3 2_1 11" xfId="18999"/>
    <cellStyle name="20% — акцент2 3 2_1 11" xfId="18998"/>
    <cellStyle name="20% - Акцент2 3 2_1 12" xfId="19603"/>
    <cellStyle name="20% — акцент2 3 2_1 12" xfId="19602"/>
    <cellStyle name="20% - Акцент2 3 2_1 13" xfId="20206"/>
    <cellStyle name="20% — акцент2 3 2_1 13" xfId="20205"/>
    <cellStyle name="20% - Акцент2 3 2_1 14" xfId="20809"/>
    <cellStyle name="20% — акцент2 3 2_1 14" xfId="20808"/>
    <cellStyle name="20% - Акцент2 3 2_1 15" xfId="21403"/>
    <cellStyle name="20% — акцент2 3 2_1 15" xfId="21402"/>
    <cellStyle name="20% - Акцент2 3 2_1 2" xfId="21716"/>
    <cellStyle name="20% — акцент2 3 2_1 2" xfId="21716"/>
    <cellStyle name="20% - Акцент2 3 2_1 2 10" xfId="18997"/>
    <cellStyle name="20% — акцент2 3 2_1 2 10" xfId="18996"/>
    <cellStyle name="20% - Акцент2 3 2_1 2 11" xfId="19601"/>
    <cellStyle name="20% — акцент2 3 2_1 2 11" xfId="19600"/>
    <cellStyle name="20% - Акцент2 3 2_1 2 12" xfId="20204"/>
    <cellStyle name="20% — акцент2 3 2_1 2 12" xfId="20203"/>
    <cellStyle name="20% - Акцент2 3 2_1 2 13" xfId="20807"/>
    <cellStyle name="20% — акцент2 3 2_1 2 13" xfId="20806"/>
    <cellStyle name="20% - Акцент2 3 2_1 2 14" xfId="21401"/>
    <cellStyle name="20% — акцент2 3 2_1 2 14" xfId="21400"/>
    <cellStyle name="20% - Акцент2 3 2_1 2 2" xfId="13626"/>
    <cellStyle name="20% — акцент2 3 2_1 2 2" xfId="13627"/>
    <cellStyle name="20% - Акцент2 3 2_1 2 3" xfId="14509"/>
    <cellStyle name="20% — акцент2 3 2_1 2 3" xfId="14510"/>
    <cellStyle name="20% - Акцент2 3 2_1 2 4" xfId="15378"/>
    <cellStyle name="20% — акцент2 3 2_1 2 4" xfId="15377"/>
    <cellStyle name="20% - Акцент2 3 2_1 2 5" xfId="15979"/>
    <cellStyle name="20% — акцент2 3 2_1 2 5" xfId="15978"/>
    <cellStyle name="20% - Акцент2 3 2_1 2 6" xfId="16584"/>
    <cellStyle name="20% — акцент2 3 2_1 2 6" xfId="16583"/>
    <cellStyle name="20% - Акцент2 3 2_1 2 7" xfId="17187"/>
    <cellStyle name="20% — акцент2 3 2_1 2 7" xfId="17186"/>
    <cellStyle name="20% - Акцент2 3 2_1 2 8" xfId="17790"/>
    <cellStyle name="20% — акцент2 3 2_1 2 8" xfId="17789"/>
    <cellStyle name="20% - Акцент2 3 2_1 2 9" xfId="18391"/>
    <cellStyle name="20% — акцент2 3 2_1 2 9" xfId="18390"/>
    <cellStyle name="20% - Акцент2 3 2_1 3" xfId="13624"/>
    <cellStyle name="20% — акцент2 3 2_1 3" xfId="13625"/>
    <cellStyle name="20% - Акцент2 3 2_1 4" xfId="14507"/>
    <cellStyle name="20% — акцент2 3 2_1 4" xfId="14508"/>
    <cellStyle name="20% - Акцент2 3 2_1 5" xfId="15380"/>
    <cellStyle name="20% — акцент2 3 2_1 5" xfId="15379"/>
    <cellStyle name="20% - Акцент2 3 2_1 6" xfId="15981"/>
    <cellStyle name="20% — акцент2 3 2_1 6" xfId="15980"/>
    <cellStyle name="20% - Акцент2 3 2_1 7" xfId="16586"/>
    <cellStyle name="20% — акцент2 3 2_1 7" xfId="16585"/>
    <cellStyle name="20% - Акцент2 3 2_1 8" xfId="17189"/>
    <cellStyle name="20% — акцент2 3 2_1 8" xfId="17188"/>
    <cellStyle name="20% - Акцент2 3 2_1 9" xfId="17792"/>
    <cellStyle name="20% — акцент2 3 2_1 9" xfId="17791"/>
    <cellStyle name="20% - Акцент2 3 20" xfId="873"/>
    <cellStyle name="20% - Акцент2 3 20 2" xfId="5242"/>
    <cellStyle name="20% - Акцент2 3 21" xfId="874"/>
    <cellStyle name="20% - Акцент2 3 21 2" xfId="5243"/>
    <cellStyle name="20% - Акцент2 3 22" xfId="875"/>
    <cellStyle name="20% - Акцент2 3 22 2" xfId="5244"/>
    <cellStyle name="20% - Акцент2 3 23" xfId="876"/>
    <cellStyle name="20% - Акцент2 3 23 2" xfId="5245"/>
    <cellStyle name="20% - Акцент2 3 24" xfId="877"/>
    <cellStyle name="20% - Акцент2 3 24 2" xfId="5246"/>
    <cellStyle name="20% - Акцент2 3 25" xfId="849"/>
    <cellStyle name="20% - Акцент2 3 26" xfId="3726"/>
    <cellStyle name="20% - Акцент2 3 27" xfId="4058"/>
    <cellStyle name="20% - Акцент2 3 28" xfId="4271"/>
    <cellStyle name="20% - Акцент2 3 29" xfId="4687"/>
    <cellStyle name="20% - Акцент2 3 3" xfId="878"/>
    <cellStyle name="20% — акцент2 3 3" xfId="879"/>
    <cellStyle name="20% - Акцент2 3 3 2" xfId="5247"/>
    <cellStyle name="20% — акцент2 3 3 2" xfId="5248"/>
    <cellStyle name="20% - Акцент2 3 3 3" xfId="13620"/>
    <cellStyle name="20% — акцент2 3 3 3" xfId="13621"/>
    <cellStyle name="20% - Акцент2 3 30" xfId="4891"/>
    <cellStyle name="20% - Акцент2 3 31" xfId="5217"/>
    <cellStyle name="20% - Акцент2 3 32" xfId="8241"/>
    <cellStyle name="20% - Акцент2 3 33" xfId="8514"/>
    <cellStyle name="20% - Акцент2 3 34" xfId="8573"/>
    <cellStyle name="20% - Акцент2 3 35" xfId="8892"/>
    <cellStyle name="20% - Акцент2 3 36" xfId="9308"/>
    <cellStyle name="20% - Акцент2 3 37" xfId="9626"/>
    <cellStyle name="20% - Акцент2 3 38" xfId="9944"/>
    <cellStyle name="20% - Акцент2 3 39" xfId="10262"/>
    <cellStyle name="20% - Акцент2 3 4" xfId="880"/>
    <cellStyle name="20% — акцент2 3 4" xfId="881"/>
    <cellStyle name="20% - Акцент2 3 4 2" xfId="5249"/>
    <cellStyle name="20% — акцент2 3 4 2" xfId="5250"/>
    <cellStyle name="20% - Акцент2 3 4 3" xfId="14503"/>
    <cellStyle name="20% — акцент2 3 4 3" xfId="14504"/>
    <cellStyle name="20% - Акцент2 3 40" xfId="10580"/>
    <cellStyle name="20% - Акцент2 3 41" xfId="10898"/>
    <cellStyle name="20% - Акцент2 3 42" xfId="11216"/>
    <cellStyle name="20% - Акцент2 3 43" xfId="11534"/>
    <cellStyle name="20% - Акцент2 3 44" xfId="11852"/>
    <cellStyle name="20% - Акцент2 3 45" xfId="12170"/>
    <cellStyle name="20% - Акцент2 3 46" xfId="12390"/>
    <cellStyle name="20% - Акцент2 3 47" xfId="12806"/>
    <cellStyle name="20% - Акцент2 3 48" xfId="13025"/>
    <cellStyle name="20% - Акцент2 3 49" xfId="13318"/>
    <cellStyle name="20% - Акцент2 3 5" xfId="882"/>
    <cellStyle name="20% — акцент2 3 5" xfId="883"/>
    <cellStyle name="20% - Акцент2 3 5 2" xfId="5251"/>
    <cellStyle name="20% — акцент2 3 5 2" xfId="5252"/>
    <cellStyle name="20% - Акцент2 3 5 3" xfId="15384"/>
    <cellStyle name="20% — акцент2 3 5 3" xfId="15383"/>
    <cellStyle name="20% - Акцент2 3 6" xfId="884"/>
    <cellStyle name="20% — акцент2 3 6" xfId="885"/>
    <cellStyle name="20% - Акцент2 3 6 2" xfId="5253"/>
    <cellStyle name="20% — акцент2 3 6 2" xfId="5254"/>
    <cellStyle name="20% - Акцент2 3 6 3" xfId="15985"/>
    <cellStyle name="20% — акцент2 3 6 3" xfId="15984"/>
    <cellStyle name="20% - Акцент2 3 7" xfId="886"/>
    <cellStyle name="20% — акцент2 3 7" xfId="887"/>
    <cellStyle name="20% - Акцент2 3 7 2" xfId="5255"/>
    <cellStyle name="20% — акцент2 3 7 2" xfId="5256"/>
    <cellStyle name="20% - Акцент2 3 7 3" xfId="16590"/>
    <cellStyle name="20% — акцент2 3 7 3" xfId="16589"/>
    <cellStyle name="20% - Акцент2 3 8" xfId="888"/>
    <cellStyle name="20% — акцент2 3 8" xfId="889"/>
    <cellStyle name="20% - Акцент2 3 8 2" xfId="5257"/>
    <cellStyle name="20% — акцент2 3 8 2" xfId="5258"/>
    <cellStyle name="20% - Акцент2 3 8 3" xfId="17193"/>
    <cellStyle name="20% — акцент2 3 8 3" xfId="17192"/>
    <cellStyle name="20% - Акцент2 3 9" xfId="890"/>
    <cellStyle name="20% — акцент2 3 9" xfId="891"/>
    <cellStyle name="20% - Акцент2 3 9 2" xfId="5259"/>
    <cellStyle name="20% — акцент2 3 9 2" xfId="5260"/>
    <cellStyle name="20% - Акцент2 3 9 3" xfId="17796"/>
    <cellStyle name="20% — акцент2 3 9 3" xfId="17795"/>
    <cellStyle name="20% - Акцент2 3_1" xfId="21689"/>
    <cellStyle name="20% — акцент2 3_1" xfId="21689"/>
    <cellStyle name="20% - Акцент2 3_1 10" xfId="18389"/>
    <cellStyle name="20% — акцент2 3_1 10" xfId="18388"/>
    <cellStyle name="20% - Акцент2 3_1 11" xfId="18995"/>
    <cellStyle name="20% — акцент2 3_1 11" xfId="18994"/>
    <cellStyle name="20% - Акцент2 3_1 12" xfId="19599"/>
    <cellStyle name="20% — акцент2 3_1 12" xfId="19598"/>
    <cellStyle name="20% - Акцент2 3_1 13" xfId="20202"/>
    <cellStyle name="20% — акцент2 3_1 13" xfId="20201"/>
    <cellStyle name="20% - Акцент2 3_1 14" xfId="20805"/>
    <cellStyle name="20% — акцент2 3_1 14" xfId="20804"/>
    <cellStyle name="20% - Акцент2 3_1 15" xfId="21399"/>
    <cellStyle name="20% — акцент2 3_1 15" xfId="21398"/>
    <cellStyle name="20% - Акцент2 3_1 2" xfId="21688"/>
    <cellStyle name="20% — акцент2 3_1 2" xfId="21688"/>
    <cellStyle name="20% - Акцент2 3_1 2 10" xfId="18993"/>
    <cellStyle name="20% — акцент2 3_1 2 10" xfId="18992"/>
    <cellStyle name="20% - Акцент2 3_1 2 11" xfId="19597"/>
    <cellStyle name="20% — акцент2 3_1 2 11" xfId="19596"/>
    <cellStyle name="20% - Акцент2 3_1 2 12" xfId="20200"/>
    <cellStyle name="20% — акцент2 3_1 2 12" xfId="20199"/>
    <cellStyle name="20% - Акцент2 3_1 2 13" xfId="20803"/>
    <cellStyle name="20% — акцент2 3_1 2 13" xfId="20802"/>
    <cellStyle name="20% - Акцент2 3_1 2 14" xfId="21397"/>
    <cellStyle name="20% — акцент2 3_1 2 14" xfId="21396"/>
    <cellStyle name="20% - Акцент2 3_1 2 2" xfId="13630"/>
    <cellStyle name="20% — акцент2 3_1 2 2" xfId="13631"/>
    <cellStyle name="20% - Акцент2 3_1 2 3" xfId="14513"/>
    <cellStyle name="20% — акцент2 3_1 2 3" xfId="14514"/>
    <cellStyle name="20% - Акцент2 3_1 2 4" xfId="15374"/>
    <cellStyle name="20% — акцент2 3_1 2 4" xfId="15373"/>
    <cellStyle name="20% - Акцент2 3_1 2 5" xfId="15975"/>
    <cellStyle name="20% — акцент2 3_1 2 5" xfId="15974"/>
    <cellStyle name="20% - Акцент2 3_1 2 6" xfId="16580"/>
    <cellStyle name="20% — акцент2 3_1 2 6" xfId="16579"/>
    <cellStyle name="20% - Акцент2 3_1 2 7" xfId="17183"/>
    <cellStyle name="20% — акцент2 3_1 2 7" xfId="17182"/>
    <cellStyle name="20% - Акцент2 3_1 2 8" xfId="17786"/>
    <cellStyle name="20% — акцент2 3_1 2 8" xfId="17785"/>
    <cellStyle name="20% - Акцент2 3_1 2 9" xfId="18387"/>
    <cellStyle name="20% — акцент2 3_1 2 9" xfId="18386"/>
    <cellStyle name="20% - Акцент2 3_1 3" xfId="13628"/>
    <cellStyle name="20% — акцент2 3_1 3" xfId="13629"/>
    <cellStyle name="20% - Акцент2 3_1 4" xfId="14511"/>
    <cellStyle name="20% — акцент2 3_1 4" xfId="14512"/>
    <cellStyle name="20% - Акцент2 3_1 5" xfId="15376"/>
    <cellStyle name="20% — акцент2 3_1 5" xfId="15375"/>
    <cellStyle name="20% - Акцент2 3_1 6" xfId="15977"/>
    <cellStyle name="20% — акцент2 3_1 6" xfId="15976"/>
    <cellStyle name="20% - Акцент2 3_1 7" xfId="16582"/>
    <cellStyle name="20% — акцент2 3_1 7" xfId="16581"/>
    <cellStyle name="20% - Акцент2 3_1 8" xfId="17185"/>
    <cellStyle name="20% — акцент2 3_1 8" xfId="17184"/>
    <cellStyle name="20% - Акцент2 3_1 9" xfId="17788"/>
    <cellStyle name="20% — акцент2 3_1 9" xfId="17787"/>
    <cellStyle name="20% — акцент2 30" xfId="8235"/>
    <cellStyle name="20% — акцент2 31" xfId="8520"/>
    <cellStyle name="20% — акцент2 32" xfId="8561"/>
    <cellStyle name="20% — акцент2 33" xfId="8880"/>
    <cellStyle name="20% — акцент2 34" xfId="9320"/>
    <cellStyle name="20% — акцент2 35" xfId="9638"/>
    <cellStyle name="20% — акцент2 36" xfId="9956"/>
    <cellStyle name="20% — акцент2 37" xfId="10274"/>
    <cellStyle name="20% — акцент2 38" xfId="10592"/>
    <cellStyle name="20% — акцент2 39" xfId="10910"/>
    <cellStyle name="20% - Акцент2 4" xfId="41"/>
    <cellStyle name="20% — акцент2 4" xfId="893"/>
    <cellStyle name="20% - Акцент2 4 10" xfId="894"/>
    <cellStyle name="20% — акцент2 4 10" xfId="18990"/>
    <cellStyle name="20% - Акцент2 4 10 2" xfId="5263"/>
    <cellStyle name="20% - Акцент2 4 10 3" xfId="18385"/>
    <cellStyle name="20% - Акцент2 4 11" xfId="892"/>
    <cellStyle name="20% — акцент2 4 11" xfId="19594"/>
    <cellStyle name="20% - Акцент2 4 11 2" xfId="18991"/>
    <cellStyle name="20% - Акцент2 4 12" xfId="3728"/>
    <cellStyle name="20% — акцент2 4 12" xfId="20197"/>
    <cellStyle name="20% - Акцент2 4 12 2" xfId="19595"/>
    <cellStyle name="20% - Акцент2 4 13" xfId="4060"/>
    <cellStyle name="20% — акцент2 4 13" xfId="20800"/>
    <cellStyle name="20% - Акцент2 4 13 2" xfId="20198"/>
    <cellStyle name="20% - Акцент2 4 14" xfId="4273"/>
    <cellStyle name="20% — акцент2 4 14" xfId="21394"/>
    <cellStyle name="20% - Акцент2 4 14 2" xfId="20801"/>
    <cellStyle name="20% - Акцент2 4 15" xfId="4685"/>
    <cellStyle name="20% - Акцент2 4 15 2" xfId="21395"/>
    <cellStyle name="20% - Акцент2 4 16" xfId="4889"/>
    <cellStyle name="20% - Акцент2 4 17" xfId="5261"/>
    <cellStyle name="20% - Акцент2 4 18" xfId="8242"/>
    <cellStyle name="20% - Акцент2 4 19" xfId="8513"/>
    <cellStyle name="20% - Акцент2 4 2" xfId="42"/>
    <cellStyle name="20% — акцент2 4 2" xfId="5262"/>
    <cellStyle name="20% - Акцент2 4 2 10" xfId="10259"/>
    <cellStyle name="20% - Акцент2 4 2 10 2" xfId="18989"/>
    <cellStyle name="20% - Акцент2 4 2 11" xfId="10577"/>
    <cellStyle name="20% - Акцент2 4 2 11 2" xfId="19593"/>
    <cellStyle name="20% - Акцент2 4 2 12" xfId="10895"/>
    <cellStyle name="20% - Акцент2 4 2 12 2" xfId="20196"/>
    <cellStyle name="20% - Акцент2 4 2 13" xfId="11213"/>
    <cellStyle name="20% - Акцент2 4 2 13 2" xfId="20799"/>
    <cellStyle name="20% - Акцент2 4 2 14" xfId="11531"/>
    <cellStyle name="20% - Акцент2 4 2 14 2" xfId="21393"/>
    <cellStyle name="20% - Акцент2 4 2 15" xfId="11849"/>
    <cellStyle name="20% - Акцент2 4 2 16" xfId="12167"/>
    <cellStyle name="20% - Акцент2 4 2 17" xfId="12393"/>
    <cellStyle name="20% - Акцент2 4 2 18" xfId="12803"/>
    <cellStyle name="20% - Акцент2 4 2 19" xfId="13028"/>
    <cellStyle name="20% - Акцент2 4 2 2" xfId="895"/>
    <cellStyle name="20% — акцент2 4 2 2" xfId="13633"/>
    <cellStyle name="20% - Акцент2 4 2 2 2" xfId="5265"/>
    <cellStyle name="20% - Акцент2 4 2 2 3" xfId="13634"/>
    <cellStyle name="20% - Акцент2 4 2 20" xfId="13321"/>
    <cellStyle name="20% - Акцент2 4 2 3" xfId="3729"/>
    <cellStyle name="20% - Акцент2 4 2 3 2" xfId="14517"/>
    <cellStyle name="20% - Акцент2 4 2 4" xfId="5264"/>
    <cellStyle name="20% - Акцент2 4 2 4 2" xfId="15370"/>
    <cellStyle name="20% - Акцент2 4 2 5" xfId="8576"/>
    <cellStyle name="20% - Акцент2 4 2 5 2" xfId="15971"/>
    <cellStyle name="20% - Акцент2 4 2 6" xfId="8895"/>
    <cellStyle name="20% - Акцент2 4 2 6 2" xfId="16576"/>
    <cellStyle name="20% - Акцент2 4 2 7" xfId="9305"/>
    <cellStyle name="20% - Акцент2 4 2 7 2" xfId="17179"/>
    <cellStyle name="20% - Акцент2 4 2 8" xfId="9623"/>
    <cellStyle name="20% - Акцент2 4 2 8 2" xfId="17782"/>
    <cellStyle name="20% - Акцент2 4 2 9" xfId="9941"/>
    <cellStyle name="20% - Акцент2 4 2 9 2" xfId="18383"/>
    <cellStyle name="20% - Акцент2 4 20" xfId="8575"/>
    <cellStyle name="20% - Акцент2 4 21" xfId="8894"/>
    <cellStyle name="20% - Акцент2 4 22" xfId="9306"/>
    <cellStyle name="20% - Акцент2 4 23" xfId="9624"/>
    <cellStyle name="20% - Акцент2 4 24" xfId="9942"/>
    <cellStyle name="20% - Акцент2 4 25" xfId="10260"/>
    <cellStyle name="20% - Акцент2 4 26" xfId="10578"/>
    <cellStyle name="20% - Акцент2 4 27" xfId="10896"/>
    <cellStyle name="20% - Акцент2 4 28" xfId="11214"/>
    <cellStyle name="20% - Акцент2 4 29" xfId="11532"/>
    <cellStyle name="20% - Акцент2 4 3" xfId="896"/>
    <cellStyle name="20% — акцент2 4 3" xfId="14516"/>
    <cellStyle name="20% - Акцент2 4 3 2" xfId="5266"/>
    <cellStyle name="20% - Акцент2 4 3 3" xfId="13632"/>
    <cellStyle name="20% - Акцент2 4 30" xfId="11850"/>
    <cellStyle name="20% - Акцент2 4 31" xfId="12168"/>
    <cellStyle name="20% - Акцент2 4 32" xfId="12392"/>
    <cellStyle name="20% - Акцент2 4 33" xfId="12804"/>
    <cellStyle name="20% - Акцент2 4 34" xfId="13027"/>
    <cellStyle name="20% - Акцент2 4 35" xfId="13320"/>
    <cellStyle name="20% - Акцент2 4 4" xfId="897"/>
    <cellStyle name="20% — акцент2 4 4" xfId="15371"/>
    <cellStyle name="20% - Акцент2 4 4 2" xfId="5267"/>
    <cellStyle name="20% - Акцент2 4 4 3" xfId="14515"/>
    <cellStyle name="20% - Акцент2 4 5" xfId="898"/>
    <cellStyle name="20% — акцент2 4 5" xfId="15972"/>
    <cellStyle name="20% - Акцент2 4 5 2" xfId="5268"/>
    <cellStyle name="20% - Акцент2 4 5 3" xfId="15372"/>
    <cellStyle name="20% - Акцент2 4 6" xfId="899"/>
    <cellStyle name="20% — акцент2 4 6" xfId="16577"/>
    <cellStyle name="20% - Акцент2 4 6 2" xfId="5269"/>
    <cellStyle name="20% - Акцент2 4 6 3" xfId="15973"/>
    <cellStyle name="20% - Акцент2 4 7" xfId="900"/>
    <cellStyle name="20% — акцент2 4 7" xfId="17180"/>
    <cellStyle name="20% - Акцент2 4 7 2" xfId="5270"/>
    <cellStyle name="20% - Акцент2 4 7 3" xfId="16578"/>
    <cellStyle name="20% - Акцент2 4 8" xfId="901"/>
    <cellStyle name="20% — акцент2 4 8" xfId="17783"/>
    <cellStyle name="20% - Акцент2 4 8 2" xfId="5271"/>
    <cellStyle name="20% - Акцент2 4 8 3" xfId="17181"/>
    <cellStyle name="20% - Акцент2 4 9" xfId="902"/>
    <cellStyle name="20% — акцент2 4 9" xfId="18384"/>
    <cellStyle name="20% - Акцент2 4 9 2" xfId="5272"/>
    <cellStyle name="20% - Акцент2 4 9 3" xfId="17784"/>
    <cellStyle name="20% - Акцент2 4_1" xfId="21689"/>
    <cellStyle name="20% — акцент2 4_1" xfId="21715"/>
    <cellStyle name="20% - Акцент2 4_1 10" xfId="18382"/>
    <cellStyle name="20% — акцент2 4_1 10" xfId="18381"/>
    <cellStyle name="20% - Акцент2 4_1 11" xfId="18988"/>
    <cellStyle name="20% — акцент2 4_1 11" xfId="18987"/>
    <cellStyle name="20% - Акцент2 4_1 12" xfId="19592"/>
    <cellStyle name="20% — акцент2 4_1 12" xfId="19591"/>
    <cellStyle name="20% - Акцент2 4_1 13" xfId="20195"/>
    <cellStyle name="20% — акцент2 4_1 13" xfId="20194"/>
    <cellStyle name="20% - Акцент2 4_1 14" xfId="20798"/>
    <cellStyle name="20% — акцент2 4_1 14" xfId="20797"/>
    <cellStyle name="20% - Акцент2 4_1 15" xfId="21392"/>
    <cellStyle name="20% — акцент2 4_1 15" xfId="21391"/>
    <cellStyle name="20% - Акцент2 4_1 2" xfId="21688"/>
    <cellStyle name="20% — акцент2 4_1 2" xfId="21716"/>
    <cellStyle name="20% - Акцент2 4_1 2 10" xfId="18986"/>
    <cellStyle name="20% — акцент2 4_1 2 10" xfId="18985"/>
    <cellStyle name="20% - Акцент2 4_1 2 11" xfId="19590"/>
    <cellStyle name="20% — акцент2 4_1 2 11" xfId="19589"/>
    <cellStyle name="20% - Акцент2 4_1 2 12" xfId="20193"/>
    <cellStyle name="20% — акцент2 4_1 2 12" xfId="20192"/>
    <cellStyle name="20% - Акцент2 4_1 2 13" xfId="20796"/>
    <cellStyle name="20% — акцент2 4_1 2 13" xfId="20795"/>
    <cellStyle name="20% - Акцент2 4_1 2 14" xfId="21390"/>
    <cellStyle name="20% — акцент2 4_1 2 14" xfId="21389"/>
    <cellStyle name="20% - Акцент2 4_1 2 2" xfId="13637"/>
    <cellStyle name="20% — акцент2 4_1 2 2" xfId="13638"/>
    <cellStyle name="20% - Акцент2 4_1 2 3" xfId="14520"/>
    <cellStyle name="20% — акцент2 4_1 2 3" xfId="14521"/>
    <cellStyle name="20% - Акцент2 4_1 2 4" xfId="15367"/>
    <cellStyle name="20% — акцент2 4_1 2 4" xfId="15366"/>
    <cellStyle name="20% - Акцент2 4_1 2 5" xfId="15968"/>
    <cellStyle name="20% — акцент2 4_1 2 5" xfId="15967"/>
    <cellStyle name="20% - Акцент2 4_1 2 6" xfId="16573"/>
    <cellStyle name="20% — акцент2 4_1 2 6" xfId="16572"/>
    <cellStyle name="20% - Акцент2 4_1 2 7" xfId="17176"/>
    <cellStyle name="20% — акцент2 4_1 2 7" xfId="17175"/>
    <cellStyle name="20% - Акцент2 4_1 2 8" xfId="17779"/>
    <cellStyle name="20% — акцент2 4_1 2 8" xfId="17778"/>
    <cellStyle name="20% - Акцент2 4_1 2 9" xfId="18380"/>
    <cellStyle name="20% — акцент2 4_1 2 9" xfId="18379"/>
    <cellStyle name="20% - Акцент2 4_1 3" xfId="13635"/>
    <cellStyle name="20% — акцент2 4_1 3" xfId="13636"/>
    <cellStyle name="20% - Акцент2 4_1 4" xfId="14518"/>
    <cellStyle name="20% — акцент2 4_1 4" xfId="14519"/>
    <cellStyle name="20% - Акцент2 4_1 5" xfId="15369"/>
    <cellStyle name="20% — акцент2 4_1 5" xfId="15368"/>
    <cellStyle name="20% - Акцент2 4_1 6" xfId="15970"/>
    <cellStyle name="20% — акцент2 4_1 6" xfId="15969"/>
    <cellStyle name="20% - Акцент2 4_1 7" xfId="16575"/>
    <cellStyle name="20% — акцент2 4_1 7" xfId="16574"/>
    <cellStyle name="20% - Акцент2 4_1 8" xfId="17178"/>
    <cellStyle name="20% — акцент2 4_1 8" xfId="17177"/>
    <cellStyle name="20% - Акцент2 4_1 9" xfId="17781"/>
    <cellStyle name="20% — акцент2 4_1 9" xfId="17780"/>
    <cellStyle name="20% — акцент2 40" xfId="11228"/>
    <cellStyle name="20% — акцент2 41" xfId="11546"/>
    <cellStyle name="20% — акцент2 42" xfId="11864"/>
    <cellStyle name="20% — акцент2 43" xfId="12182"/>
    <cellStyle name="20% — акцент2 44" xfId="12378"/>
    <cellStyle name="20% — акцент2 45" xfId="12818"/>
    <cellStyle name="20% — акцент2 46" xfId="13013"/>
    <cellStyle name="20% — акцент2 47" xfId="13315"/>
    <cellStyle name="20% - Акцент2 5" xfId="43"/>
    <cellStyle name="20% — акцент2 5" xfId="904"/>
    <cellStyle name="20% - Акцент2 5 10" xfId="905"/>
    <cellStyle name="20% — акцент2 5 10" xfId="18983"/>
    <cellStyle name="20% - Акцент2 5 10 2" xfId="5275"/>
    <cellStyle name="20% - Акцент2 5 10 3" xfId="18984"/>
    <cellStyle name="20% - Акцент2 5 11" xfId="903"/>
    <cellStyle name="20% — акцент2 5 11" xfId="19587"/>
    <cellStyle name="20% - Акцент2 5 11 2" xfId="19588"/>
    <cellStyle name="20% - Акцент2 5 12" xfId="3730"/>
    <cellStyle name="20% — акцент2 5 12" xfId="20190"/>
    <cellStyle name="20% - Акцент2 5 12 2" xfId="20191"/>
    <cellStyle name="20% - Акцент2 5 13" xfId="4061"/>
    <cellStyle name="20% — акцент2 5 13" xfId="20793"/>
    <cellStyle name="20% - Акцент2 5 13 2" xfId="20794"/>
    <cellStyle name="20% - Акцент2 5 14" xfId="4275"/>
    <cellStyle name="20% — акцент2 5 14" xfId="21387"/>
    <cellStyle name="20% - Акцент2 5 14 2" xfId="21388"/>
    <cellStyle name="20% - Акцент2 5 15" xfId="4683"/>
    <cellStyle name="20% — акцент2 5 15" xfId="13556"/>
    <cellStyle name="20% - Акцент2 5 16" xfId="4887"/>
    <cellStyle name="20% - Акцент2 5 17" xfId="5273"/>
    <cellStyle name="20% - Акцент2 5 18" xfId="8243"/>
    <cellStyle name="20% - Акцент2 5 19" xfId="8512"/>
    <cellStyle name="20% - Акцент2 5 2" xfId="44"/>
    <cellStyle name="20% — акцент2 5 2" xfId="5274"/>
    <cellStyle name="20% - Акцент2 5 2 10" xfId="10257"/>
    <cellStyle name="20% - Акцент2 5 2 11" xfId="10575"/>
    <cellStyle name="20% - Акцент2 5 2 12" xfId="10893"/>
    <cellStyle name="20% - Акцент2 5 2 13" xfId="11211"/>
    <cellStyle name="20% - Акцент2 5 2 14" xfId="11529"/>
    <cellStyle name="20% - Акцент2 5 2 15" xfId="11847"/>
    <cellStyle name="20% - Акцент2 5 2 16" xfId="12165"/>
    <cellStyle name="20% - Акцент2 5 2 17" xfId="12395"/>
    <cellStyle name="20% - Акцент2 5 2 18" xfId="12801"/>
    <cellStyle name="20% - Акцент2 5 2 19" xfId="13030"/>
    <cellStyle name="20% - Акцент2 5 2 2" xfId="906"/>
    <cellStyle name="20% — акцент2 5 2 2" xfId="13640"/>
    <cellStyle name="20% - Акцент2 5 2 2 2" xfId="5277"/>
    <cellStyle name="20% - Акцент2 5 2 20" xfId="13639"/>
    <cellStyle name="20% - Акцент2 5 2 3" xfId="3731"/>
    <cellStyle name="20% - Акцент2 5 2 4" xfId="5276"/>
    <cellStyle name="20% - Акцент2 5 2 5" xfId="8578"/>
    <cellStyle name="20% - Акцент2 5 2 6" xfId="8897"/>
    <cellStyle name="20% - Акцент2 5 2 7" xfId="9303"/>
    <cellStyle name="20% - Акцент2 5 2 8" xfId="9621"/>
    <cellStyle name="20% - Акцент2 5 2 9" xfId="9939"/>
    <cellStyle name="20% - Акцент2 5 20" xfId="8577"/>
    <cellStyle name="20% - Акцент2 5 21" xfId="8896"/>
    <cellStyle name="20% - Акцент2 5 22" xfId="9304"/>
    <cellStyle name="20% - Акцент2 5 23" xfId="9622"/>
    <cellStyle name="20% - Акцент2 5 24" xfId="9940"/>
    <cellStyle name="20% - Акцент2 5 25" xfId="10258"/>
    <cellStyle name="20% - Акцент2 5 26" xfId="10576"/>
    <cellStyle name="20% - Акцент2 5 27" xfId="10894"/>
    <cellStyle name="20% - Акцент2 5 28" xfId="11212"/>
    <cellStyle name="20% - Акцент2 5 29" xfId="11530"/>
    <cellStyle name="20% - Акцент2 5 3" xfId="907"/>
    <cellStyle name="20% — акцент2 5 3" xfId="14523"/>
    <cellStyle name="20% - Акцент2 5 3 2" xfId="5278"/>
    <cellStyle name="20% - Акцент2 5 3 3" xfId="14522"/>
    <cellStyle name="20% - Акцент2 5 30" xfId="11848"/>
    <cellStyle name="20% - Акцент2 5 31" xfId="12166"/>
    <cellStyle name="20% - Акцент2 5 32" xfId="12394"/>
    <cellStyle name="20% - Акцент2 5 33" xfId="12802"/>
    <cellStyle name="20% - Акцент2 5 34" xfId="13029"/>
    <cellStyle name="20% - Акцент2 5 35" xfId="13322"/>
    <cellStyle name="20% - Акцент2 5 4" xfId="908"/>
    <cellStyle name="20% — акцент2 5 4" xfId="15364"/>
    <cellStyle name="20% - Акцент2 5 4 2" xfId="5279"/>
    <cellStyle name="20% - Акцент2 5 4 3" xfId="15365"/>
    <cellStyle name="20% - Акцент2 5 5" xfId="909"/>
    <cellStyle name="20% — акцент2 5 5" xfId="15965"/>
    <cellStyle name="20% - Акцент2 5 5 2" xfId="5280"/>
    <cellStyle name="20% - Акцент2 5 5 3" xfId="15966"/>
    <cellStyle name="20% - Акцент2 5 6" xfId="910"/>
    <cellStyle name="20% — акцент2 5 6" xfId="16570"/>
    <cellStyle name="20% - Акцент2 5 6 2" xfId="5281"/>
    <cellStyle name="20% - Акцент2 5 6 3" xfId="16571"/>
    <cellStyle name="20% - Акцент2 5 7" xfId="911"/>
    <cellStyle name="20% — акцент2 5 7" xfId="17173"/>
    <cellStyle name="20% - Акцент2 5 7 2" xfId="5282"/>
    <cellStyle name="20% - Акцент2 5 7 3" xfId="17174"/>
    <cellStyle name="20% - Акцент2 5 8" xfId="912"/>
    <cellStyle name="20% — акцент2 5 8" xfId="17776"/>
    <cellStyle name="20% - Акцент2 5 8 2" xfId="5283"/>
    <cellStyle name="20% - Акцент2 5 8 3" xfId="17777"/>
    <cellStyle name="20% - Акцент2 5 9" xfId="913"/>
    <cellStyle name="20% — акцент2 5 9" xfId="18377"/>
    <cellStyle name="20% - Акцент2 5 9 2" xfId="5284"/>
    <cellStyle name="20% - Акцент2 5 9 3" xfId="18378"/>
    <cellStyle name="20% - Акцент2 6" xfId="45"/>
    <cellStyle name="20% — акцент2 6" xfId="915"/>
    <cellStyle name="20% - Акцент2 6 10" xfId="916"/>
    <cellStyle name="20% - Акцент2 6 10 2" xfId="5287"/>
    <cellStyle name="20% - Акцент2 6 11" xfId="914"/>
    <cellStyle name="20% - Акцент2 6 12" xfId="3732"/>
    <cellStyle name="20% - Акцент2 6 13" xfId="4062"/>
    <cellStyle name="20% - Акцент2 6 14" xfId="4277"/>
    <cellStyle name="20% - Акцент2 6 15" xfId="4681"/>
    <cellStyle name="20% - Акцент2 6 16" xfId="4885"/>
    <cellStyle name="20% - Акцент2 6 17" xfId="5285"/>
    <cellStyle name="20% - Акцент2 6 18" xfId="8244"/>
    <cellStyle name="20% - Акцент2 6 19" xfId="8511"/>
    <cellStyle name="20% - Акцент2 6 2" xfId="46"/>
    <cellStyle name="20% — акцент2 6 2" xfId="5286"/>
    <cellStyle name="20% - Акцент2 6 2 10" xfId="10255"/>
    <cellStyle name="20% - Акцент2 6 2 11" xfId="10573"/>
    <cellStyle name="20% - Акцент2 6 2 12" xfId="10891"/>
    <cellStyle name="20% - Акцент2 6 2 13" xfId="11209"/>
    <cellStyle name="20% - Акцент2 6 2 14" xfId="11527"/>
    <cellStyle name="20% - Акцент2 6 2 15" xfId="11845"/>
    <cellStyle name="20% - Акцент2 6 2 16" xfId="12163"/>
    <cellStyle name="20% - Акцент2 6 2 17" xfId="12397"/>
    <cellStyle name="20% - Акцент2 6 2 18" xfId="12799"/>
    <cellStyle name="20% - Акцент2 6 2 19" xfId="13032"/>
    <cellStyle name="20% - Акцент2 6 2 2" xfId="917"/>
    <cellStyle name="20% - Акцент2 6 2 2 2" xfId="5289"/>
    <cellStyle name="20% - Акцент2 6 2 3" xfId="3733"/>
    <cellStyle name="20% - Акцент2 6 2 4" xfId="5288"/>
    <cellStyle name="20% - Акцент2 6 2 5" xfId="8580"/>
    <cellStyle name="20% - Акцент2 6 2 6" xfId="8899"/>
    <cellStyle name="20% - Акцент2 6 2 7" xfId="9301"/>
    <cellStyle name="20% - Акцент2 6 2 8" xfId="9619"/>
    <cellStyle name="20% - Акцент2 6 2 9" xfId="9937"/>
    <cellStyle name="20% - Акцент2 6 20" xfId="8579"/>
    <cellStyle name="20% - Акцент2 6 21" xfId="8898"/>
    <cellStyle name="20% - Акцент2 6 22" xfId="9302"/>
    <cellStyle name="20% - Акцент2 6 23" xfId="9620"/>
    <cellStyle name="20% - Акцент2 6 24" xfId="9938"/>
    <cellStyle name="20% - Акцент2 6 25" xfId="10256"/>
    <cellStyle name="20% - Акцент2 6 26" xfId="10574"/>
    <cellStyle name="20% - Акцент2 6 27" xfId="10892"/>
    <cellStyle name="20% - Акцент2 6 28" xfId="11210"/>
    <cellStyle name="20% - Акцент2 6 29" xfId="11528"/>
    <cellStyle name="20% - Акцент2 6 3" xfId="918"/>
    <cellStyle name="20% — акцент2 6 3" xfId="13607"/>
    <cellStyle name="20% - Акцент2 6 3 2" xfId="5290"/>
    <cellStyle name="20% - Акцент2 6 30" xfId="11846"/>
    <cellStyle name="20% - Акцент2 6 31" xfId="12164"/>
    <cellStyle name="20% - Акцент2 6 32" xfId="12396"/>
    <cellStyle name="20% - Акцент2 6 33" xfId="12800"/>
    <cellStyle name="20% - Акцент2 6 34" xfId="13031"/>
    <cellStyle name="20% - Акцент2 6 35" xfId="13606"/>
    <cellStyle name="20% - Акцент2 6 4" xfId="919"/>
    <cellStyle name="20% - Акцент2 6 4 2" xfId="5291"/>
    <cellStyle name="20% - Акцент2 6 5" xfId="920"/>
    <cellStyle name="20% - Акцент2 6 5 2" xfId="5292"/>
    <cellStyle name="20% - Акцент2 6 6" xfId="921"/>
    <cellStyle name="20% - Акцент2 6 6 2" xfId="5293"/>
    <cellStyle name="20% - Акцент2 6 7" xfId="922"/>
    <cellStyle name="20% - Акцент2 6 7 2" xfId="5294"/>
    <cellStyle name="20% - Акцент2 6 8" xfId="923"/>
    <cellStyle name="20% - Акцент2 6 8 2" xfId="5295"/>
    <cellStyle name="20% - Акцент2 6 9" xfId="924"/>
    <cellStyle name="20% - Акцент2 6 9 2" xfId="5296"/>
    <cellStyle name="20% - Акцент2 7" xfId="47"/>
    <cellStyle name="20% — акцент2 7" xfId="926"/>
    <cellStyle name="20% - Акцент2 7 10" xfId="927"/>
    <cellStyle name="20% - Акцент2 7 10 2" xfId="5299"/>
    <cellStyle name="20% - Акцент2 7 11" xfId="925"/>
    <cellStyle name="20% - Акцент2 7 12" xfId="3734"/>
    <cellStyle name="20% - Акцент2 7 13" xfId="4063"/>
    <cellStyle name="20% - Акцент2 7 14" xfId="4279"/>
    <cellStyle name="20% - Акцент2 7 15" xfId="4679"/>
    <cellStyle name="20% - Акцент2 7 16" xfId="4883"/>
    <cellStyle name="20% - Акцент2 7 17" xfId="5297"/>
    <cellStyle name="20% - Акцент2 7 18" xfId="8245"/>
    <cellStyle name="20% - Акцент2 7 19" xfId="8510"/>
    <cellStyle name="20% - Акцент2 7 2" xfId="48"/>
    <cellStyle name="20% — акцент2 7 2" xfId="5298"/>
    <cellStyle name="20% - Акцент2 7 2 10" xfId="10253"/>
    <cellStyle name="20% - Акцент2 7 2 11" xfId="10571"/>
    <cellStyle name="20% - Акцент2 7 2 12" xfId="10889"/>
    <cellStyle name="20% - Акцент2 7 2 13" xfId="11207"/>
    <cellStyle name="20% - Акцент2 7 2 14" xfId="11525"/>
    <cellStyle name="20% - Акцент2 7 2 15" xfId="11843"/>
    <cellStyle name="20% - Акцент2 7 2 16" xfId="12161"/>
    <cellStyle name="20% - Акцент2 7 2 17" xfId="12399"/>
    <cellStyle name="20% - Акцент2 7 2 18" xfId="12797"/>
    <cellStyle name="20% - Акцент2 7 2 19" xfId="13034"/>
    <cellStyle name="20% - Акцент2 7 2 2" xfId="928"/>
    <cellStyle name="20% - Акцент2 7 2 2 2" xfId="5301"/>
    <cellStyle name="20% - Акцент2 7 2 3" xfId="3735"/>
    <cellStyle name="20% - Акцент2 7 2 4" xfId="5300"/>
    <cellStyle name="20% - Акцент2 7 2 5" xfId="8582"/>
    <cellStyle name="20% - Акцент2 7 2 6" xfId="8901"/>
    <cellStyle name="20% - Акцент2 7 2 7" xfId="9299"/>
    <cellStyle name="20% - Акцент2 7 2 8" xfId="9617"/>
    <cellStyle name="20% - Акцент2 7 2 9" xfId="9935"/>
    <cellStyle name="20% - Акцент2 7 20" xfId="8581"/>
    <cellStyle name="20% - Акцент2 7 21" xfId="8900"/>
    <cellStyle name="20% - Акцент2 7 22" xfId="9300"/>
    <cellStyle name="20% - Акцент2 7 23" xfId="9618"/>
    <cellStyle name="20% - Акцент2 7 24" xfId="9936"/>
    <cellStyle name="20% - Акцент2 7 25" xfId="10254"/>
    <cellStyle name="20% - Акцент2 7 26" xfId="10572"/>
    <cellStyle name="20% - Акцент2 7 27" xfId="10890"/>
    <cellStyle name="20% - Акцент2 7 28" xfId="11208"/>
    <cellStyle name="20% - Акцент2 7 29" xfId="11526"/>
    <cellStyle name="20% - Акцент2 7 3" xfId="929"/>
    <cellStyle name="20% — акцент2 7 3" xfId="14490"/>
    <cellStyle name="20% - Акцент2 7 3 2" xfId="5302"/>
    <cellStyle name="20% - Акцент2 7 30" xfId="11844"/>
    <cellStyle name="20% - Акцент2 7 31" xfId="12162"/>
    <cellStyle name="20% - Акцент2 7 32" xfId="12398"/>
    <cellStyle name="20% - Акцент2 7 33" xfId="12798"/>
    <cellStyle name="20% - Акцент2 7 34" xfId="13033"/>
    <cellStyle name="20% - Акцент2 7 35" xfId="14489"/>
    <cellStyle name="20% - Акцент2 7 4" xfId="930"/>
    <cellStyle name="20% - Акцент2 7 4 2" xfId="5303"/>
    <cellStyle name="20% - Акцент2 7 5" xfId="931"/>
    <cellStyle name="20% - Акцент2 7 5 2" xfId="5304"/>
    <cellStyle name="20% - Акцент2 7 6" xfId="932"/>
    <cellStyle name="20% - Акцент2 7 6 2" xfId="5305"/>
    <cellStyle name="20% - Акцент2 7 7" xfId="933"/>
    <cellStyle name="20% - Акцент2 7 7 2" xfId="5306"/>
    <cellStyle name="20% - Акцент2 7 8" xfId="934"/>
    <cellStyle name="20% - Акцент2 7 8 2" xfId="5307"/>
    <cellStyle name="20% - Акцент2 7 9" xfId="935"/>
    <cellStyle name="20% - Акцент2 7 9 2" xfId="5308"/>
    <cellStyle name="20% - Акцент2 8" xfId="49"/>
    <cellStyle name="20% — акцент2 8" xfId="937"/>
    <cellStyle name="20% - Акцент2 8 10" xfId="938"/>
    <cellStyle name="20% - Акцент2 8 10 2" xfId="5311"/>
    <cellStyle name="20% - Акцент2 8 11" xfId="936"/>
    <cellStyle name="20% - Акцент2 8 12" xfId="3736"/>
    <cellStyle name="20% - Акцент2 8 13" xfId="4064"/>
    <cellStyle name="20% - Акцент2 8 14" xfId="4281"/>
    <cellStyle name="20% - Акцент2 8 15" xfId="4677"/>
    <cellStyle name="20% - Акцент2 8 16" xfId="4881"/>
    <cellStyle name="20% - Акцент2 8 17" xfId="5309"/>
    <cellStyle name="20% - Акцент2 8 18" xfId="8246"/>
    <cellStyle name="20% - Акцент2 8 19" xfId="8509"/>
    <cellStyle name="20% - Акцент2 8 2" xfId="50"/>
    <cellStyle name="20% — акцент2 8 2" xfId="5310"/>
    <cellStyle name="20% - Акцент2 8 2 10" xfId="10251"/>
    <cellStyle name="20% - Акцент2 8 2 11" xfId="10569"/>
    <cellStyle name="20% - Акцент2 8 2 12" xfId="10887"/>
    <cellStyle name="20% - Акцент2 8 2 13" xfId="11205"/>
    <cellStyle name="20% - Акцент2 8 2 14" xfId="11523"/>
    <cellStyle name="20% - Акцент2 8 2 15" xfId="11841"/>
    <cellStyle name="20% - Акцент2 8 2 16" xfId="12159"/>
    <cellStyle name="20% - Акцент2 8 2 17" xfId="12401"/>
    <cellStyle name="20% - Акцент2 8 2 18" xfId="12795"/>
    <cellStyle name="20% - Акцент2 8 2 19" xfId="13036"/>
    <cellStyle name="20% - Акцент2 8 2 2" xfId="939"/>
    <cellStyle name="20% - Акцент2 8 2 2 2" xfId="5313"/>
    <cellStyle name="20% - Акцент2 8 2 3" xfId="3737"/>
    <cellStyle name="20% - Акцент2 8 2 4" xfId="5312"/>
    <cellStyle name="20% - Акцент2 8 2 5" xfId="8584"/>
    <cellStyle name="20% - Акцент2 8 2 6" xfId="8903"/>
    <cellStyle name="20% - Акцент2 8 2 7" xfId="9297"/>
    <cellStyle name="20% - Акцент2 8 2 8" xfId="9615"/>
    <cellStyle name="20% - Акцент2 8 2 9" xfId="9933"/>
    <cellStyle name="20% - Акцент2 8 20" xfId="8583"/>
    <cellStyle name="20% - Акцент2 8 21" xfId="8902"/>
    <cellStyle name="20% - Акцент2 8 22" xfId="9298"/>
    <cellStyle name="20% - Акцент2 8 23" xfId="9616"/>
    <cellStyle name="20% - Акцент2 8 24" xfId="9934"/>
    <cellStyle name="20% - Акцент2 8 25" xfId="10252"/>
    <cellStyle name="20% - Акцент2 8 26" xfId="10570"/>
    <cellStyle name="20% - Акцент2 8 27" xfId="10888"/>
    <cellStyle name="20% - Акцент2 8 28" xfId="11206"/>
    <cellStyle name="20% - Акцент2 8 29" xfId="11524"/>
    <cellStyle name="20% - Акцент2 8 3" xfId="940"/>
    <cellStyle name="20% — акцент2 8 3" xfId="15397"/>
    <cellStyle name="20% - Акцент2 8 3 2" xfId="5314"/>
    <cellStyle name="20% - Акцент2 8 30" xfId="11842"/>
    <cellStyle name="20% - Акцент2 8 31" xfId="12160"/>
    <cellStyle name="20% - Акцент2 8 32" xfId="12400"/>
    <cellStyle name="20% - Акцент2 8 33" xfId="12796"/>
    <cellStyle name="20% - Акцент2 8 34" xfId="13035"/>
    <cellStyle name="20% - Акцент2 8 35" xfId="15398"/>
    <cellStyle name="20% - Акцент2 8 4" xfId="941"/>
    <cellStyle name="20% - Акцент2 8 4 2" xfId="5315"/>
    <cellStyle name="20% - Акцент2 8 5" xfId="942"/>
    <cellStyle name="20% - Акцент2 8 5 2" xfId="5316"/>
    <cellStyle name="20% - Акцент2 8 6" xfId="943"/>
    <cellStyle name="20% - Акцент2 8 6 2" xfId="5317"/>
    <cellStyle name="20% - Акцент2 8 7" xfId="944"/>
    <cellStyle name="20% - Акцент2 8 7 2" xfId="5318"/>
    <cellStyle name="20% - Акцент2 8 8" xfId="945"/>
    <cellStyle name="20% - Акцент2 8 8 2" xfId="5319"/>
    <cellStyle name="20% - Акцент2 8 9" xfId="946"/>
    <cellStyle name="20% - Акцент2 8 9 2" xfId="5320"/>
    <cellStyle name="20% - Акцент2 9" xfId="51"/>
    <cellStyle name="20% — акцент2 9" xfId="948"/>
    <cellStyle name="20% - Акцент2 9 10" xfId="949"/>
    <cellStyle name="20% - Акцент2 9 10 2" xfId="5323"/>
    <cellStyle name="20% - Акцент2 9 11" xfId="947"/>
    <cellStyle name="20% - Акцент2 9 12" xfId="3738"/>
    <cellStyle name="20% - Акцент2 9 13" xfId="4065"/>
    <cellStyle name="20% - Акцент2 9 14" xfId="4283"/>
    <cellStyle name="20% - Акцент2 9 15" xfId="4675"/>
    <cellStyle name="20% - Акцент2 9 16" xfId="4879"/>
    <cellStyle name="20% - Акцент2 9 17" xfId="5321"/>
    <cellStyle name="20% - Акцент2 9 18" xfId="8247"/>
    <cellStyle name="20% - Акцент2 9 19" xfId="8508"/>
    <cellStyle name="20% - Акцент2 9 2" xfId="52"/>
    <cellStyle name="20% — акцент2 9 2" xfId="5322"/>
    <cellStyle name="20% - Акцент2 9 2 10" xfId="10249"/>
    <cellStyle name="20% - Акцент2 9 2 11" xfId="10567"/>
    <cellStyle name="20% - Акцент2 9 2 12" xfId="10885"/>
    <cellStyle name="20% - Акцент2 9 2 13" xfId="11203"/>
    <cellStyle name="20% - Акцент2 9 2 14" xfId="11521"/>
    <cellStyle name="20% - Акцент2 9 2 15" xfId="11839"/>
    <cellStyle name="20% - Акцент2 9 2 16" xfId="12157"/>
    <cellStyle name="20% - Акцент2 9 2 17" xfId="12403"/>
    <cellStyle name="20% - Акцент2 9 2 18" xfId="12793"/>
    <cellStyle name="20% - Акцент2 9 2 19" xfId="13038"/>
    <cellStyle name="20% - Акцент2 9 2 2" xfId="950"/>
    <cellStyle name="20% - Акцент2 9 2 2 2" xfId="5325"/>
    <cellStyle name="20% - Акцент2 9 2 3" xfId="3739"/>
    <cellStyle name="20% - Акцент2 9 2 4" xfId="5324"/>
    <cellStyle name="20% - Акцент2 9 2 5" xfId="8586"/>
    <cellStyle name="20% - Акцент2 9 2 6" xfId="8905"/>
    <cellStyle name="20% - Акцент2 9 2 7" xfId="9295"/>
    <cellStyle name="20% - Акцент2 9 2 8" xfId="9613"/>
    <cellStyle name="20% - Акцент2 9 2 9" xfId="9931"/>
    <cellStyle name="20% - Акцент2 9 20" xfId="8585"/>
    <cellStyle name="20% - Акцент2 9 21" xfId="8904"/>
    <cellStyle name="20% - Акцент2 9 22" xfId="9296"/>
    <cellStyle name="20% - Акцент2 9 23" xfId="9614"/>
    <cellStyle name="20% - Акцент2 9 24" xfId="9932"/>
    <cellStyle name="20% - Акцент2 9 25" xfId="10250"/>
    <cellStyle name="20% - Акцент2 9 26" xfId="10568"/>
    <cellStyle name="20% - Акцент2 9 27" xfId="10886"/>
    <cellStyle name="20% - Акцент2 9 28" xfId="11204"/>
    <cellStyle name="20% - Акцент2 9 29" xfId="11522"/>
    <cellStyle name="20% - Акцент2 9 3" xfId="951"/>
    <cellStyle name="20% — акцент2 9 3" xfId="15998"/>
    <cellStyle name="20% - Акцент2 9 3 2" xfId="5326"/>
    <cellStyle name="20% - Акцент2 9 30" xfId="11840"/>
    <cellStyle name="20% - Акцент2 9 31" xfId="12158"/>
    <cellStyle name="20% - Акцент2 9 32" xfId="12402"/>
    <cellStyle name="20% - Акцент2 9 33" xfId="12794"/>
    <cellStyle name="20% - Акцент2 9 34" xfId="13037"/>
    <cellStyle name="20% - Акцент2 9 35" xfId="15999"/>
    <cellStyle name="20% - Акцент2 9 4" xfId="952"/>
    <cellStyle name="20% - Акцент2 9 4 2" xfId="5327"/>
    <cellStyle name="20% - Акцент2 9 5" xfId="953"/>
    <cellStyle name="20% - Акцент2 9 5 2" xfId="5328"/>
    <cellStyle name="20% - Акцент2 9 6" xfId="954"/>
    <cellStyle name="20% - Акцент2 9 6 2" xfId="5329"/>
    <cellStyle name="20% - Акцент2 9 7" xfId="955"/>
    <cellStyle name="20% - Акцент2 9 7 2" xfId="5330"/>
    <cellStyle name="20% - Акцент2 9 8" xfId="956"/>
    <cellStyle name="20% - Акцент2 9 8 2" xfId="5331"/>
    <cellStyle name="20% - Акцент2 9 9" xfId="957"/>
    <cellStyle name="20% - Акцент2 9 9 2" xfId="5332"/>
    <cellStyle name="20% - Акцент2_1" xfId="21689"/>
    <cellStyle name="20% - Акцент3" xfId="13323"/>
    <cellStyle name="20% — акцент3" xfId="53"/>
    <cellStyle name="20% - Акцент3 10" xfId="54"/>
    <cellStyle name="20% — акцент3 10" xfId="960"/>
    <cellStyle name="20% - Акцент3 10 10" xfId="961"/>
    <cellStyle name="20% - Акцент3 10 10 2" xfId="5336"/>
    <cellStyle name="20% - Акцент3 10 11" xfId="959"/>
    <cellStyle name="20% - Акцент3 10 12" xfId="3741"/>
    <cellStyle name="20% - Акцент3 10 13" xfId="4067"/>
    <cellStyle name="20% - Акцент3 10 14" xfId="4286"/>
    <cellStyle name="20% - Акцент3 10 15" xfId="4672"/>
    <cellStyle name="20% - Акцент3 10 16" xfId="4876"/>
    <cellStyle name="20% - Акцент3 10 17" xfId="5334"/>
    <cellStyle name="20% - Акцент3 10 18" xfId="8249"/>
    <cellStyle name="20% - Акцент3 10 19" xfId="8506"/>
    <cellStyle name="20% - Акцент3 10 2" xfId="55"/>
    <cellStyle name="20% — акцент3 10 2" xfId="5335"/>
    <cellStyle name="20% - Акцент3 10 2 10" xfId="10246"/>
    <cellStyle name="20% - Акцент3 10 2 11" xfId="10564"/>
    <cellStyle name="20% - Акцент3 10 2 12" xfId="10882"/>
    <cellStyle name="20% - Акцент3 10 2 13" xfId="11200"/>
    <cellStyle name="20% - Акцент3 10 2 14" xfId="11518"/>
    <cellStyle name="20% - Акцент3 10 2 15" xfId="11836"/>
    <cellStyle name="20% - Акцент3 10 2 16" xfId="12154"/>
    <cellStyle name="20% - Акцент3 10 2 17" xfId="12406"/>
    <cellStyle name="20% - Акцент3 10 2 18" xfId="12790"/>
    <cellStyle name="20% - Акцент3 10 2 19" xfId="13041"/>
    <cellStyle name="20% - Акцент3 10 2 2" xfId="962"/>
    <cellStyle name="20% - Акцент3 10 2 2 2" xfId="5338"/>
    <cellStyle name="20% - Акцент3 10 2 3" xfId="3742"/>
    <cellStyle name="20% - Акцент3 10 2 4" xfId="5337"/>
    <cellStyle name="20% - Акцент3 10 2 5" xfId="8589"/>
    <cellStyle name="20% - Акцент3 10 2 6" xfId="8908"/>
    <cellStyle name="20% - Акцент3 10 2 7" xfId="9292"/>
    <cellStyle name="20% - Акцент3 10 2 8" xfId="9610"/>
    <cellStyle name="20% - Акцент3 10 2 9" xfId="9928"/>
    <cellStyle name="20% - Акцент3 10 20" xfId="8588"/>
    <cellStyle name="20% - Акцент3 10 21" xfId="8907"/>
    <cellStyle name="20% - Акцент3 10 22" xfId="9293"/>
    <cellStyle name="20% - Акцент3 10 23" xfId="9611"/>
    <cellStyle name="20% - Акцент3 10 24" xfId="9929"/>
    <cellStyle name="20% - Акцент3 10 25" xfId="10247"/>
    <cellStyle name="20% - Акцент3 10 26" xfId="10565"/>
    <cellStyle name="20% - Акцент3 10 27" xfId="10883"/>
    <cellStyle name="20% - Акцент3 10 28" xfId="11201"/>
    <cellStyle name="20% - Акцент3 10 29" xfId="11519"/>
    <cellStyle name="20% - Акцент3 10 3" xfId="963"/>
    <cellStyle name="20% — акцент3 10 3" xfId="16567"/>
    <cellStyle name="20% - Акцент3 10 3 2" xfId="5339"/>
    <cellStyle name="20% - Акцент3 10 30" xfId="11837"/>
    <cellStyle name="20% - Акцент3 10 31" xfId="12155"/>
    <cellStyle name="20% - Акцент3 10 32" xfId="12405"/>
    <cellStyle name="20% - Акцент3 10 33" xfId="12791"/>
    <cellStyle name="20% - Акцент3 10 34" xfId="13040"/>
    <cellStyle name="20% - Акцент3 10 35" xfId="16568"/>
    <cellStyle name="20% - Акцент3 10 4" xfId="964"/>
    <cellStyle name="20% - Акцент3 10 4 2" xfId="5340"/>
    <cellStyle name="20% - Акцент3 10 5" xfId="965"/>
    <cellStyle name="20% - Акцент3 10 5 2" xfId="5341"/>
    <cellStyle name="20% - Акцент3 10 6" xfId="966"/>
    <cellStyle name="20% - Акцент3 10 6 2" xfId="5342"/>
    <cellStyle name="20% - Акцент3 10 7" xfId="967"/>
    <cellStyle name="20% - Акцент3 10 7 2" xfId="5343"/>
    <cellStyle name="20% - Акцент3 10 8" xfId="968"/>
    <cellStyle name="20% - Акцент3 10 8 2" xfId="5344"/>
    <cellStyle name="20% - Акцент3 10 9" xfId="969"/>
    <cellStyle name="20% - Акцент3 10 9 2" xfId="5345"/>
    <cellStyle name="20% - Акцент3 11" xfId="56"/>
    <cellStyle name="20% — акцент3 11" xfId="971"/>
    <cellStyle name="20% - Акцент3 11 10" xfId="972"/>
    <cellStyle name="20% - Акцент3 11 10 2" xfId="5348"/>
    <cellStyle name="20% - Акцент3 11 11" xfId="970"/>
    <cellStyle name="20% - Акцент3 11 12" xfId="3743"/>
    <cellStyle name="20% - Акцент3 11 13" xfId="4068"/>
    <cellStyle name="20% - Акцент3 11 14" xfId="4288"/>
    <cellStyle name="20% - Акцент3 11 15" xfId="4670"/>
    <cellStyle name="20% - Акцент3 11 16" xfId="4874"/>
    <cellStyle name="20% - Акцент3 11 17" xfId="5346"/>
    <cellStyle name="20% - Акцент3 11 18" xfId="8250"/>
    <cellStyle name="20% - Акцент3 11 19" xfId="8505"/>
    <cellStyle name="20% - Акцент3 11 2" xfId="57"/>
    <cellStyle name="20% — акцент3 11 2" xfId="5347"/>
    <cellStyle name="20% - Акцент3 11 2 10" xfId="10244"/>
    <cellStyle name="20% - Акцент3 11 2 11" xfId="10562"/>
    <cellStyle name="20% - Акцент3 11 2 12" xfId="10880"/>
    <cellStyle name="20% - Акцент3 11 2 13" xfId="11198"/>
    <cellStyle name="20% - Акцент3 11 2 14" xfId="11516"/>
    <cellStyle name="20% - Акцент3 11 2 15" xfId="11834"/>
    <cellStyle name="20% - Акцент3 11 2 16" xfId="12152"/>
    <cellStyle name="20% - Акцент3 11 2 17" xfId="12408"/>
    <cellStyle name="20% - Акцент3 11 2 18" xfId="12788"/>
    <cellStyle name="20% - Акцент3 11 2 19" xfId="13043"/>
    <cellStyle name="20% - Акцент3 11 2 2" xfId="973"/>
    <cellStyle name="20% - Акцент3 11 2 2 2" xfId="5350"/>
    <cellStyle name="20% - Акцент3 11 2 3" xfId="3744"/>
    <cellStyle name="20% - Акцент3 11 2 4" xfId="5349"/>
    <cellStyle name="20% - Акцент3 11 2 5" xfId="8591"/>
    <cellStyle name="20% - Акцент3 11 2 6" xfId="8910"/>
    <cellStyle name="20% - Акцент3 11 2 7" xfId="9290"/>
    <cellStyle name="20% - Акцент3 11 2 8" xfId="9608"/>
    <cellStyle name="20% - Акцент3 11 2 9" xfId="9926"/>
    <cellStyle name="20% - Акцент3 11 20" xfId="8590"/>
    <cellStyle name="20% - Акцент3 11 21" xfId="8909"/>
    <cellStyle name="20% - Акцент3 11 22" xfId="9291"/>
    <cellStyle name="20% - Акцент3 11 23" xfId="9609"/>
    <cellStyle name="20% - Акцент3 11 24" xfId="9927"/>
    <cellStyle name="20% - Акцент3 11 25" xfId="10245"/>
    <cellStyle name="20% - Акцент3 11 26" xfId="10563"/>
    <cellStyle name="20% - Акцент3 11 27" xfId="10881"/>
    <cellStyle name="20% - Акцент3 11 28" xfId="11199"/>
    <cellStyle name="20% - Акцент3 11 29" xfId="11517"/>
    <cellStyle name="20% - Акцент3 11 3" xfId="974"/>
    <cellStyle name="20% — акцент3 11 3" xfId="17170"/>
    <cellStyle name="20% - Акцент3 11 3 2" xfId="5351"/>
    <cellStyle name="20% - Акцент3 11 30" xfId="11835"/>
    <cellStyle name="20% - Акцент3 11 31" xfId="12153"/>
    <cellStyle name="20% - Акцент3 11 32" xfId="12407"/>
    <cellStyle name="20% - Акцент3 11 33" xfId="12789"/>
    <cellStyle name="20% - Акцент3 11 34" xfId="13042"/>
    <cellStyle name="20% - Акцент3 11 35" xfId="17171"/>
    <cellStyle name="20% - Акцент3 11 4" xfId="975"/>
    <cellStyle name="20% - Акцент3 11 4 2" xfId="5352"/>
    <cellStyle name="20% - Акцент3 11 5" xfId="976"/>
    <cellStyle name="20% - Акцент3 11 5 2" xfId="5353"/>
    <cellStyle name="20% - Акцент3 11 6" xfId="977"/>
    <cellStyle name="20% - Акцент3 11 6 2" xfId="5354"/>
    <cellStyle name="20% - Акцент3 11 7" xfId="978"/>
    <cellStyle name="20% - Акцент3 11 7 2" xfId="5355"/>
    <cellStyle name="20% - Акцент3 11 8" xfId="979"/>
    <cellStyle name="20% - Акцент3 11 8 2" xfId="5356"/>
    <cellStyle name="20% - Акцент3 11 9" xfId="980"/>
    <cellStyle name="20% - Акцент3 11 9 2" xfId="5357"/>
    <cellStyle name="20% - Акцент3 12" xfId="58"/>
    <cellStyle name="20% — акцент3 12" xfId="982"/>
    <cellStyle name="20% - Акцент3 12 10" xfId="983"/>
    <cellStyle name="20% - Акцент3 12 10 2" xfId="5360"/>
    <cellStyle name="20% - Акцент3 12 11" xfId="981"/>
    <cellStyle name="20% - Акцент3 12 12" xfId="3745"/>
    <cellStyle name="20% - Акцент3 12 13" xfId="4069"/>
    <cellStyle name="20% - Акцент3 12 14" xfId="4290"/>
    <cellStyle name="20% - Акцент3 12 15" xfId="4668"/>
    <cellStyle name="20% - Акцент3 12 16" xfId="4872"/>
    <cellStyle name="20% - Акцент3 12 17" xfId="5358"/>
    <cellStyle name="20% - Акцент3 12 18" xfId="8251"/>
    <cellStyle name="20% - Акцент3 12 19" xfId="8504"/>
    <cellStyle name="20% - Акцент3 12 2" xfId="59"/>
    <cellStyle name="20% — акцент3 12 2" xfId="5359"/>
    <cellStyle name="20% - Акцент3 12 2 10" xfId="10242"/>
    <cellStyle name="20% - Акцент3 12 2 11" xfId="10560"/>
    <cellStyle name="20% - Акцент3 12 2 12" xfId="10878"/>
    <cellStyle name="20% - Акцент3 12 2 13" xfId="11196"/>
    <cellStyle name="20% - Акцент3 12 2 14" xfId="11514"/>
    <cellStyle name="20% - Акцент3 12 2 15" xfId="11832"/>
    <cellStyle name="20% - Акцент3 12 2 16" xfId="12150"/>
    <cellStyle name="20% - Акцент3 12 2 17" xfId="12410"/>
    <cellStyle name="20% - Акцент3 12 2 18" xfId="12786"/>
    <cellStyle name="20% - Акцент3 12 2 19" xfId="13045"/>
    <cellStyle name="20% - Акцент3 12 2 2" xfId="984"/>
    <cellStyle name="20% - Акцент3 12 2 2 2" xfId="5362"/>
    <cellStyle name="20% - Акцент3 12 2 3" xfId="3746"/>
    <cellStyle name="20% - Акцент3 12 2 4" xfId="5361"/>
    <cellStyle name="20% - Акцент3 12 2 5" xfId="8593"/>
    <cellStyle name="20% - Акцент3 12 2 6" xfId="8912"/>
    <cellStyle name="20% - Акцент3 12 2 7" xfId="9288"/>
    <cellStyle name="20% - Акцент3 12 2 8" xfId="9606"/>
    <cellStyle name="20% - Акцент3 12 2 9" xfId="9924"/>
    <cellStyle name="20% - Акцент3 12 20" xfId="8592"/>
    <cellStyle name="20% - Акцент3 12 21" xfId="8911"/>
    <cellStyle name="20% - Акцент3 12 22" xfId="9289"/>
    <cellStyle name="20% - Акцент3 12 23" xfId="9607"/>
    <cellStyle name="20% - Акцент3 12 24" xfId="9925"/>
    <cellStyle name="20% - Акцент3 12 25" xfId="10243"/>
    <cellStyle name="20% - Акцент3 12 26" xfId="10561"/>
    <cellStyle name="20% - Акцент3 12 27" xfId="10879"/>
    <cellStyle name="20% - Акцент3 12 28" xfId="11197"/>
    <cellStyle name="20% - Акцент3 12 29" xfId="11515"/>
    <cellStyle name="20% - Акцент3 12 3" xfId="985"/>
    <cellStyle name="20% — акцент3 12 3" xfId="17773"/>
    <cellStyle name="20% - Акцент3 12 3 2" xfId="5363"/>
    <cellStyle name="20% - Акцент3 12 30" xfId="11833"/>
    <cellStyle name="20% - Акцент3 12 31" xfId="12151"/>
    <cellStyle name="20% - Акцент3 12 32" xfId="12409"/>
    <cellStyle name="20% - Акцент3 12 33" xfId="12787"/>
    <cellStyle name="20% - Акцент3 12 34" xfId="13044"/>
    <cellStyle name="20% - Акцент3 12 35" xfId="17774"/>
    <cellStyle name="20% - Акцент3 12 4" xfId="986"/>
    <cellStyle name="20% - Акцент3 12 4 2" xfId="5364"/>
    <cellStyle name="20% - Акцент3 12 5" xfId="987"/>
    <cellStyle name="20% - Акцент3 12 5 2" xfId="5365"/>
    <cellStyle name="20% - Акцент3 12 6" xfId="988"/>
    <cellStyle name="20% - Акцент3 12 6 2" xfId="5366"/>
    <cellStyle name="20% - Акцент3 12 7" xfId="989"/>
    <cellStyle name="20% - Акцент3 12 7 2" xfId="5367"/>
    <cellStyle name="20% - Акцент3 12 8" xfId="990"/>
    <cellStyle name="20% - Акцент3 12 8 2" xfId="5368"/>
    <cellStyle name="20% - Акцент3 12 9" xfId="991"/>
    <cellStyle name="20% - Акцент3 12 9 2" xfId="5369"/>
    <cellStyle name="20% - Акцент3 13" xfId="60"/>
    <cellStyle name="20% — акцент3 13" xfId="993"/>
    <cellStyle name="20% - Акцент3 13 10" xfId="994"/>
    <cellStyle name="20% - Акцент3 13 10 2" xfId="5372"/>
    <cellStyle name="20% - Акцент3 13 11" xfId="992"/>
    <cellStyle name="20% - Акцент3 13 12" xfId="3747"/>
    <cellStyle name="20% - Акцент3 13 13" xfId="4070"/>
    <cellStyle name="20% - Акцент3 13 14" xfId="4292"/>
    <cellStyle name="20% - Акцент3 13 15" xfId="4666"/>
    <cellStyle name="20% - Акцент3 13 16" xfId="4870"/>
    <cellStyle name="20% - Акцент3 13 17" xfId="5370"/>
    <cellStyle name="20% - Акцент3 13 18" xfId="8252"/>
    <cellStyle name="20% - Акцент3 13 19" xfId="8503"/>
    <cellStyle name="20% - Акцент3 13 2" xfId="61"/>
    <cellStyle name="20% — акцент3 13 2" xfId="5371"/>
    <cellStyle name="20% - Акцент3 13 2 10" xfId="10240"/>
    <cellStyle name="20% - Акцент3 13 2 11" xfId="10558"/>
    <cellStyle name="20% - Акцент3 13 2 12" xfId="10876"/>
    <cellStyle name="20% - Акцент3 13 2 13" xfId="11194"/>
    <cellStyle name="20% - Акцент3 13 2 14" xfId="11512"/>
    <cellStyle name="20% - Акцент3 13 2 15" xfId="11830"/>
    <cellStyle name="20% - Акцент3 13 2 16" xfId="12148"/>
    <cellStyle name="20% - Акцент3 13 2 17" xfId="12412"/>
    <cellStyle name="20% - Акцент3 13 2 18" xfId="12784"/>
    <cellStyle name="20% - Акцент3 13 2 19" xfId="13047"/>
    <cellStyle name="20% - Акцент3 13 2 2" xfId="995"/>
    <cellStyle name="20% - Акцент3 13 2 2 2" xfId="5374"/>
    <cellStyle name="20% - Акцент3 13 2 3" xfId="3748"/>
    <cellStyle name="20% - Акцент3 13 2 4" xfId="5373"/>
    <cellStyle name="20% - Акцент3 13 2 5" xfId="8595"/>
    <cellStyle name="20% - Акцент3 13 2 6" xfId="8914"/>
    <cellStyle name="20% - Акцент3 13 2 7" xfId="9286"/>
    <cellStyle name="20% - Акцент3 13 2 8" xfId="9604"/>
    <cellStyle name="20% - Акцент3 13 2 9" xfId="9922"/>
    <cellStyle name="20% - Акцент3 13 20" xfId="8594"/>
    <cellStyle name="20% - Акцент3 13 21" xfId="8913"/>
    <cellStyle name="20% - Акцент3 13 22" xfId="9287"/>
    <cellStyle name="20% - Акцент3 13 23" xfId="9605"/>
    <cellStyle name="20% - Акцент3 13 24" xfId="9923"/>
    <cellStyle name="20% - Акцент3 13 25" xfId="10241"/>
    <cellStyle name="20% - Акцент3 13 26" xfId="10559"/>
    <cellStyle name="20% - Акцент3 13 27" xfId="10877"/>
    <cellStyle name="20% - Акцент3 13 28" xfId="11195"/>
    <cellStyle name="20% - Акцент3 13 29" xfId="11513"/>
    <cellStyle name="20% - Акцент3 13 3" xfId="996"/>
    <cellStyle name="20% — акцент3 13 3" xfId="18374"/>
    <cellStyle name="20% - Акцент3 13 3 2" xfId="5375"/>
    <cellStyle name="20% - Акцент3 13 30" xfId="11831"/>
    <cellStyle name="20% - Акцент3 13 31" xfId="12149"/>
    <cellStyle name="20% - Акцент3 13 32" xfId="12411"/>
    <cellStyle name="20% - Акцент3 13 33" xfId="12785"/>
    <cellStyle name="20% - Акцент3 13 34" xfId="13046"/>
    <cellStyle name="20% - Акцент3 13 35" xfId="18375"/>
    <cellStyle name="20% - Акцент3 13 4" xfId="997"/>
    <cellStyle name="20% - Акцент3 13 4 2" xfId="5376"/>
    <cellStyle name="20% - Акцент3 13 5" xfId="998"/>
    <cellStyle name="20% - Акцент3 13 5 2" xfId="5377"/>
    <cellStyle name="20% - Акцент3 13 6" xfId="999"/>
    <cellStyle name="20% - Акцент3 13 6 2" xfId="5378"/>
    <cellStyle name="20% - Акцент3 13 7" xfId="1000"/>
    <cellStyle name="20% - Акцент3 13 7 2" xfId="5379"/>
    <cellStyle name="20% - Акцент3 13 8" xfId="1001"/>
    <cellStyle name="20% - Акцент3 13 8 2" xfId="5380"/>
    <cellStyle name="20% - Акцент3 13 9" xfId="1002"/>
    <cellStyle name="20% - Акцент3 13 9 2" xfId="5381"/>
    <cellStyle name="20% - Акцент3 14" xfId="62"/>
    <cellStyle name="20% — акцент3 14" xfId="1003"/>
    <cellStyle name="20% - Акцент3 14 10" xfId="4868"/>
    <cellStyle name="20% - Акцент3 14 11" xfId="5382"/>
    <cellStyle name="20% - Акцент3 14 12" xfId="8596"/>
    <cellStyle name="20% - Акцент3 14 13" xfId="8915"/>
    <cellStyle name="20% - Акцент3 14 14" xfId="9285"/>
    <cellStyle name="20% - Акцент3 14 15" xfId="9603"/>
    <cellStyle name="20% - Акцент3 14 16" xfId="9921"/>
    <cellStyle name="20% - Акцент3 14 17" xfId="10239"/>
    <cellStyle name="20% - Акцент3 14 18" xfId="10557"/>
    <cellStyle name="20% - Акцент3 14 19" xfId="10875"/>
    <cellStyle name="20% - Акцент3 14 2" xfId="1004"/>
    <cellStyle name="20% — акцент3 14 2" xfId="5383"/>
    <cellStyle name="20% - Акцент3 14 2 2" xfId="5384"/>
    <cellStyle name="20% - Акцент3 14 20" xfId="11193"/>
    <cellStyle name="20% - Акцент3 14 21" xfId="11511"/>
    <cellStyle name="20% - Акцент3 14 22" xfId="11829"/>
    <cellStyle name="20% - Акцент3 14 23" xfId="12147"/>
    <cellStyle name="20% - Акцент3 14 24" xfId="12413"/>
    <cellStyle name="20% - Акцент3 14 25" xfId="12783"/>
    <cellStyle name="20% - Акцент3 14 26" xfId="13048"/>
    <cellStyle name="20% - Акцент3 14 27" xfId="18981"/>
    <cellStyle name="20% - Акцент3 14 3" xfId="1005"/>
    <cellStyle name="20% — акцент3 14 3" xfId="18980"/>
    <cellStyle name="20% - Акцент3 14 3 2" xfId="5385"/>
    <cellStyle name="20% - Акцент3 14 4" xfId="1006"/>
    <cellStyle name="20% - Акцент3 14 4 2" xfId="5386"/>
    <cellStyle name="20% - Акцент3 14 5" xfId="1007"/>
    <cellStyle name="20% - Акцент3 14 5 2" xfId="5387"/>
    <cellStyle name="20% - Акцент3 14 6" xfId="3749"/>
    <cellStyle name="20% - Акцент3 14 7" xfId="4071"/>
    <cellStyle name="20% - Акцент3 14 8" xfId="4294"/>
    <cellStyle name="20% - Акцент3 14 9" xfId="4664"/>
    <cellStyle name="20% - Акцент3 15" xfId="1008"/>
    <cellStyle name="20% — акцент3 15" xfId="1009"/>
    <cellStyle name="20% - Акцент3 15 2" xfId="5388"/>
    <cellStyle name="20% — акцент3 15 2" xfId="5389"/>
    <cellStyle name="20% - Акцент3 15 3" xfId="19585"/>
    <cellStyle name="20% — акцент3 15 3" xfId="19584"/>
    <cellStyle name="20% - Акцент3 16" xfId="1010"/>
    <cellStyle name="20% — акцент3 16" xfId="1011"/>
    <cellStyle name="20% - Акцент3 16 2" xfId="5390"/>
    <cellStyle name="20% — акцент3 16 2" xfId="5391"/>
    <cellStyle name="20% - Акцент3 16 3" xfId="20188"/>
    <cellStyle name="20% — акцент3 16 3" xfId="20187"/>
    <cellStyle name="20% - Акцент3 17" xfId="1012"/>
    <cellStyle name="20% — акцент3 17" xfId="1013"/>
    <cellStyle name="20% - Акцент3 17 2" xfId="5392"/>
    <cellStyle name="20% — акцент3 17 2" xfId="5393"/>
    <cellStyle name="20% - Акцент3 17 3" xfId="20791"/>
    <cellStyle name="20% — акцент3 17 3" xfId="20790"/>
    <cellStyle name="20% - Акцент3 18" xfId="1014"/>
    <cellStyle name="20% — акцент3 18" xfId="1015"/>
    <cellStyle name="20% - Акцент3 18 2" xfId="5394"/>
    <cellStyle name="20% — акцент3 18 2" xfId="5395"/>
    <cellStyle name="20% - Акцент3 18 3" xfId="21386"/>
    <cellStyle name="20% — акцент3 18 3" xfId="21385"/>
    <cellStyle name="20% - Акцент3 19" xfId="21743"/>
    <cellStyle name="20% — акцент3 19" xfId="1016"/>
    <cellStyle name="20% — акцент3 19 2" xfId="5396"/>
    <cellStyle name="20% - Акцент3 2" xfId="63"/>
    <cellStyle name="20% — акцент3 2" xfId="1018"/>
    <cellStyle name="20% - Акцент3 2 10" xfId="1019"/>
    <cellStyle name="20% — акцент3 2 10" xfId="1020"/>
    <cellStyle name="20% - Акцент3 2 10 2" xfId="5399"/>
    <cellStyle name="20% — акцент3 2 10 2" xfId="5400"/>
    <cellStyle name="20% - Акцент3 2 10 3" xfId="18373"/>
    <cellStyle name="20% — акцент3 2 10 3" xfId="18372"/>
    <cellStyle name="20% - Акцент3 2 11" xfId="1021"/>
    <cellStyle name="20% — акцент3 2 11" xfId="1022"/>
    <cellStyle name="20% - Акцент3 2 11 2" xfId="5401"/>
    <cellStyle name="20% — акцент3 2 11 2" xfId="5402"/>
    <cellStyle name="20% - Акцент3 2 11 3" xfId="18979"/>
    <cellStyle name="20% — акцент3 2 11 3" xfId="18978"/>
    <cellStyle name="20% - Акцент3 2 12" xfId="1023"/>
    <cellStyle name="20% — акцент3 2 12" xfId="1024"/>
    <cellStyle name="20% - Акцент3 2 12 2" xfId="5403"/>
    <cellStyle name="20% — акцент3 2 12 2" xfId="5404"/>
    <cellStyle name="20% - Акцент3 2 12 3" xfId="19583"/>
    <cellStyle name="20% — акцент3 2 12 3" xfId="19582"/>
    <cellStyle name="20% - Акцент3 2 13" xfId="1025"/>
    <cellStyle name="20% — акцент3 2 13" xfId="1026"/>
    <cellStyle name="20% - Акцент3 2 13 2" xfId="5405"/>
    <cellStyle name="20% — акцент3 2 13 2" xfId="5406"/>
    <cellStyle name="20% - Акцент3 2 13 3" xfId="20186"/>
    <cellStyle name="20% — акцент3 2 13 3" xfId="20185"/>
    <cellStyle name="20% - Акцент3 2 14" xfId="1027"/>
    <cellStyle name="20% — акцент3 2 14" xfId="1028"/>
    <cellStyle name="20% - Акцент3 2 14 2" xfId="5407"/>
    <cellStyle name="20% — акцент3 2 14 2" xfId="5408"/>
    <cellStyle name="20% - Акцент3 2 14 3" xfId="20789"/>
    <cellStyle name="20% — акцент3 2 14 3" xfId="20788"/>
    <cellStyle name="20% - Акцент3 2 15" xfId="1029"/>
    <cellStyle name="20% — акцент3 2 15" xfId="1030"/>
    <cellStyle name="20% - Акцент3 2 15 2" xfId="5409"/>
    <cellStyle name="20% — акцент3 2 15 2" xfId="5410"/>
    <cellStyle name="20% - Акцент3 2 15 3" xfId="21384"/>
    <cellStyle name="20% — акцент3 2 15 3" xfId="21383"/>
    <cellStyle name="20% - Акцент3 2 16" xfId="1031"/>
    <cellStyle name="20% — акцент3 2 16" xfId="1032"/>
    <cellStyle name="20% - Акцент3 2 16 2" xfId="5411"/>
    <cellStyle name="20% — акцент3 2 16 2" xfId="5412"/>
    <cellStyle name="20% - Акцент3 2 17" xfId="1033"/>
    <cellStyle name="20% — акцент3 2 17" xfId="5398"/>
    <cellStyle name="20% - Акцент3 2 17 2" xfId="5413"/>
    <cellStyle name="20% - Акцент3 2 18" xfId="1034"/>
    <cellStyle name="20% - Акцент3 2 18 2" xfId="5414"/>
    <cellStyle name="20% - Акцент3 2 19" xfId="1035"/>
    <cellStyle name="20% - Акцент3 2 19 2" xfId="5415"/>
    <cellStyle name="20% - Акцент3 2 2" xfId="64"/>
    <cellStyle name="20% — акцент3 2 2" xfId="1036"/>
    <cellStyle name="20% - Акцент3 2 2 10" xfId="4866"/>
    <cellStyle name="20% — акцент3 2 2 10" xfId="18976"/>
    <cellStyle name="20% - Акцент3 2 2 10 2" xfId="18977"/>
    <cellStyle name="20% - Акцент3 2 2 11" xfId="5416"/>
    <cellStyle name="20% — акцент3 2 2 11" xfId="19580"/>
    <cellStyle name="20% - Акцент3 2 2 11 2" xfId="19581"/>
    <cellStyle name="20% - Акцент3 2 2 12" xfId="8598"/>
    <cellStyle name="20% — акцент3 2 2 12" xfId="20183"/>
    <cellStyle name="20% - Акцент3 2 2 12 2" xfId="20184"/>
    <cellStyle name="20% - Акцент3 2 2 13" xfId="8917"/>
    <cellStyle name="20% — акцент3 2 2 13" xfId="20786"/>
    <cellStyle name="20% - Акцент3 2 2 13 2" xfId="20787"/>
    <cellStyle name="20% - Акцент3 2 2 14" xfId="9283"/>
    <cellStyle name="20% — акцент3 2 2 14" xfId="21381"/>
    <cellStyle name="20% - Акцент3 2 2 14 2" xfId="21382"/>
    <cellStyle name="20% - Акцент3 2 2 15" xfId="9601"/>
    <cellStyle name="20% - Акцент3 2 2 16" xfId="9919"/>
    <cellStyle name="20% - Акцент3 2 2 17" xfId="10237"/>
    <cellStyle name="20% - Акцент3 2 2 18" xfId="10555"/>
    <cellStyle name="20% - Акцент3 2 2 19" xfId="10873"/>
    <cellStyle name="20% - Акцент3 2 2 2" xfId="1037"/>
    <cellStyle name="20% — акцент3 2 2 2" xfId="5417"/>
    <cellStyle name="20% - Акцент3 2 2 2 2" xfId="5418"/>
    <cellStyle name="20% — акцент3 2 2 2 2" xfId="13646"/>
    <cellStyle name="20% - Акцент3 2 2 2 3" xfId="13645"/>
    <cellStyle name="20% - Акцент3 2 2 20" xfId="11191"/>
    <cellStyle name="20% - Акцент3 2 2 21" xfId="11509"/>
    <cellStyle name="20% - Акцент3 2 2 22" xfId="11827"/>
    <cellStyle name="20% - Акцент3 2 2 23" xfId="12145"/>
    <cellStyle name="20% - Акцент3 2 2 24" xfId="12415"/>
    <cellStyle name="20% - Акцент3 2 2 25" xfId="12781"/>
    <cellStyle name="20% - Акцент3 2 2 26" xfId="13050"/>
    <cellStyle name="20% - Акцент3 2 2 27" xfId="13326"/>
    <cellStyle name="20% - Акцент3 2 2 3" xfId="1038"/>
    <cellStyle name="20% — акцент3 2 2 3" xfId="14530"/>
    <cellStyle name="20% - Акцент3 2 2 3 2" xfId="5419"/>
    <cellStyle name="20% - Акцент3 2 2 3 3" xfId="14529"/>
    <cellStyle name="20% - Акцент3 2 2 4" xfId="1039"/>
    <cellStyle name="20% — акцент3 2 2 4" xfId="15357"/>
    <cellStyle name="20% - Акцент3 2 2 4 2" xfId="5420"/>
    <cellStyle name="20% - Акцент3 2 2 4 3" xfId="15358"/>
    <cellStyle name="20% - Акцент3 2 2 5" xfId="1040"/>
    <cellStyle name="20% — акцент3 2 2 5" xfId="15958"/>
    <cellStyle name="20% - Акцент3 2 2 5 2" xfId="5421"/>
    <cellStyle name="20% - Акцент3 2 2 5 3" xfId="15959"/>
    <cellStyle name="20% - Акцент3 2 2 6" xfId="3751"/>
    <cellStyle name="20% — акцент3 2 2 6" xfId="16563"/>
    <cellStyle name="20% - Акцент3 2 2 6 2" xfId="16564"/>
    <cellStyle name="20% - Акцент3 2 2 7" xfId="4073"/>
    <cellStyle name="20% — акцент3 2 2 7" xfId="17166"/>
    <cellStyle name="20% - Акцент3 2 2 7 2" xfId="17167"/>
    <cellStyle name="20% - Акцент3 2 2 8" xfId="4296"/>
    <cellStyle name="20% — акцент3 2 2 8" xfId="17769"/>
    <cellStyle name="20% - Акцент3 2 2 8 2" xfId="17770"/>
    <cellStyle name="20% - Акцент3 2 2 9" xfId="4662"/>
    <cellStyle name="20% — акцент3 2 2 9" xfId="18370"/>
    <cellStyle name="20% - Акцент3 2 2 9 2" xfId="18371"/>
    <cellStyle name="20% - Акцент3 2 2_1" xfId="21715"/>
    <cellStyle name="20% — акцент3 2 2_1" xfId="21715"/>
    <cellStyle name="20% - Акцент3 2 2_1 10" xfId="18369"/>
    <cellStyle name="20% — акцент3 2 2_1 10" xfId="18368"/>
    <cellStyle name="20% - Акцент3 2 2_1 11" xfId="18975"/>
    <cellStyle name="20% — акцент3 2 2_1 11" xfId="18974"/>
    <cellStyle name="20% - Акцент3 2 2_1 12" xfId="19579"/>
    <cellStyle name="20% — акцент3 2 2_1 12" xfId="19578"/>
    <cellStyle name="20% - Акцент3 2 2_1 13" xfId="20182"/>
    <cellStyle name="20% — акцент3 2 2_1 13" xfId="20181"/>
    <cellStyle name="20% - Акцент3 2 2_1 14" xfId="20785"/>
    <cellStyle name="20% — акцент3 2 2_1 14" xfId="20784"/>
    <cellStyle name="20% - Акцент3 2 2_1 15" xfId="21380"/>
    <cellStyle name="20% — акцент3 2 2_1 15" xfId="21379"/>
    <cellStyle name="20% - Акцент3 2 2_1 2" xfId="21716"/>
    <cellStyle name="20% — акцент3 2 2_1 2" xfId="21716"/>
    <cellStyle name="20% - Акцент3 2 2_1 2 10" xfId="18973"/>
    <cellStyle name="20% — акцент3 2 2_1 2 10" xfId="18972"/>
    <cellStyle name="20% - Акцент3 2 2_1 2 11" xfId="19577"/>
    <cellStyle name="20% — акцент3 2 2_1 2 11" xfId="19576"/>
    <cellStyle name="20% - Акцент3 2 2_1 2 12" xfId="20180"/>
    <cellStyle name="20% — акцент3 2 2_1 2 12" xfId="20179"/>
    <cellStyle name="20% - Акцент3 2 2_1 2 13" xfId="20783"/>
    <cellStyle name="20% — акцент3 2 2_1 2 13" xfId="20782"/>
    <cellStyle name="20% - Акцент3 2 2_1 2 14" xfId="21378"/>
    <cellStyle name="20% — акцент3 2 2_1 2 14" xfId="21377"/>
    <cellStyle name="20% - Акцент3 2 2_1 2 2" xfId="13649"/>
    <cellStyle name="20% — акцент3 2 2_1 2 2" xfId="13650"/>
    <cellStyle name="20% - Акцент3 2 2_1 2 3" xfId="14533"/>
    <cellStyle name="20% — акцент3 2 2_1 2 3" xfId="14534"/>
    <cellStyle name="20% - Акцент3 2 2_1 2 4" xfId="15354"/>
    <cellStyle name="20% — акцент3 2 2_1 2 4" xfId="15353"/>
    <cellStyle name="20% - Акцент3 2 2_1 2 5" xfId="15955"/>
    <cellStyle name="20% — акцент3 2 2_1 2 5" xfId="15954"/>
    <cellStyle name="20% - Акцент3 2 2_1 2 6" xfId="16560"/>
    <cellStyle name="20% — акцент3 2 2_1 2 6" xfId="16559"/>
    <cellStyle name="20% - Акцент3 2 2_1 2 7" xfId="17163"/>
    <cellStyle name="20% — акцент3 2 2_1 2 7" xfId="17162"/>
    <cellStyle name="20% - Акцент3 2 2_1 2 8" xfId="17766"/>
    <cellStyle name="20% — акцент3 2 2_1 2 8" xfId="17765"/>
    <cellStyle name="20% - Акцент3 2 2_1 2 9" xfId="18367"/>
    <cellStyle name="20% — акцент3 2 2_1 2 9" xfId="18366"/>
    <cellStyle name="20% - Акцент3 2 2_1 3" xfId="13647"/>
    <cellStyle name="20% — акцент3 2 2_1 3" xfId="13648"/>
    <cellStyle name="20% - Акцент3 2 2_1 4" xfId="14531"/>
    <cellStyle name="20% — акцент3 2 2_1 4" xfId="14532"/>
    <cellStyle name="20% - Акцент3 2 2_1 5" xfId="15356"/>
    <cellStyle name="20% — акцент3 2 2_1 5" xfId="15355"/>
    <cellStyle name="20% - Акцент3 2 2_1 6" xfId="15957"/>
    <cellStyle name="20% — акцент3 2 2_1 6" xfId="15956"/>
    <cellStyle name="20% - Акцент3 2 2_1 7" xfId="16562"/>
    <cellStyle name="20% — акцент3 2 2_1 7" xfId="16561"/>
    <cellStyle name="20% - Акцент3 2 2_1 8" xfId="17165"/>
    <cellStyle name="20% — акцент3 2 2_1 8" xfId="17164"/>
    <cellStyle name="20% - Акцент3 2 2_1 9" xfId="17768"/>
    <cellStyle name="20% — акцент3 2 2_1 9" xfId="17767"/>
    <cellStyle name="20% - Акцент3 2 20" xfId="1041"/>
    <cellStyle name="20% - Акцент3 2 20 2" xfId="5422"/>
    <cellStyle name="20% - Акцент3 2 21" xfId="1042"/>
    <cellStyle name="20% - Акцент3 2 21 2" xfId="5423"/>
    <cellStyle name="20% - Акцент3 2 22" xfId="1043"/>
    <cellStyle name="20% - Акцент3 2 22 2" xfId="5424"/>
    <cellStyle name="20% - Акцент3 2 23" xfId="1044"/>
    <cellStyle name="20% - Акцент3 2 23 2" xfId="5425"/>
    <cellStyle name="20% - Акцент3 2 24" xfId="1045"/>
    <cellStyle name="20% - Акцент3 2 24 2" xfId="5426"/>
    <cellStyle name="20% - Акцент3 2 25" xfId="1017"/>
    <cellStyle name="20% - Акцент3 2 26" xfId="3750"/>
    <cellStyle name="20% - Акцент3 2 27" xfId="4072"/>
    <cellStyle name="20% - Акцент3 2 28" xfId="4295"/>
    <cellStyle name="20% - Акцент3 2 29" xfId="4663"/>
    <cellStyle name="20% - Акцент3 2 3" xfId="1046"/>
    <cellStyle name="20% — акцент3 2 3" xfId="1047"/>
    <cellStyle name="20% - Акцент3 2 3 2" xfId="5427"/>
    <cellStyle name="20% — акцент3 2 3 2" xfId="5428"/>
    <cellStyle name="20% - Акцент3 2 3 3" xfId="13643"/>
    <cellStyle name="20% — акцент3 2 3 3" xfId="13644"/>
    <cellStyle name="20% - Акцент3 2 30" xfId="4867"/>
    <cellStyle name="20% - Акцент3 2 31" xfId="5397"/>
    <cellStyle name="20% - Акцент3 2 32" xfId="8253"/>
    <cellStyle name="20% - Акцент3 2 33" xfId="8502"/>
    <cellStyle name="20% - Акцент3 2 34" xfId="8597"/>
    <cellStyle name="20% - Акцент3 2 35" xfId="8916"/>
    <cellStyle name="20% - Акцент3 2 36" xfId="9284"/>
    <cellStyle name="20% - Акцент3 2 37" xfId="9602"/>
    <cellStyle name="20% - Акцент3 2 38" xfId="9920"/>
    <cellStyle name="20% - Акцент3 2 39" xfId="10238"/>
    <cellStyle name="20% - Акцент3 2 4" xfId="1048"/>
    <cellStyle name="20% — акцент3 2 4" xfId="1049"/>
    <cellStyle name="20% - Акцент3 2 4 2" xfId="5429"/>
    <cellStyle name="20% — акцент3 2 4 2" xfId="5430"/>
    <cellStyle name="20% - Акцент3 2 4 3" xfId="14527"/>
    <cellStyle name="20% — акцент3 2 4 3" xfId="14528"/>
    <cellStyle name="20% - Акцент3 2 40" xfId="10556"/>
    <cellStyle name="20% - Акцент3 2 41" xfId="10874"/>
    <cellStyle name="20% - Акцент3 2 42" xfId="11192"/>
    <cellStyle name="20% - Акцент3 2 43" xfId="11510"/>
    <cellStyle name="20% - Акцент3 2 44" xfId="11828"/>
    <cellStyle name="20% - Акцент3 2 45" xfId="12146"/>
    <cellStyle name="20% - Акцент3 2 46" xfId="12414"/>
    <cellStyle name="20% - Акцент3 2 47" xfId="12782"/>
    <cellStyle name="20% - Акцент3 2 48" xfId="13049"/>
    <cellStyle name="20% - Акцент3 2 49" xfId="13325"/>
    <cellStyle name="20% - Акцент3 2 5" xfId="1050"/>
    <cellStyle name="20% — акцент3 2 5" xfId="1051"/>
    <cellStyle name="20% - Акцент3 2 5 2" xfId="5431"/>
    <cellStyle name="20% — акцент3 2 5 2" xfId="5432"/>
    <cellStyle name="20% - Акцент3 2 5 3" xfId="15360"/>
    <cellStyle name="20% — акцент3 2 5 3" xfId="15359"/>
    <cellStyle name="20% - Акцент3 2 6" xfId="1052"/>
    <cellStyle name="20% — акцент3 2 6" xfId="1053"/>
    <cellStyle name="20% - Акцент3 2 6 2" xfId="5433"/>
    <cellStyle name="20% — акцент3 2 6 2" xfId="5434"/>
    <cellStyle name="20% - Акцент3 2 6 3" xfId="15961"/>
    <cellStyle name="20% — акцент3 2 6 3" xfId="15960"/>
    <cellStyle name="20% - Акцент3 2 7" xfId="1054"/>
    <cellStyle name="20% — акцент3 2 7" xfId="1055"/>
    <cellStyle name="20% - Акцент3 2 7 2" xfId="5435"/>
    <cellStyle name="20% — акцент3 2 7 2" xfId="5436"/>
    <cellStyle name="20% - Акцент3 2 7 3" xfId="16566"/>
    <cellStyle name="20% — акцент3 2 7 3" xfId="16565"/>
    <cellStyle name="20% - Акцент3 2 8" xfId="1056"/>
    <cellStyle name="20% — акцент3 2 8" xfId="1057"/>
    <cellStyle name="20% - Акцент3 2 8 2" xfId="5437"/>
    <cellStyle name="20% — акцент3 2 8 2" xfId="5438"/>
    <cellStyle name="20% - Акцент3 2 8 3" xfId="17169"/>
    <cellStyle name="20% — акцент3 2 8 3" xfId="17168"/>
    <cellStyle name="20% - Акцент3 2 9" xfId="1058"/>
    <cellStyle name="20% — акцент3 2 9" xfId="1059"/>
    <cellStyle name="20% - Акцент3 2 9 2" xfId="5439"/>
    <cellStyle name="20% — акцент3 2 9 2" xfId="5440"/>
    <cellStyle name="20% - Акцент3 2 9 3" xfId="17772"/>
    <cellStyle name="20% — акцент3 2 9 3" xfId="17771"/>
    <cellStyle name="20% - Акцент3 2_1" xfId="21691"/>
    <cellStyle name="20% — акцент3 2_1" xfId="21691"/>
    <cellStyle name="20% - Акцент3 2_1 10" xfId="18365"/>
    <cellStyle name="20% — акцент3 2_1 10" xfId="18364"/>
    <cellStyle name="20% - Акцент3 2_1 11" xfId="18971"/>
    <cellStyle name="20% — акцент3 2_1 11" xfId="18970"/>
    <cellStyle name="20% - Акцент3 2_1 12" xfId="19575"/>
    <cellStyle name="20% — акцент3 2_1 12" xfId="19574"/>
    <cellStyle name="20% - Акцент3 2_1 13" xfId="20178"/>
    <cellStyle name="20% — акцент3 2_1 13" xfId="20177"/>
    <cellStyle name="20% - Акцент3 2_1 14" xfId="20781"/>
    <cellStyle name="20% — акцент3 2_1 14" xfId="20780"/>
    <cellStyle name="20% - Акцент3 2_1 15" xfId="21376"/>
    <cellStyle name="20% — акцент3 2_1 15" xfId="21375"/>
    <cellStyle name="20% - Акцент3 2_1 2" xfId="21690"/>
    <cellStyle name="20% — акцент3 2_1 2" xfId="21690"/>
    <cellStyle name="20% - Акцент3 2_1 2 10" xfId="18969"/>
    <cellStyle name="20% — акцент3 2_1 2 10" xfId="18968"/>
    <cellStyle name="20% - Акцент3 2_1 2 11" xfId="19573"/>
    <cellStyle name="20% — акцент3 2_1 2 11" xfId="19572"/>
    <cellStyle name="20% - Акцент3 2_1 2 12" xfId="20176"/>
    <cellStyle name="20% — акцент3 2_1 2 12" xfId="20175"/>
    <cellStyle name="20% - Акцент3 2_1 2 13" xfId="20779"/>
    <cellStyle name="20% — акцент3 2_1 2 13" xfId="20778"/>
    <cellStyle name="20% - Акцент3 2_1 2 14" xfId="21374"/>
    <cellStyle name="20% — акцент3 2_1 2 14" xfId="21373"/>
    <cellStyle name="20% - Акцент3 2_1 2 2" xfId="13653"/>
    <cellStyle name="20% — акцент3 2_1 2 2" xfId="13654"/>
    <cellStyle name="20% - Акцент3 2_1 2 3" xfId="14537"/>
    <cellStyle name="20% — акцент3 2_1 2 3" xfId="14538"/>
    <cellStyle name="20% - Акцент3 2_1 2 4" xfId="15350"/>
    <cellStyle name="20% — акцент3 2_1 2 4" xfId="15349"/>
    <cellStyle name="20% - Акцент3 2_1 2 5" xfId="15951"/>
    <cellStyle name="20% — акцент3 2_1 2 5" xfId="15950"/>
    <cellStyle name="20% - Акцент3 2_1 2 6" xfId="16556"/>
    <cellStyle name="20% — акцент3 2_1 2 6" xfId="16555"/>
    <cellStyle name="20% - Акцент3 2_1 2 7" xfId="17159"/>
    <cellStyle name="20% — акцент3 2_1 2 7" xfId="17158"/>
    <cellStyle name="20% - Акцент3 2_1 2 8" xfId="17762"/>
    <cellStyle name="20% — акцент3 2_1 2 8" xfId="17761"/>
    <cellStyle name="20% - Акцент3 2_1 2 9" xfId="18363"/>
    <cellStyle name="20% — акцент3 2_1 2 9" xfId="18362"/>
    <cellStyle name="20% - Акцент3 2_1 3" xfId="13651"/>
    <cellStyle name="20% — акцент3 2_1 3" xfId="13652"/>
    <cellStyle name="20% - Акцент3 2_1 4" xfId="14535"/>
    <cellStyle name="20% — акцент3 2_1 4" xfId="14536"/>
    <cellStyle name="20% - Акцент3 2_1 5" xfId="15352"/>
    <cellStyle name="20% — акцент3 2_1 5" xfId="15351"/>
    <cellStyle name="20% - Акцент3 2_1 6" xfId="15953"/>
    <cellStyle name="20% — акцент3 2_1 6" xfId="15952"/>
    <cellStyle name="20% - Акцент3 2_1 7" xfId="16558"/>
    <cellStyle name="20% — акцент3 2_1 7" xfId="16557"/>
    <cellStyle name="20% - Акцент3 2_1 8" xfId="17161"/>
    <cellStyle name="20% — акцент3 2_1 8" xfId="17160"/>
    <cellStyle name="20% - Акцент3 2_1 9" xfId="17764"/>
    <cellStyle name="20% — акцент3 2_1 9" xfId="17763"/>
    <cellStyle name="20% — акцент3 20" xfId="1060"/>
    <cellStyle name="20% — акцент3 20 2" xfId="5441"/>
    <cellStyle name="20% — акцент3 21" xfId="1061"/>
    <cellStyle name="20% — акцент3 21 2" xfId="5442"/>
    <cellStyle name="20% — акцент3 22" xfId="1062"/>
    <cellStyle name="20% — акцент3 22 2" xfId="5443"/>
    <cellStyle name="20% — акцент3 23" xfId="958"/>
    <cellStyle name="20% — акцент3 24" xfId="3740"/>
    <cellStyle name="20% — акцент3 25" xfId="4066"/>
    <cellStyle name="20% — акцент3 26" xfId="4285"/>
    <cellStyle name="20% — акцент3 27" xfId="4673"/>
    <cellStyle name="20% — акцент3 28" xfId="4877"/>
    <cellStyle name="20% — акцент3 29" xfId="5333"/>
    <cellStyle name="20% - Акцент3 3" xfId="65"/>
    <cellStyle name="20% — акцент3 3" xfId="1064"/>
    <cellStyle name="20% - Акцент3 3 10" xfId="1065"/>
    <cellStyle name="20% — акцент3 3 10" xfId="1066"/>
    <cellStyle name="20% - Акцент3 3 10 2" xfId="5446"/>
    <cellStyle name="20% — акцент3 3 10 2" xfId="5447"/>
    <cellStyle name="20% - Акцент3 3 10 3" xfId="18361"/>
    <cellStyle name="20% — акцент3 3 10 3" xfId="18360"/>
    <cellStyle name="20% - Акцент3 3 11" xfId="1067"/>
    <cellStyle name="20% — акцент3 3 11" xfId="1068"/>
    <cellStyle name="20% - Акцент3 3 11 2" xfId="5448"/>
    <cellStyle name="20% — акцент3 3 11 2" xfId="5449"/>
    <cellStyle name="20% - Акцент3 3 11 3" xfId="18967"/>
    <cellStyle name="20% — акцент3 3 11 3" xfId="18966"/>
    <cellStyle name="20% - Акцент3 3 12" xfId="1069"/>
    <cellStyle name="20% — акцент3 3 12" xfId="1070"/>
    <cellStyle name="20% - Акцент3 3 12 2" xfId="5450"/>
    <cellStyle name="20% — акцент3 3 12 2" xfId="5451"/>
    <cellStyle name="20% - Акцент3 3 12 3" xfId="19571"/>
    <cellStyle name="20% — акцент3 3 12 3" xfId="19570"/>
    <cellStyle name="20% - Акцент3 3 13" xfId="1071"/>
    <cellStyle name="20% — акцент3 3 13" xfId="1072"/>
    <cellStyle name="20% - Акцент3 3 13 2" xfId="5452"/>
    <cellStyle name="20% — акцент3 3 13 2" xfId="5453"/>
    <cellStyle name="20% - Акцент3 3 13 3" xfId="20174"/>
    <cellStyle name="20% — акцент3 3 13 3" xfId="20173"/>
    <cellStyle name="20% - Акцент3 3 14" xfId="1073"/>
    <cellStyle name="20% — акцент3 3 14" xfId="1074"/>
    <cellStyle name="20% - Акцент3 3 14 2" xfId="5454"/>
    <cellStyle name="20% — акцент3 3 14 2" xfId="5455"/>
    <cellStyle name="20% - Акцент3 3 14 3" xfId="20777"/>
    <cellStyle name="20% — акцент3 3 14 3" xfId="20776"/>
    <cellStyle name="20% - Акцент3 3 15" xfId="1075"/>
    <cellStyle name="20% — акцент3 3 15" xfId="1076"/>
    <cellStyle name="20% - Акцент3 3 15 2" xfId="5456"/>
    <cellStyle name="20% — акцент3 3 15 2" xfId="5457"/>
    <cellStyle name="20% - Акцент3 3 15 3" xfId="21372"/>
    <cellStyle name="20% — акцент3 3 15 3" xfId="21371"/>
    <cellStyle name="20% - Акцент3 3 16" xfId="1077"/>
    <cellStyle name="20% — акцент3 3 16" xfId="1078"/>
    <cellStyle name="20% - Акцент3 3 16 2" xfId="5458"/>
    <cellStyle name="20% — акцент3 3 16 2" xfId="5459"/>
    <cellStyle name="20% - Акцент3 3 17" xfId="1079"/>
    <cellStyle name="20% — акцент3 3 17" xfId="5445"/>
    <cellStyle name="20% - Акцент3 3 17 2" xfId="5460"/>
    <cellStyle name="20% - Акцент3 3 18" xfId="1080"/>
    <cellStyle name="20% - Акцент3 3 18 2" xfId="5461"/>
    <cellStyle name="20% - Акцент3 3 19" xfId="1081"/>
    <cellStyle name="20% - Акцент3 3 19 2" xfId="5462"/>
    <cellStyle name="20% - Акцент3 3 2" xfId="66"/>
    <cellStyle name="20% — акцент3 3 2" xfId="1082"/>
    <cellStyle name="20% - Акцент3 3 2 10" xfId="4864"/>
    <cellStyle name="20% — акцент3 3 2 10" xfId="18964"/>
    <cellStyle name="20% - Акцент3 3 2 10 2" xfId="18965"/>
    <cellStyle name="20% - Акцент3 3 2 11" xfId="5463"/>
    <cellStyle name="20% — акцент3 3 2 11" xfId="19568"/>
    <cellStyle name="20% - Акцент3 3 2 11 2" xfId="19569"/>
    <cellStyle name="20% - Акцент3 3 2 12" xfId="8600"/>
    <cellStyle name="20% — акцент3 3 2 12" xfId="20171"/>
    <cellStyle name="20% - Акцент3 3 2 12 2" xfId="20172"/>
    <cellStyle name="20% - Акцент3 3 2 13" xfId="8919"/>
    <cellStyle name="20% — акцент3 3 2 13" xfId="20774"/>
    <cellStyle name="20% - Акцент3 3 2 13 2" xfId="20775"/>
    <cellStyle name="20% - Акцент3 3 2 14" xfId="9281"/>
    <cellStyle name="20% — акцент3 3 2 14" xfId="21369"/>
    <cellStyle name="20% - Акцент3 3 2 14 2" xfId="21370"/>
    <cellStyle name="20% - Акцент3 3 2 15" xfId="9599"/>
    <cellStyle name="20% - Акцент3 3 2 16" xfId="9917"/>
    <cellStyle name="20% - Акцент3 3 2 17" xfId="10235"/>
    <cellStyle name="20% - Акцент3 3 2 18" xfId="10553"/>
    <cellStyle name="20% - Акцент3 3 2 19" xfId="10871"/>
    <cellStyle name="20% - Акцент3 3 2 2" xfId="1083"/>
    <cellStyle name="20% — акцент3 3 2 2" xfId="5464"/>
    <cellStyle name="20% - Акцент3 3 2 2 2" xfId="5465"/>
    <cellStyle name="20% — акцент3 3 2 2 2" xfId="13658"/>
    <cellStyle name="20% - Акцент3 3 2 2 3" xfId="13657"/>
    <cellStyle name="20% - Акцент3 3 2 20" xfId="11189"/>
    <cellStyle name="20% - Акцент3 3 2 21" xfId="11507"/>
    <cellStyle name="20% - Акцент3 3 2 22" xfId="11825"/>
    <cellStyle name="20% - Акцент3 3 2 23" xfId="12143"/>
    <cellStyle name="20% - Акцент3 3 2 24" xfId="12417"/>
    <cellStyle name="20% - Акцент3 3 2 25" xfId="12779"/>
    <cellStyle name="20% - Акцент3 3 2 26" xfId="13052"/>
    <cellStyle name="20% - Акцент3 3 2 27" xfId="13328"/>
    <cellStyle name="20% - Акцент3 3 2 3" xfId="1084"/>
    <cellStyle name="20% — акцент3 3 2 3" xfId="14542"/>
    <cellStyle name="20% - Акцент3 3 2 3 2" xfId="5466"/>
    <cellStyle name="20% - Акцент3 3 2 3 3" xfId="14541"/>
    <cellStyle name="20% - Акцент3 3 2 4" xfId="1085"/>
    <cellStyle name="20% — акцент3 3 2 4" xfId="15345"/>
    <cellStyle name="20% - Акцент3 3 2 4 2" xfId="5467"/>
    <cellStyle name="20% - Акцент3 3 2 4 3" xfId="15346"/>
    <cellStyle name="20% - Акцент3 3 2 5" xfId="1086"/>
    <cellStyle name="20% — акцент3 3 2 5" xfId="15946"/>
    <cellStyle name="20% - Акцент3 3 2 5 2" xfId="5468"/>
    <cellStyle name="20% - Акцент3 3 2 5 3" xfId="15947"/>
    <cellStyle name="20% - Акцент3 3 2 6" xfId="3753"/>
    <cellStyle name="20% — акцент3 3 2 6" xfId="16551"/>
    <cellStyle name="20% - Акцент3 3 2 6 2" xfId="16552"/>
    <cellStyle name="20% - Акцент3 3 2 7" xfId="4075"/>
    <cellStyle name="20% — акцент3 3 2 7" xfId="17154"/>
    <cellStyle name="20% - Акцент3 3 2 7 2" xfId="17155"/>
    <cellStyle name="20% - Акцент3 3 2 8" xfId="4298"/>
    <cellStyle name="20% — акцент3 3 2 8" xfId="17757"/>
    <cellStyle name="20% - Акцент3 3 2 8 2" xfId="17758"/>
    <cellStyle name="20% - Акцент3 3 2 9" xfId="4660"/>
    <cellStyle name="20% — акцент3 3 2 9" xfId="18358"/>
    <cellStyle name="20% - Акцент3 3 2 9 2" xfId="18359"/>
    <cellStyle name="20% - Акцент3 3 2_1" xfId="21715"/>
    <cellStyle name="20% — акцент3 3 2_1" xfId="21715"/>
    <cellStyle name="20% - Акцент3 3 2_1 10" xfId="18357"/>
    <cellStyle name="20% — акцент3 3 2_1 10" xfId="18356"/>
    <cellStyle name="20% - Акцент3 3 2_1 11" xfId="18963"/>
    <cellStyle name="20% — акцент3 3 2_1 11" xfId="18962"/>
    <cellStyle name="20% - Акцент3 3 2_1 12" xfId="19567"/>
    <cellStyle name="20% — акцент3 3 2_1 12" xfId="19566"/>
    <cellStyle name="20% - Акцент3 3 2_1 13" xfId="20170"/>
    <cellStyle name="20% — акцент3 3 2_1 13" xfId="20169"/>
    <cellStyle name="20% - Акцент3 3 2_1 14" xfId="20773"/>
    <cellStyle name="20% — акцент3 3 2_1 14" xfId="20772"/>
    <cellStyle name="20% - Акцент3 3 2_1 15" xfId="21368"/>
    <cellStyle name="20% — акцент3 3 2_1 15" xfId="21367"/>
    <cellStyle name="20% - Акцент3 3 2_1 2" xfId="21716"/>
    <cellStyle name="20% — акцент3 3 2_1 2" xfId="21716"/>
    <cellStyle name="20% - Акцент3 3 2_1 2 10" xfId="18961"/>
    <cellStyle name="20% — акцент3 3 2_1 2 10" xfId="18960"/>
    <cellStyle name="20% - Акцент3 3 2_1 2 11" xfId="19565"/>
    <cellStyle name="20% — акцент3 3 2_1 2 11" xfId="19564"/>
    <cellStyle name="20% - Акцент3 3 2_1 2 12" xfId="20168"/>
    <cellStyle name="20% — акцент3 3 2_1 2 12" xfId="20167"/>
    <cellStyle name="20% - Акцент3 3 2_1 2 13" xfId="20771"/>
    <cellStyle name="20% — акцент3 3 2_1 2 13" xfId="20770"/>
    <cellStyle name="20% - Акцент3 3 2_1 2 14" xfId="21366"/>
    <cellStyle name="20% — акцент3 3 2_1 2 14" xfId="21365"/>
    <cellStyle name="20% - Акцент3 3 2_1 2 2" xfId="13661"/>
    <cellStyle name="20% — акцент3 3 2_1 2 2" xfId="13662"/>
    <cellStyle name="20% - Акцент3 3 2_1 2 3" xfId="14545"/>
    <cellStyle name="20% — акцент3 3 2_1 2 3" xfId="14546"/>
    <cellStyle name="20% - Акцент3 3 2_1 2 4" xfId="15342"/>
    <cellStyle name="20% — акцент3 3 2_1 2 4" xfId="15341"/>
    <cellStyle name="20% - Акцент3 3 2_1 2 5" xfId="15943"/>
    <cellStyle name="20% — акцент3 3 2_1 2 5" xfId="15942"/>
    <cellStyle name="20% - Акцент3 3 2_1 2 6" xfId="16548"/>
    <cellStyle name="20% — акцент3 3 2_1 2 6" xfId="16547"/>
    <cellStyle name="20% - Акцент3 3 2_1 2 7" xfId="17151"/>
    <cellStyle name="20% — акцент3 3 2_1 2 7" xfId="17150"/>
    <cellStyle name="20% - Акцент3 3 2_1 2 8" xfId="17754"/>
    <cellStyle name="20% — акцент3 3 2_1 2 8" xfId="17753"/>
    <cellStyle name="20% - Акцент3 3 2_1 2 9" xfId="18355"/>
    <cellStyle name="20% — акцент3 3 2_1 2 9" xfId="18354"/>
    <cellStyle name="20% - Акцент3 3 2_1 3" xfId="13659"/>
    <cellStyle name="20% — акцент3 3 2_1 3" xfId="13660"/>
    <cellStyle name="20% - Акцент3 3 2_1 4" xfId="14543"/>
    <cellStyle name="20% — акцент3 3 2_1 4" xfId="14544"/>
    <cellStyle name="20% - Акцент3 3 2_1 5" xfId="15344"/>
    <cellStyle name="20% — акцент3 3 2_1 5" xfId="15343"/>
    <cellStyle name="20% - Акцент3 3 2_1 6" xfId="15945"/>
    <cellStyle name="20% — акцент3 3 2_1 6" xfId="15944"/>
    <cellStyle name="20% - Акцент3 3 2_1 7" xfId="16550"/>
    <cellStyle name="20% — акцент3 3 2_1 7" xfId="16549"/>
    <cellStyle name="20% - Акцент3 3 2_1 8" xfId="17153"/>
    <cellStyle name="20% — акцент3 3 2_1 8" xfId="17152"/>
    <cellStyle name="20% - Акцент3 3 2_1 9" xfId="17756"/>
    <cellStyle name="20% — акцент3 3 2_1 9" xfId="17755"/>
    <cellStyle name="20% - Акцент3 3 20" xfId="1087"/>
    <cellStyle name="20% - Акцент3 3 20 2" xfId="5469"/>
    <cellStyle name="20% - Акцент3 3 21" xfId="1088"/>
    <cellStyle name="20% - Акцент3 3 21 2" xfId="5470"/>
    <cellStyle name="20% - Акцент3 3 22" xfId="1089"/>
    <cellStyle name="20% - Акцент3 3 22 2" xfId="5471"/>
    <cellStyle name="20% - Акцент3 3 23" xfId="1090"/>
    <cellStyle name="20% - Акцент3 3 23 2" xfId="5472"/>
    <cellStyle name="20% - Акцент3 3 24" xfId="1091"/>
    <cellStyle name="20% - Акцент3 3 24 2" xfId="5473"/>
    <cellStyle name="20% - Акцент3 3 25" xfId="1063"/>
    <cellStyle name="20% - Акцент3 3 26" xfId="3752"/>
    <cellStyle name="20% - Акцент3 3 27" xfId="4074"/>
    <cellStyle name="20% - Акцент3 3 28" xfId="4297"/>
    <cellStyle name="20% - Акцент3 3 29" xfId="4661"/>
    <cellStyle name="20% - Акцент3 3 3" xfId="1092"/>
    <cellStyle name="20% — акцент3 3 3" xfId="1093"/>
    <cellStyle name="20% - Акцент3 3 3 2" xfId="5474"/>
    <cellStyle name="20% — акцент3 3 3 2" xfId="5475"/>
    <cellStyle name="20% - Акцент3 3 3 3" xfId="13655"/>
    <cellStyle name="20% — акцент3 3 3 3" xfId="13656"/>
    <cellStyle name="20% - Акцент3 3 30" xfId="4865"/>
    <cellStyle name="20% - Акцент3 3 31" xfId="5444"/>
    <cellStyle name="20% - Акцент3 3 32" xfId="8254"/>
    <cellStyle name="20% - Акцент3 3 33" xfId="8501"/>
    <cellStyle name="20% - Акцент3 3 34" xfId="8599"/>
    <cellStyle name="20% - Акцент3 3 35" xfId="8918"/>
    <cellStyle name="20% - Акцент3 3 36" xfId="9282"/>
    <cellStyle name="20% - Акцент3 3 37" xfId="9600"/>
    <cellStyle name="20% - Акцент3 3 38" xfId="9918"/>
    <cellStyle name="20% - Акцент3 3 39" xfId="10236"/>
    <cellStyle name="20% - Акцент3 3 4" xfId="1094"/>
    <cellStyle name="20% — акцент3 3 4" xfId="1095"/>
    <cellStyle name="20% - Акцент3 3 4 2" xfId="5476"/>
    <cellStyle name="20% — акцент3 3 4 2" xfId="5477"/>
    <cellStyle name="20% - Акцент3 3 4 3" xfId="14539"/>
    <cellStyle name="20% — акцент3 3 4 3" xfId="14540"/>
    <cellStyle name="20% - Акцент3 3 40" xfId="10554"/>
    <cellStyle name="20% - Акцент3 3 41" xfId="10872"/>
    <cellStyle name="20% - Акцент3 3 42" xfId="11190"/>
    <cellStyle name="20% - Акцент3 3 43" xfId="11508"/>
    <cellStyle name="20% - Акцент3 3 44" xfId="11826"/>
    <cellStyle name="20% - Акцент3 3 45" xfId="12144"/>
    <cellStyle name="20% - Акцент3 3 46" xfId="12416"/>
    <cellStyle name="20% - Акцент3 3 47" xfId="12780"/>
    <cellStyle name="20% - Акцент3 3 48" xfId="13051"/>
    <cellStyle name="20% - Акцент3 3 49" xfId="13327"/>
    <cellStyle name="20% - Акцент3 3 5" xfId="1096"/>
    <cellStyle name="20% — акцент3 3 5" xfId="1097"/>
    <cellStyle name="20% - Акцент3 3 5 2" xfId="5478"/>
    <cellStyle name="20% — акцент3 3 5 2" xfId="5479"/>
    <cellStyle name="20% - Акцент3 3 5 3" xfId="15348"/>
    <cellStyle name="20% — акцент3 3 5 3" xfId="15347"/>
    <cellStyle name="20% - Акцент3 3 6" xfId="1098"/>
    <cellStyle name="20% — акцент3 3 6" xfId="1099"/>
    <cellStyle name="20% - Акцент3 3 6 2" xfId="5480"/>
    <cellStyle name="20% — акцент3 3 6 2" xfId="5481"/>
    <cellStyle name="20% - Акцент3 3 6 3" xfId="15949"/>
    <cellStyle name="20% — акцент3 3 6 3" xfId="15948"/>
    <cellStyle name="20% - Акцент3 3 7" xfId="1100"/>
    <cellStyle name="20% — акцент3 3 7" xfId="1101"/>
    <cellStyle name="20% - Акцент3 3 7 2" xfId="5482"/>
    <cellStyle name="20% — акцент3 3 7 2" xfId="5483"/>
    <cellStyle name="20% - Акцент3 3 7 3" xfId="16554"/>
    <cellStyle name="20% — акцент3 3 7 3" xfId="16553"/>
    <cellStyle name="20% - Акцент3 3 8" xfId="1102"/>
    <cellStyle name="20% — акцент3 3 8" xfId="1103"/>
    <cellStyle name="20% - Акцент3 3 8 2" xfId="5484"/>
    <cellStyle name="20% — акцент3 3 8 2" xfId="5485"/>
    <cellStyle name="20% - Акцент3 3 8 3" xfId="17157"/>
    <cellStyle name="20% — акцент3 3 8 3" xfId="17156"/>
    <cellStyle name="20% - Акцент3 3 9" xfId="1104"/>
    <cellStyle name="20% — акцент3 3 9" xfId="1105"/>
    <cellStyle name="20% - Акцент3 3 9 2" xfId="5486"/>
    <cellStyle name="20% — акцент3 3 9 2" xfId="5487"/>
    <cellStyle name="20% - Акцент3 3 9 3" xfId="17760"/>
    <cellStyle name="20% — акцент3 3 9 3" xfId="17759"/>
    <cellStyle name="20% - Акцент3 3_1" xfId="21691"/>
    <cellStyle name="20% — акцент3 3_1" xfId="21691"/>
    <cellStyle name="20% - Акцент3 3_1 10" xfId="18353"/>
    <cellStyle name="20% — акцент3 3_1 10" xfId="18352"/>
    <cellStyle name="20% - Акцент3 3_1 11" xfId="18959"/>
    <cellStyle name="20% — акцент3 3_1 11" xfId="18958"/>
    <cellStyle name="20% - Акцент3 3_1 12" xfId="19563"/>
    <cellStyle name="20% — акцент3 3_1 12" xfId="19562"/>
    <cellStyle name="20% - Акцент3 3_1 13" xfId="20166"/>
    <cellStyle name="20% — акцент3 3_1 13" xfId="20165"/>
    <cellStyle name="20% - Акцент3 3_1 14" xfId="20769"/>
    <cellStyle name="20% — акцент3 3_1 14" xfId="20768"/>
    <cellStyle name="20% - Акцент3 3_1 15" xfId="21364"/>
    <cellStyle name="20% — акцент3 3_1 15" xfId="21363"/>
    <cellStyle name="20% - Акцент3 3_1 2" xfId="21690"/>
    <cellStyle name="20% — акцент3 3_1 2" xfId="21690"/>
    <cellStyle name="20% - Акцент3 3_1 2 10" xfId="18957"/>
    <cellStyle name="20% — акцент3 3_1 2 10" xfId="18956"/>
    <cellStyle name="20% - Акцент3 3_1 2 11" xfId="19561"/>
    <cellStyle name="20% — акцент3 3_1 2 11" xfId="19560"/>
    <cellStyle name="20% - Акцент3 3_1 2 12" xfId="20164"/>
    <cellStyle name="20% — акцент3 3_1 2 12" xfId="20163"/>
    <cellStyle name="20% - Акцент3 3_1 2 13" xfId="20767"/>
    <cellStyle name="20% — акцент3 3_1 2 13" xfId="20766"/>
    <cellStyle name="20% - Акцент3 3_1 2 14" xfId="21362"/>
    <cellStyle name="20% — акцент3 3_1 2 14" xfId="21361"/>
    <cellStyle name="20% - Акцент3 3_1 2 2" xfId="13665"/>
    <cellStyle name="20% — акцент3 3_1 2 2" xfId="13666"/>
    <cellStyle name="20% - Акцент3 3_1 2 3" xfId="14549"/>
    <cellStyle name="20% — акцент3 3_1 2 3" xfId="14550"/>
    <cellStyle name="20% - Акцент3 3_1 2 4" xfId="15338"/>
    <cellStyle name="20% — акцент3 3_1 2 4" xfId="15337"/>
    <cellStyle name="20% - Акцент3 3_1 2 5" xfId="15939"/>
    <cellStyle name="20% — акцент3 3_1 2 5" xfId="15938"/>
    <cellStyle name="20% - Акцент3 3_1 2 6" xfId="16544"/>
    <cellStyle name="20% — акцент3 3_1 2 6" xfId="16543"/>
    <cellStyle name="20% - Акцент3 3_1 2 7" xfId="17147"/>
    <cellStyle name="20% — акцент3 3_1 2 7" xfId="17146"/>
    <cellStyle name="20% - Акцент3 3_1 2 8" xfId="17750"/>
    <cellStyle name="20% — акцент3 3_1 2 8" xfId="17749"/>
    <cellStyle name="20% - Акцент3 3_1 2 9" xfId="18351"/>
    <cellStyle name="20% — акцент3 3_1 2 9" xfId="18350"/>
    <cellStyle name="20% - Акцент3 3_1 3" xfId="13663"/>
    <cellStyle name="20% — акцент3 3_1 3" xfId="13664"/>
    <cellStyle name="20% - Акцент3 3_1 4" xfId="14547"/>
    <cellStyle name="20% — акцент3 3_1 4" xfId="14548"/>
    <cellStyle name="20% - Акцент3 3_1 5" xfId="15340"/>
    <cellStyle name="20% — акцент3 3_1 5" xfId="15339"/>
    <cellStyle name="20% - Акцент3 3_1 6" xfId="15941"/>
    <cellStyle name="20% — акцент3 3_1 6" xfId="15940"/>
    <cellStyle name="20% - Акцент3 3_1 7" xfId="16546"/>
    <cellStyle name="20% — акцент3 3_1 7" xfId="16545"/>
    <cellStyle name="20% - Акцент3 3_1 8" xfId="17149"/>
    <cellStyle name="20% — акцент3 3_1 8" xfId="17148"/>
    <cellStyle name="20% - Акцент3 3_1 9" xfId="17752"/>
    <cellStyle name="20% — акцент3 3_1 9" xfId="17751"/>
    <cellStyle name="20% — акцент3 30" xfId="8248"/>
    <cellStyle name="20% — акцент3 31" xfId="8507"/>
    <cellStyle name="20% — акцент3 32" xfId="8587"/>
    <cellStyle name="20% — акцент3 33" xfId="8906"/>
    <cellStyle name="20% — акцент3 34" xfId="9294"/>
    <cellStyle name="20% — акцент3 35" xfId="9612"/>
    <cellStyle name="20% — акцент3 36" xfId="9930"/>
    <cellStyle name="20% — акцент3 37" xfId="10248"/>
    <cellStyle name="20% — акцент3 38" xfId="10566"/>
    <cellStyle name="20% — акцент3 39" xfId="10884"/>
    <cellStyle name="20% - Акцент3 4" xfId="67"/>
    <cellStyle name="20% — акцент3 4" xfId="1107"/>
    <cellStyle name="20% - Акцент3 4 10" xfId="1108"/>
    <cellStyle name="20% — акцент3 4 10" xfId="18954"/>
    <cellStyle name="20% - Акцент3 4 10 2" xfId="5490"/>
    <cellStyle name="20% - Акцент3 4 10 3" xfId="18349"/>
    <cellStyle name="20% - Акцент3 4 11" xfId="1106"/>
    <cellStyle name="20% — акцент3 4 11" xfId="19558"/>
    <cellStyle name="20% - Акцент3 4 11 2" xfId="18955"/>
    <cellStyle name="20% - Акцент3 4 12" xfId="3754"/>
    <cellStyle name="20% — акцент3 4 12" xfId="20161"/>
    <cellStyle name="20% - Акцент3 4 12 2" xfId="19559"/>
    <cellStyle name="20% - Акцент3 4 13" xfId="4076"/>
    <cellStyle name="20% — акцент3 4 13" xfId="20764"/>
    <cellStyle name="20% - Акцент3 4 13 2" xfId="20162"/>
    <cellStyle name="20% - Акцент3 4 14" xfId="4299"/>
    <cellStyle name="20% — акцент3 4 14" xfId="21359"/>
    <cellStyle name="20% - Акцент3 4 14 2" xfId="20765"/>
    <cellStyle name="20% - Акцент3 4 15" xfId="4659"/>
    <cellStyle name="20% - Акцент3 4 15 2" xfId="21360"/>
    <cellStyle name="20% - Акцент3 4 16" xfId="4863"/>
    <cellStyle name="20% - Акцент3 4 17" xfId="5488"/>
    <cellStyle name="20% - Акцент3 4 18" xfId="8255"/>
    <cellStyle name="20% - Акцент3 4 19" xfId="8500"/>
    <cellStyle name="20% - Акцент3 4 2" xfId="68"/>
    <cellStyle name="20% — акцент3 4 2" xfId="5489"/>
    <cellStyle name="20% - Акцент3 4 2 10" xfId="10233"/>
    <cellStyle name="20% - Акцент3 4 2 10 2" xfId="18953"/>
    <cellStyle name="20% - Акцент3 4 2 11" xfId="10551"/>
    <cellStyle name="20% - Акцент3 4 2 11 2" xfId="19557"/>
    <cellStyle name="20% - Акцент3 4 2 12" xfId="10869"/>
    <cellStyle name="20% - Акцент3 4 2 12 2" xfId="20160"/>
    <cellStyle name="20% - Акцент3 4 2 13" xfId="11187"/>
    <cellStyle name="20% - Акцент3 4 2 13 2" xfId="20763"/>
    <cellStyle name="20% - Акцент3 4 2 14" xfId="11505"/>
    <cellStyle name="20% - Акцент3 4 2 14 2" xfId="21358"/>
    <cellStyle name="20% - Акцент3 4 2 15" xfId="11823"/>
    <cellStyle name="20% - Акцент3 4 2 16" xfId="12141"/>
    <cellStyle name="20% - Акцент3 4 2 17" xfId="12419"/>
    <cellStyle name="20% - Акцент3 4 2 18" xfId="12777"/>
    <cellStyle name="20% - Акцент3 4 2 19" xfId="13054"/>
    <cellStyle name="20% - Акцент3 4 2 2" xfId="1109"/>
    <cellStyle name="20% — акцент3 4 2 2" xfId="13668"/>
    <cellStyle name="20% - Акцент3 4 2 2 2" xfId="5492"/>
    <cellStyle name="20% - Акцент3 4 2 2 3" xfId="13669"/>
    <cellStyle name="20% - Акцент3 4 2 20" xfId="13330"/>
    <cellStyle name="20% - Акцент3 4 2 3" xfId="3755"/>
    <cellStyle name="20% - Акцент3 4 2 3 2" xfId="14553"/>
    <cellStyle name="20% - Акцент3 4 2 4" xfId="5491"/>
    <cellStyle name="20% - Акцент3 4 2 4 2" xfId="15334"/>
    <cellStyle name="20% - Акцент3 4 2 5" xfId="8602"/>
    <cellStyle name="20% - Акцент3 4 2 5 2" xfId="15935"/>
    <cellStyle name="20% - Акцент3 4 2 6" xfId="8921"/>
    <cellStyle name="20% - Акцент3 4 2 6 2" xfId="16540"/>
    <cellStyle name="20% - Акцент3 4 2 7" xfId="9279"/>
    <cellStyle name="20% - Акцент3 4 2 7 2" xfId="17143"/>
    <cellStyle name="20% - Акцент3 4 2 8" xfId="9597"/>
    <cellStyle name="20% - Акцент3 4 2 8 2" xfId="17746"/>
    <cellStyle name="20% - Акцент3 4 2 9" xfId="9915"/>
    <cellStyle name="20% - Акцент3 4 2 9 2" xfId="18347"/>
    <cellStyle name="20% - Акцент3 4 20" xfId="8601"/>
    <cellStyle name="20% - Акцент3 4 21" xfId="8920"/>
    <cellStyle name="20% - Акцент3 4 22" xfId="9280"/>
    <cellStyle name="20% - Акцент3 4 23" xfId="9598"/>
    <cellStyle name="20% - Акцент3 4 24" xfId="9916"/>
    <cellStyle name="20% - Акцент3 4 25" xfId="10234"/>
    <cellStyle name="20% - Акцент3 4 26" xfId="10552"/>
    <cellStyle name="20% - Акцент3 4 27" xfId="10870"/>
    <cellStyle name="20% - Акцент3 4 28" xfId="11188"/>
    <cellStyle name="20% - Акцент3 4 29" xfId="11506"/>
    <cellStyle name="20% - Акцент3 4 3" xfId="1110"/>
    <cellStyle name="20% — акцент3 4 3" xfId="14552"/>
    <cellStyle name="20% - Акцент3 4 3 2" xfId="5493"/>
    <cellStyle name="20% - Акцент3 4 3 3" xfId="13667"/>
    <cellStyle name="20% - Акцент3 4 30" xfId="11824"/>
    <cellStyle name="20% - Акцент3 4 31" xfId="12142"/>
    <cellStyle name="20% - Акцент3 4 32" xfId="12418"/>
    <cellStyle name="20% - Акцент3 4 33" xfId="12778"/>
    <cellStyle name="20% - Акцент3 4 34" xfId="13053"/>
    <cellStyle name="20% - Акцент3 4 35" xfId="13329"/>
    <cellStyle name="20% - Акцент3 4 4" xfId="1111"/>
    <cellStyle name="20% — акцент3 4 4" xfId="15335"/>
    <cellStyle name="20% - Акцент3 4 4 2" xfId="5494"/>
    <cellStyle name="20% - Акцент3 4 4 3" xfId="14551"/>
    <cellStyle name="20% - Акцент3 4 5" xfId="1112"/>
    <cellStyle name="20% — акцент3 4 5" xfId="15936"/>
    <cellStyle name="20% - Акцент3 4 5 2" xfId="5495"/>
    <cellStyle name="20% - Акцент3 4 5 3" xfId="15336"/>
    <cellStyle name="20% - Акцент3 4 6" xfId="1113"/>
    <cellStyle name="20% — акцент3 4 6" xfId="16541"/>
    <cellStyle name="20% - Акцент3 4 6 2" xfId="5496"/>
    <cellStyle name="20% - Акцент3 4 6 3" xfId="15937"/>
    <cellStyle name="20% - Акцент3 4 7" xfId="1114"/>
    <cellStyle name="20% — акцент3 4 7" xfId="17144"/>
    <cellStyle name="20% - Акцент3 4 7 2" xfId="5497"/>
    <cellStyle name="20% - Акцент3 4 7 3" xfId="16542"/>
    <cellStyle name="20% - Акцент3 4 8" xfId="1115"/>
    <cellStyle name="20% — акцент3 4 8" xfId="17747"/>
    <cellStyle name="20% - Акцент3 4 8 2" xfId="5498"/>
    <cellStyle name="20% - Акцент3 4 8 3" xfId="17145"/>
    <cellStyle name="20% - Акцент3 4 9" xfId="1116"/>
    <cellStyle name="20% — акцент3 4 9" xfId="18348"/>
    <cellStyle name="20% - Акцент3 4 9 2" xfId="5499"/>
    <cellStyle name="20% - Акцент3 4 9 3" xfId="17748"/>
    <cellStyle name="20% - Акцент3 4_1" xfId="21691"/>
    <cellStyle name="20% — акцент3 4_1" xfId="21715"/>
    <cellStyle name="20% - Акцент3 4_1 10" xfId="18346"/>
    <cellStyle name="20% — акцент3 4_1 10" xfId="18345"/>
    <cellStyle name="20% - Акцент3 4_1 11" xfId="18952"/>
    <cellStyle name="20% — акцент3 4_1 11" xfId="18951"/>
    <cellStyle name="20% - Акцент3 4_1 12" xfId="19556"/>
    <cellStyle name="20% — акцент3 4_1 12" xfId="19555"/>
    <cellStyle name="20% - Акцент3 4_1 13" xfId="20159"/>
    <cellStyle name="20% — акцент3 4_1 13" xfId="20158"/>
    <cellStyle name="20% - Акцент3 4_1 14" xfId="20762"/>
    <cellStyle name="20% — акцент3 4_1 14" xfId="20761"/>
    <cellStyle name="20% - Акцент3 4_1 15" xfId="21357"/>
    <cellStyle name="20% — акцент3 4_1 15" xfId="21356"/>
    <cellStyle name="20% - Акцент3 4_1 2" xfId="21690"/>
    <cellStyle name="20% — акцент3 4_1 2" xfId="21716"/>
    <cellStyle name="20% - Акцент3 4_1 2 10" xfId="18950"/>
    <cellStyle name="20% — акцент3 4_1 2 10" xfId="18949"/>
    <cellStyle name="20% - Акцент3 4_1 2 11" xfId="19554"/>
    <cellStyle name="20% — акцент3 4_1 2 11" xfId="19553"/>
    <cellStyle name="20% - Акцент3 4_1 2 12" xfId="20157"/>
    <cellStyle name="20% — акцент3 4_1 2 12" xfId="20156"/>
    <cellStyle name="20% - Акцент3 4_1 2 13" xfId="20760"/>
    <cellStyle name="20% — акцент3 4_1 2 13" xfId="20759"/>
    <cellStyle name="20% - Акцент3 4_1 2 14" xfId="21355"/>
    <cellStyle name="20% — акцент3 4_1 2 14" xfId="21354"/>
    <cellStyle name="20% - Акцент3 4_1 2 2" xfId="13672"/>
    <cellStyle name="20% — акцент3 4_1 2 2" xfId="13673"/>
    <cellStyle name="20% - Акцент3 4_1 2 3" xfId="14556"/>
    <cellStyle name="20% — акцент3 4_1 2 3" xfId="14557"/>
    <cellStyle name="20% - Акцент3 4_1 2 4" xfId="15331"/>
    <cellStyle name="20% — акцент3 4_1 2 4" xfId="15330"/>
    <cellStyle name="20% - Акцент3 4_1 2 5" xfId="15932"/>
    <cellStyle name="20% — акцент3 4_1 2 5" xfId="15931"/>
    <cellStyle name="20% - Акцент3 4_1 2 6" xfId="16537"/>
    <cellStyle name="20% — акцент3 4_1 2 6" xfId="16536"/>
    <cellStyle name="20% - Акцент3 4_1 2 7" xfId="17140"/>
    <cellStyle name="20% — акцент3 4_1 2 7" xfId="17139"/>
    <cellStyle name="20% - Акцент3 4_1 2 8" xfId="17743"/>
    <cellStyle name="20% — акцент3 4_1 2 8" xfId="17742"/>
    <cellStyle name="20% - Акцент3 4_1 2 9" xfId="18344"/>
    <cellStyle name="20% — акцент3 4_1 2 9" xfId="18343"/>
    <cellStyle name="20% - Акцент3 4_1 3" xfId="13670"/>
    <cellStyle name="20% — акцент3 4_1 3" xfId="13671"/>
    <cellStyle name="20% - Акцент3 4_1 4" xfId="14554"/>
    <cellStyle name="20% — акцент3 4_1 4" xfId="14555"/>
    <cellStyle name="20% - Акцент3 4_1 5" xfId="15333"/>
    <cellStyle name="20% — акцент3 4_1 5" xfId="15332"/>
    <cellStyle name="20% - Акцент3 4_1 6" xfId="15934"/>
    <cellStyle name="20% — акцент3 4_1 6" xfId="15933"/>
    <cellStyle name="20% - Акцент3 4_1 7" xfId="16539"/>
    <cellStyle name="20% — акцент3 4_1 7" xfId="16538"/>
    <cellStyle name="20% - Акцент3 4_1 8" xfId="17142"/>
    <cellStyle name="20% — акцент3 4_1 8" xfId="17141"/>
    <cellStyle name="20% - Акцент3 4_1 9" xfId="17745"/>
    <cellStyle name="20% — акцент3 4_1 9" xfId="17744"/>
    <cellStyle name="20% — акцент3 40" xfId="11202"/>
    <cellStyle name="20% — акцент3 41" xfId="11520"/>
    <cellStyle name="20% — акцент3 42" xfId="11838"/>
    <cellStyle name="20% — акцент3 43" xfId="12156"/>
    <cellStyle name="20% — акцент3 44" xfId="12404"/>
    <cellStyle name="20% — акцент3 45" xfId="12792"/>
    <cellStyle name="20% — акцент3 46" xfId="13039"/>
    <cellStyle name="20% — акцент3 47" xfId="13324"/>
    <cellStyle name="20% - Акцент3 5" xfId="69"/>
    <cellStyle name="20% — акцент3 5" xfId="1118"/>
    <cellStyle name="20% - Акцент3 5 10" xfId="1119"/>
    <cellStyle name="20% — акцент3 5 10" xfId="18947"/>
    <cellStyle name="20% - Акцент3 5 10 2" xfId="5502"/>
    <cellStyle name="20% - Акцент3 5 10 3" xfId="18948"/>
    <cellStyle name="20% - Акцент3 5 11" xfId="1117"/>
    <cellStyle name="20% — акцент3 5 11" xfId="19551"/>
    <cellStyle name="20% - Акцент3 5 11 2" xfId="19552"/>
    <cellStyle name="20% - Акцент3 5 12" xfId="3756"/>
    <cellStyle name="20% — акцент3 5 12" xfId="20154"/>
    <cellStyle name="20% - Акцент3 5 12 2" xfId="20155"/>
    <cellStyle name="20% - Акцент3 5 13" xfId="4077"/>
    <cellStyle name="20% — акцент3 5 13" xfId="20757"/>
    <cellStyle name="20% - Акцент3 5 13 2" xfId="20758"/>
    <cellStyle name="20% - Акцент3 5 14" xfId="4301"/>
    <cellStyle name="20% — акцент3 5 14" xfId="21352"/>
    <cellStyle name="20% - Акцент3 5 14 2" xfId="21353"/>
    <cellStyle name="20% - Акцент3 5 15" xfId="4657"/>
    <cellStyle name="20% — акцент3 5 15" xfId="13557"/>
    <cellStyle name="20% - Акцент3 5 16" xfId="4861"/>
    <cellStyle name="20% - Акцент3 5 17" xfId="5500"/>
    <cellStyle name="20% - Акцент3 5 18" xfId="8256"/>
    <cellStyle name="20% - Акцент3 5 19" xfId="8499"/>
    <cellStyle name="20% - Акцент3 5 2" xfId="70"/>
    <cellStyle name="20% — акцент3 5 2" xfId="5501"/>
    <cellStyle name="20% - Акцент3 5 2 10" xfId="10231"/>
    <cellStyle name="20% - Акцент3 5 2 11" xfId="10549"/>
    <cellStyle name="20% - Акцент3 5 2 12" xfId="10867"/>
    <cellStyle name="20% - Акцент3 5 2 13" xfId="11185"/>
    <cellStyle name="20% - Акцент3 5 2 14" xfId="11503"/>
    <cellStyle name="20% - Акцент3 5 2 15" xfId="11821"/>
    <cellStyle name="20% - Акцент3 5 2 16" xfId="12139"/>
    <cellStyle name="20% - Акцент3 5 2 17" xfId="12421"/>
    <cellStyle name="20% - Акцент3 5 2 18" xfId="12775"/>
    <cellStyle name="20% - Акцент3 5 2 19" xfId="13056"/>
    <cellStyle name="20% - Акцент3 5 2 2" xfId="1120"/>
    <cellStyle name="20% — акцент3 5 2 2" xfId="13675"/>
    <cellStyle name="20% - Акцент3 5 2 2 2" xfId="5504"/>
    <cellStyle name="20% - Акцент3 5 2 20" xfId="13674"/>
    <cellStyle name="20% - Акцент3 5 2 3" xfId="3757"/>
    <cellStyle name="20% - Акцент3 5 2 4" xfId="5503"/>
    <cellStyle name="20% - Акцент3 5 2 5" xfId="8604"/>
    <cellStyle name="20% - Акцент3 5 2 6" xfId="8923"/>
    <cellStyle name="20% - Акцент3 5 2 7" xfId="9277"/>
    <cellStyle name="20% - Акцент3 5 2 8" xfId="9595"/>
    <cellStyle name="20% - Акцент3 5 2 9" xfId="9913"/>
    <cellStyle name="20% - Акцент3 5 20" xfId="8603"/>
    <cellStyle name="20% - Акцент3 5 21" xfId="8922"/>
    <cellStyle name="20% - Акцент3 5 22" xfId="9278"/>
    <cellStyle name="20% - Акцент3 5 23" xfId="9596"/>
    <cellStyle name="20% - Акцент3 5 24" xfId="9914"/>
    <cellStyle name="20% - Акцент3 5 25" xfId="10232"/>
    <cellStyle name="20% - Акцент3 5 26" xfId="10550"/>
    <cellStyle name="20% - Акцент3 5 27" xfId="10868"/>
    <cellStyle name="20% - Акцент3 5 28" xfId="11186"/>
    <cellStyle name="20% - Акцент3 5 29" xfId="11504"/>
    <cellStyle name="20% - Акцент3 5 3" xfId="1121"/>
    <cellStyle name="20% — акцент3 5 3" xfId="14559"/>
    <cellStyle name="20% - Акцент3 5 3 2" xfId="5505"/>
    <cellStyle name="20% - Акцент3 5 3 3" xfId="14558"/>
    <cellStyle name="20% - Акцент3 5 30" xfId="11822"/>
    <cellStyle name="20% - Акцент3 5 31" xfId="12140"/>
    <cellStyle name="20% - Акцент3 5 32" xfId="12420"/>
    <cellStyle name="20% - Акцент3 5 33" xfId="12776"/>
    <cellStyle name="20% - Акцент3 5 34" xfId="13055"/>
    <cellStyle name="20% - Акцент3 5 35" xfId="13331"/>
    <cellStyle name="20% - Акцент3 5 4" xfId="1122"/>
    <cellStyle name="20% — акцент3 5 4" xfId="15328"/>
    <cellStyle name="20% - Акцент3 5 4 2" xfId="5506"/>
    <cellStyle name="20% - Акцент3 5 4 3" xfId="15329"/>
    <cellStyle name="20% - Акцент3 5 5" xfId="1123"/>
    <cellStyle name="20% — акцент3 5 5" xfId="15929"/>
    <cellStyle name="20% - Акцент3 5 5 2" xfId="5507"/>
    <cellStyle name="20% - Акцент3 5 5 3" xfId="15930"/>
    <cellStyle name="20% - Акцент3 5 6" xfId="1124"/>
    <cellStyle name="20% — акцент3 5 6" xfId="16534"/>
    <cellStyle name="20% - Акцент3 5 6 2" xfId="5508"/>
    <cellStyle name="20% - Акцент3 5 6 3" xfId="16535"/>
    <cellStyle name="20% - Акцент3 5 7" xfId="1125"/>
    <cellStyle name="20% — акцент3 5 7" xfId="17137"/>
    <cellStyle name="20% - Акцент3 5 7 2" xfId="5509"/>
    <cellStyle name="20% - Акцент3 5 7 3" xfId="17138"/>
    <cellStyle name="20% - Акцент3 5 8" xfId="1126"/>
    <cellStyle name="20% — акцент3 5 8" xfId="17740"/>
    <cellStyle name="20% - Акцент3 5 8 2" xfId="5510"/>
    <cellStyle name="20% - Акцент3 5 8 3" xfId="17741"/>
    <cellStyle name="20% - Акцент3 5 9" xfId="1127"/>
    <cellStyle name="20% — акцент3 5 9" xfId="18341"/>
    <cellStyle name="20% - Акцент3 5 9 2" xfId="5511"/>
    <cellStyle name="20% - Акцент3 5 9 3" xfId="18342"/>
    <cellStyle name="20% - Акцент3 6" xfId="71"/>
    <cellStyle name="20% — акцент3 6" xfId="1129"/>
    <cellStyle name="20% - Акцент3 6 10" xfId="1130"/>
    <cellStyle name="20% - Акцент3 6 10 2" xfId="5514"/>
    <cellStyle name="20% - Акцент3 6 11" xfId="1128"/>
    <cellStyle name="20% - Акцент3 6 12" xfId="3758"/>
    <cellStyle name="20% - Акцент3 6 13" xfId="4078"/>
    <cellStyle name="20% - Акцент3 6 14" xfId="4303"/>
    <cellStyle name="20% - Акцент3 6 15" xfId="4655"/>
    <cellStyle name="20% - Акцент3 6 16" xfId="4859"/>
    <cellStyle name="20% - Акцент3 6 17" xfId="5512"/>
    <cellStyle name="20% - Акцент3 6 18" xfId="8257"/>
    <cellStyle name="20% - Акцент3 6 19" xfId="8498"/>
    <cellStyle name="20% - Акцент3 6 2" xfId="72"/>
    <cellStyle name="20% — акцент3 6 2" xfId="5513"/>
    <cellStyle name="20% - Акцент3 6 2 10" xfId="10229"/>
    <cellStyle name="20% - Акцент3 6 2 11" xfId="10547"/>
    <cellStyle name="20% - Акцент3 6 2 12" xfId="10865"/>
    <cellStyle name="20% - Акцент3 6 2 13" xfId="11183"/>
    <cellStyle name="20% - Акцент3 6 2 14" xfId="11501"/>
    <cellStyle name="20% - Акцент3 6 2 15" xfId="11819"/>
    <cellStyle name="20% - Акцент3 6 2 16" xfId="12137"/>
    <cellStyle name="20% - Акцент3 6 2 17" xfId="12423"/>
    <cellStyle name="20% - Акцент3 6 2 18" xfId="12773"/>
    <cellStyle name="20% - Акцент3 6 2 19" xfId="13058"/>
    <cellStyle name="20% - Акцент3 6 2 2" xfId="1131"/>
    <cellStyle name="20% - Акцент3 6 2 2 2" xfId="5516"/>
    <cellStyle name="20% - Акцент3 6 2 3" xfId="3759"/>
    <cellStyle name="20% - Акцент3 6 2 4" xfId="5515"/>
    <cellStyle name="20% - Акцент3 6 2 5" xfId="8606"/>
    <cellStyle name="20% - Акцент3 6 2 6" xfId="8925"/>
    <cellStyle name="20% - Акцент3 6 2 7" xfId="9275"/>
    <cellStyle name="20% - Акцент3 6 2 8" xfId="9593"/>
    <cellStyle name="20% - Акцент3 6 2 9" xfId="9911"/>
    <cellStyle name="20% - Акцент3 6 20" xfId="8605"/>
    <cellStyle name="20% - Акцент3 6 21" xfId="8924"/>
    <cellStyle name="20% - Акцент3 6 22" xfId="9276"/>
    <cellStyle name="20% - Акцент3 6 23" xfId="9594"/>
    <cellStyle name="20% - Акцент3 6 24" xfId="9912"/>
    <cellStyle name="20% - Акцент3 6 25" xfId="10230"/>
    <cellStyle name="20% - Акцент3 6 26" xfId="10548"/>
    <cellStyle name="20% - Акцент3 6 27" xfId="10866"/>
    <cellStyle name="20% - Акцент3 6 28" xfId="11184"/>
    <cellStyle name="20% - Акцент3 6 29" xfId="11502"/>
    <cellStyle name="20% - Акцент3 6 3" xfId="1132"/>
    <cellStyle name="20% — акцент3 6 3" xfId="13642"/>
    <cellStyle name="20% - Акцент3 6 3 2" xfId="5517"/>
    <cellStyle name="20% - Акцент3 6 30" xfId="11820"/>
    <cellStyle name="20% - Акцент3 6 31" xfId="12138"/>
    <cellStyle name="20% - Акцент3 6 32" xfId="12422"/>
    <cellStyle name="20% - Акцент3 6 33" xfId="12774"/>
    <cellStyle name="20% - Акцент3 6 34" xfId="13057"/>
    <cellStyle name="20% - Акцент3 6 35" xfId="13641"/>
    <cellStyle name="20% - Акцент3 6 4" xfId="1133"/>
    <cellStyle name="20% - Акцент3 6 4 2" xfId="5518"/>
    <cellStyle name="20% - Акцент3 6 5" xfId="1134"/>
    <cellStyle name="20% - Акцент3 6 5 2" xfId="5519"/>
    <cellStyle name="20% - Акцент3 6 6" xfId="1135"/>
    <cellStyle name="20% - Акцент3 6 6 2" xfId="5520"/>
    <cellStyle name="20% - Акцент3 6 7" xfId="1136"/>
    <cellStyle name="20% - Акцент3 6 7 2" xfId="5521"/>
    <cellStyle name="20% - Акцент3 6 8" xfId="1137"/>
    <cellStyle name="20% - Акцент3 6 8 2" xfId="5522"/>
    <cellStyle name="20% - Акцент3 6 9" xfId="1138"/>
    <cellStyle name="20% - Акцент3 6 9 2" xfId="5523"/>
    <cellStyle name="20% - Акцент3 7" xfId="73"/>
    <cellStyle name="20% — акцент3 7" xfId="1140"/>
    <cellStyle name="20% - Акцент3 7 10" xfId="1141"/>
    <cellStyle name="20% - Акцент3 7 10 2" xfId="5526"/>
    <cellStyle name="20% - Акцент3 7 11" xfId="1139"/>
    <cellStyle name="20% - Акцент3 7 12" xfId="3760"/>
    <cellStyle name="20% - Акцент3 7 13" xfId="4079"/>
    <cellStyle name="20% - Акцент3 7 14" xfId="4305"/>
    <cellStyle name="20% - Акцент3 7 15" xfId="4653"/>
    <cellStyle name="20% - Акцент3 7 16" xfId="4857"/>
    <cellStyle name="20% - Акцент3 7 17" xfId="5524"/>
    <cellStyle name="20% - Акцент3 7 18" xfId="8258"/>
    <cellStyle name="20% - Акцент3 7 19" xfId="8497"/>
    <cellStyle name="20% - Акцент3 7 2" xfId="74"/>
    <cellStyle name="20% — акцент3 7 2" xfId="5525"/>
    <cellStyle name="20% - Акцент3 7 2 10" xfId="10227"/>
    <cellStyle name="20% - Акцент3 7 2 11" xfId="10545"/>
    <cellStyle name="20% - Акцент3 7 2 12" xfId="10863"/>
    <cellStyle name="20% - Акцент3 7 2 13" xfId="11181"/>
    <cellStyle name="20% - Акцент3 7 2 14" xfId="11499"/>
    <cellStyle name="20% - Акцент3 7 2 15" xfId="11817"/>
    <cellStyle name="20% - Акцент3 7 2 16" xfId="12135"/>
    <cellStyle name="20% - Акцент3 7 2 17" xfId="12425"/>
    <cellStyle name="20% - Акцент3 7 2 18" xfId="12771"/>
    <cellStyle name="20% - Акцент3 7 2 19" xfId="13060"/>
    <cellStyle name="20% - Акцент3 7 2 2" xfId="1142"/>
    <cellStyle name="20% - Акцент3 7 2 2 2" xfId="5528"/>
    <cellStyle name="20% - Акцент3 7 2 3" xfId="3761"/>
    <cellStyle name="20% - Акцент3 7 2 4" xfId="5527"/>
    <cellStyle name="20% - Акцент3 7 2 5" xfId="8608"/>
    <cellStyle name="20% - Акцент3 7 2 6" xfId="8927"/>
    <cellStyle name="20% - Акцент3 7 2 7" xfId="9273"/>
    <cellStyle name="20% - Акцент3 7 2 8" xfId="9591"/>
    <cellStyle name="20% - Акцент3 7 2 9" xfId="9909"/>
    <cellStyle name="20% - Акцент3 7 20" xfId="8607"/>
    <cellStyle name="20% - Акцент3 7 21" xfId="8926"/>
    <cellStyle name="20% - Акцент3 7 22" xfId="9274"/>
    <cellStyle name="20% - Акцент3 7 23" xfId="9592"/>
    <cellStyle name="20% - Акцент3 7 24" xfId="9910"/>
    <cellStyle name="20% - Акцент3 7 25" xfId="10228"/>
    <cellStyle name="20% - Акцент3 7 26" xfId="10546"/>
    <cellStyle name="20% - Акцент3 7 27" xfId="10864"/>
    <cellStyle name="20% - Акцент3 7 28" xfId="11182"/>
    <cellStyle name="20% - Акцент3 7 29" xfId="11500"/>
    <cellStyle name="20% - Акцент3 7 3" xfId="1143"/>
    <cellStyle name="20% — акцент3 7 3" xfId="14526"/>
    <cellStyle name="20% - Акцент3 7 3 2" xfId="5529"/>
    <cellStyle name="20% - Акцент3 7 30" xfId="11818"/>
    <cellStyle name="20% - Акцент3 7 31" xfId="12136"/>
    <cellStyle name="20% - Акцент3 7 32" xfId="12424"/>
    <cellStyle name="20% - Акцент3 7 33" xfId="12772"/>
    <cellStyle name="20% - Акцент3 7 34" xfId="13059"/>
    <cellStyle name="20% - Акцент3 7 35" xfId="14525"/>
    <cellStyle name="20% - Акцент3 7 4" xfId="1144"/>
    <cellStyle name="20% - Акцент3 7 4 2" xfId="5530"/>
    <cellStyle name="20% - Акцент3 7 5" xfId="1145"/>
    <cellStyle name="20% - Акцент3 7 5 2" xfId="5531"/>
    <cellStyle name="20% - Акцент3 7 6" xfId="1146"/>
    <cellStyle name="20% - Акцент3 7 6 2" xfId="5532"/>
    <cellStyle name="20% - Акцент3 7 7" xfId="1147"/>
    <cellStyle name="20% - Акцент3 7 7 2" xfId="5533"/>
    <cellStyle name="20% - Акцент3 7 8" xfId="1148"/>
    <cellStyle name="20% - Акцент3 7 8 2" xfId="5534"/>
    <cellStyle name="20% - Акцент3 7 9" xfId="1149"/>
    <cellStyle name="20% - Акцент3 7 9 2" xfId="5535"/>
    <cellStyle name="20% - Акцент3 8" xfId="75"/>
    <cellStyle name="20% — акцент3 8" xfId="1151"/>
    <cellStyle name="20% - Акцент3 8 10" xfId="1152"/>
    <cellStyle name="20% - Акцент3 8 10 2" xfId="5538"/>
    <cellStyle name="20% - Акцент3 8 11" xfId="1150"/>
    <cellStyle name="20% - Акцент3 8 12" xfId="3762"/>
    <cellStyle name="20% - Акцент3 8 13" xfId="4080"/>
    <cellStyle name="20% - Акцент3 8 14" xfId="4307"/>
    <cellStyle name="20% - Акцент3 8 15" xfId="4651"/>
    <cellStyle name="20% - Акцент3 8 16" xfId="4855"/>
    <cellStyle name="20% - Акцент3 8 17" xfId="5536"/>
    <cellStyle name="20% - Акцент3 8 18" xfId="8259"/>
    <cellStyle name="20% - Акцент3 8 19" xfId="8496"/>
    <cellStyle name="20% - Акцент3 8 2" xfId="76"/>
    <cellStyle name="20% — акцент3 8 2" xfId="5537"/>
    <cellStyle name="20% - Акцент3 8 2 10" xfId="10225"/>
    <cellStyle name="20% - Акцент3 8 2 11" xfId="10543"/>
    <cellStyle name="20% - Акцент3 8 2 12" xfId="10861"/>
    <cellStyle name="20% - Акцент3 8 2 13" xfId="11179"/>
    <cellStyle name="20% - Акцент3 8 2 14" xfId="11497"/>
    <cellStyle name="20% - Акцент3 8 2 15" xfId="11815"/>
    <cellStyle name="20% - Акцент3 8 2 16" xfId="12133"/>
    <cellStyle name="20% - Акцент3 8 2 17" xfId="12427"/>
    <cellStyle name="20% - Акцент3 8 2 18" xfId="12769"/>
    <cellStyle name="20% - Акцент3 8 2 19" xfId="13062"/>
    <cellStyle name="20% - Акцент3 8 2 2" xfId="1153"/>
    <cellStyle name="20% - Акцент3 8 2 2 2" xfId="5540"/>
    <cellStyle name="20% - Акцент3 8 2 3" xfId="3763"/>
    <cellStyle name="20% - Акцент3 8 2 4" xfId="5539"/>
    <cellStyle name="20% - Акцент3 8 2 5" xfId="8610"/>
    <cellStyle name="20% - Акцент3 8 2 6" xfId="8929"/>
    <cellStyle name="20% - Акцент3 8 2 7" xfId="9271"/>
    <cellStyle name="20% - Акцент3 8 2 8" xfId="9589"/>
    <cellStyle name="20% - Акцент3 8 2 9" xfId="9907"/>
    <cellStyle name="20% - Акцент3 8 20" xfId="8609"/>
    <cellStyle name="20% - Акцент3 8 21" xfId="8928"/>
    <cellStyle name="20% - Акцент3 8 22" xfId="9272"/>
    <cellStyle name="20% - Акцент3 8 23" xfId="9590"/>
    <cellStyle name="20% - Акцент3 8 24" xfId="9908"/>
    <cellStyle name="20% - Акцент3 8 25" xfId="10226"/>
    <cellStyle name="20% - Акцент3 8 26" xfId="10544"/>
    <cellStyle name="20% - Акцент3 8 27" xfId="10862"/>
    <cellStyle name="20% - Акцент3 8 28" xfId="11180"/>
    <cellStyle name="20% - Акцент3 8 29" xfId="11498"/>
    <cellStyle name="20% - Акцент3 8 3" xfId="1154"/>
    <cellStyle name="20% — акцент3 8 3" xfId="15361"/>
    <cellStyle name="20% - Акцент3 8 3 2" xfId="5541"/>
    <cellStyle name="20% - Акцент3 8 30" xfId="11816"/>
    <cellStyle name="20% - Акцент3 8 31" xfId="12134"/>
    <cellStyle name="20% - Акцент3 8 32" xfId="12426"/>
    <cellStyle name="20% - Акцент3 8 33" xfId="12770"/>
    <cellStyle name="20% - Акцент3 8 34" xfId="13061"/>
    <cellStyle name="20% - Акцент3 8 35" xfId="15362"/>
    <cellStyle name="20% - Акцент3 8 4" xfId="1155"/>
    <cellStyle name="20% - Акцент3 8 4 2" xfId="5542"/>
    <cellStyle name="20% - Акцент3 8 5" xfId="1156"/>
    <cellStyle name="20% - Акцент3 8 5 2" xfId="5543"/>
    <cellStyle name="20% - Акцент3 8 6" xfId="1157"/>
    <cellStyle name="20% - Акцент3 8 6 2" xfId="5544"/>
    <cellStyle name="20% - Акцент3 8 7" xfId="1158"/>
    <cellStyle name="20% - Акцент3 8 7 2" xfId="5545"/>
    <cellStyle name="20% - Акцент3 8 8" xfId="1159"/>
    <cellStyle name="20% - Акцент3 8 8 2" xfId="5546"/>
    <cellStyle name="20% - Акцент3 8 9" xfId="1160"/>
    <cellStyle name="20% - Акцент3 8 9 2" xfId="5547"/>
    <cellStyle name="20% - Акцент3 9" xfId="77"/>
    <cellStyle name="20% — акцент3 9" xfId="1162"/>
    <cellStyle name="20% - Акцент3 9 10" xfId="1163"/>
    <cellStyle name="20% - Акцент3 9 10 2" xfId="5550"/>
    <cellStyle name="20% - Акцент3 9 11" xfId="1161"/>
    <cellStyle name="20% - Акцент3 9 12" xfId="3764"/>
    <cellStyle name="20% - Акцент3 9 13" xfId="4081"/>
    <cellStyle name="20% - Акцент3 9 14" xfId="4309"/>
    <cellStyle name="20% - Акцент3 9 15" xfId="4649"/>
    <cellStyle name="20% - Акцент3 9 16" xfId="4853"/>
    <cellStyle name="20% - Акцент3 9 17" xfId="5548"/>
    <cellStyle name="20% - Акцент3 9 18" xfId="8261"/>
    <cellStyle name="20% - Акцент3 9 19" xfId="8495"/>
    <cellStyle name="20% - Акцент3 9 2" xfId="78"/>
    <cellStyle name="20% — акцент3 9 2" xfId="5549"/>
    <cellStyle name="20% - Акцент3 9 2 10" xfId="10223"/>
    <cellStyle name="20% - Акцент3 9 2 11" xfId="10541"/>
    <cellStyle name="20% - Акцент3 9 2 12" xfId="10859"/>
    <cellStyle name="20% - Акцент3 9 2 13" xfId="11177"/>
    <cellStyle name="20% - Акцент3 9 2 14" xfId="11495"/>
    <cellStyle name="20% - Акцент3 9 2 15" xfId="11813"/>
    <cellStyle name="20% - Акцент3 9 2 16" xfId="12131"/>
    <cellStyle name="20% - Акцент3 9 2 17" xfId="12429"/>
    <cellStyle name="20% - Акцент3 9 2 18" xfId="12767"/>
    <cellStyle name="20% - Акцент3 9 2 19" xfId="13064"/>
    <cellStyle name="20% - Акцент3 9 2 2" xfId="1164"/>
    <cellStyle name="20% - Акцент3 9 2 2 2" xfId="5552"/>
    <cellStyle name="20% - Акцент3 9 2 3" xfId="3765"/>
    <cellStyle name="20% - Акцент3 9 2 4" xfId="5551"/>
    <cellStyle name="20% - Акцент3 9 2 5" xfId="8612"/>
    <cellStyle name="20% - Акцент3 9 2 6" xfId="8931"/>
    <cellStyle name="20% - Акцент3 9 2 7" xfId="9269"/>
    <cellStyle name="20% - Акцент3 9 2 8" xfId="9587"/>
    <cellStyle name="20% - Акцент3 9 2 9" xfId="9905"/>
    <cellStyle name="20% - Акцент3 9 20" xfId="8611"/>
    <cellStyle name="20% - Акцент3 9 21" xfId="8930"/>
    <cellStyle name="20% - Акцент3 9 22" xfId="9270"/>
    <cellStyle name="20% - Акцент3 9 23" xfId="9588"/>
    <cellStyle name="20% - Акцент3 9 24" xfId="9906"/>
    <cellStyle name="20% - Акцент3 9 25" xfId="10224"/>
    <cellStyle name="20% - Акцент3 9 26" xfId="10542"/>
    <cellStyle name="20% - Акцент3 9 27" xfId="10860"/>
    <cellStyle name="20% - Акцент3 9 28" xfId="11178"/>
    <cellStyle name="20% - Акцент3 9 29" xfId="11496"/>
    <cellStyle name="20% - Акцент3 9 3" xfId="1165"/>
    <cellStyle name="20% — акцент3 9 3" xfId="15962"/>
    <cellStyle name="20% - Акцент3 9 3 2" xfId="5553"/>
    <cellStyle name="20% - Акцент3 9 30" xfId="11814"/>
    <cellStyle name="20% - Акцент3 9 31" xfId="12132"/>
    <cellStyle name="20% - Акцент3 9 32" xfId="12428"/>
    <cellStyle name="20% - Акцент3 9 33" xfId="12768"/>
    <cellStyle name="20% - Акцент3 9 34" xfId="13063"/>
    <cellStyle name="20% - Акцент3 9 35" xfId="15963"/>
    <cellStyle name="20% - Акцент3 9 4" xfId="1166"/>
    <cellStyle name="20% - Акцент3 9 4 2" xfId="5554"/>
    <cellStyle name="20% - Акцент3 9 5" xfId="1167"/>
    <cellStyle name="20% - Акцент3 9 5 2" xfId="5555"/>
    <cellStyle name="20% - Акцент3 9 6" xfId="1168"/>
    <cellStyle name="20% - Акцент3 9 6 2" xfId="5556"/>
    <cellStyle name="20% - Акцент3 9 7" xfId="1169"/>
    <cellStyle name="20% - Акцент3 9 7 2" xfId="5557"/>
    <cellStyle name="20% - Акцент3 9 8" xfId="1170"/>
    <cellStyle name="20% - Акцент3 9 8 2" xfId="5558"/>
    <cellStyle name="20% - Акцент3 9 9" xfId="1171"/>
    <cellStyle name="20% - Акцент3 9 9 2" xfId="5559"/>
    <cellStyle name="20% - Акцент3_1" xfId="21691"/>
    <cellStyle name="20% - Акцент4" xfId="13332"/>
    <cellStyle name="20% — акцент4" xfId="79"/>
    <cellStyle name="20% - Акцент4 10" xfId="80"/>
    <cellStyle name="20% — акцент4 10" xfId="1174"/>
    <cellStyle name="20% - Акцент4 10 10" xfId="1175"/>
    <cellStyle name="20% - Акцент4 10 10 2" xfId="5563"/>
    <cellStyle name="20% - Акцент4 10 11" xfId="1173"/>
    <cellStyle name="20% - Акцент4 10 12" xfId="3767"/>
    <cellStyle name="20% - Акцент4 10 13" xfId="4083"/>
    <cellStyle name="20% - Акцент4 10 14" xfId="4312"/>
    <cellStyle name="20% - Акцент4 10 15" xfId="4646"/>
    <cellStyle name="20% - Акцент4 10 16" xfId="4850"/>
    <cellStyle name="20% - Акцент4 10 17" xfId="5561"/>
    <cellStyle name="20% - Акцент4 10 18" xfId="8264"/>
    <cellStyle name="20% - Акцент4 10 19" xfId="8493"/>
    <cellStyle name="20% - Акцент4 10 2" xfId="81"/>
    <cellStyle name="20% — акцент4 10 2" xfId="5562"/>
    <cellStyle name="20% - Акцент4 10 2 10" xfId="10220"/>
    <cellStyle name="20% - Акцент4 10 2 11" xfId="10538"/>
    <cellStyle name="20% - Акцент4 10 2 12" xfId="10856"/>
    <cellStyle name="20% - Акцент4 10 2 13" xfId="11174"/>
    <cellStyle name="20% - Акцент4 10 2 14" xfId="11492"/>
    <cellStyle name="20% - Акцент4 10 2 15" xfId="11810"/>
    <cellStyle name="20% - Акцент4 10 2 16" xfId="12128"/>
    <cellStyle name="20% - Акцент4 10 2 17" xfId="12432"/>
    <cellStyle name="20% - Акцент4 10 2 18" xfId="12764"/>
    <cellStyle name="20% - Акцент4 10 2 19" xfId="13067"/>
    <cellStyle name="20% - Акцент4 10 2 2" xfId="1176"/>
    <cellStyle name="20% - Акцент4 10 2 2 2" xfId="5565"/>
    <cellStyle name="20% - Акцент4 10 2 3" xfId="3768"/>
    <cellStyle name="20% - Акцент4 10 2 4" xfId="5564"/>
    <cellStyle name="20% - Акцент4 10 2 5" xfId="8615"/>
    <cellStyle name="20% - Акцент4 10 2 6" xfId="8934"/>
    <cellStyle name="20% - Акцент4 10 2 7" xfId="9266"/>
    <cellStyle name="20% - Акцент4 10 2 8" xfId="9584"/>
    <cellStyle name="20% - Акцент4 10 2 9" xfId="9902"/>
    <cellStyle name="20% - Акцент4 10 20" xfId="8614"/>
    <cellStyle name="20% - Акцент4 10 21" xfId="8933"/>
    <cellStyle name="20% - Акцент4 10 22" xfId="9267"/>
    <cellStyle name="20% - Акцент4 10 23" xfId="9585"/>
    <cellStyle name="20% - Акцент4 10 24" xfId="9903"/>
    <cellStyle name="20% - Акцент4 10 25" xfId="10221"/>
    <cellStyle name="20% - Акцент4 10 26" xfId="10539"/>
    <cellStyle name="20% - Акцент4 10 27" xfId="10857"/>
    <cellStyle name="20% - Акцент4 10 28" xfId="11175"/>
    <cellStyle name="20% - Акцент4 10 29" xfId="11493"/>
    <cellStyle name="20% - Акцент4 10 3" xfId="1177"/>
    <cellStyle name="20% — акцент4 10 3" xfId="16531"/>
    <cellStyle name="20% - Акцент4 10 3 2" xfId="5566"/>
    <cellStyle name="20% - Акцент4 10 30" xfId="11811"/>
    <cellStyle name="20% - Акцент4 10 31" xfId="12129"/>
    <cellStyle name="20% - Акцент4 10 32" xfId="12431"/>
    <cellStyle name="20% - Акцент4 10 33" xfId="12765"/>
    <cellStyle name="20% - Акцент4 10 34" xfId="13066"/>
    <cellStyle name="20% - Акцент4 10 35" xfId="16532"/>
    <cellStyle name="20% - Акцент4 10 4" xfId="1178"/>
    <cellStyle name="20% - Акцент4 10 4 2" xfId="5567"/>
    <cellStyle name="20% - Акцент4 10 5" xfId="1179"/>
    <cellStyle name="20% - Акцент4 10 5 2" xfId="5568"/>
    <cellStyle name="20% - Акцент4 10 6" xfId="1180"/>
    <cellStyle name="20% - Акцент4 10 6 2" xfId="5569"/>
    <cellStyle name="20% - Акцент4 10 7" xfId="1181"/>
    <cellStyle name="20% - Акцент4 10 7 2" xfId="5570"/>
    <cellStyle name="20% - Акцент4 10 8" xfId="1182"/>
    <cellStyle name="20% - Акцент4 10 8 2" xfId="5571"/>
    <cellStyle name="20% - Акцент4 10 9" xfId="1183"/>
    <cellStyle name="20% - Акцент4 10 9 2" xfId="5572"/>
    <cellStyle name="20% - Акцент4 11" xfId="82"/>
    <cellStyle name="20% — акцент4 11" xfId="1185"/>
    <cellStyle name="20% - Акцент4 11 10" xfId="1186"/>
    <cellStyle name="20% - Акцент4 11 10 2" xfId="5575"/>
    <cellStyle name="20% - Акцент4 11 11" xfId="1184"/>
    <cellStyle name="20% - Акцент4 11 12" xfId="3769"/>
    <cellStyle name="20% - Акцент4 11 13" xfId="4084"/>
    <cellStyle name="20% - Акцент4 11 14" xfId="4314"/>
    <cellStyle name="20% - Акцент4 11 15" xfId="4644"/>
    <cellStyle name="20% - Акцент4 11 16" xfId="4848"/>
    <cellStyle name="20% - Акцент4 11 17" xfId="5573"/>
    <cellStyle name="20% - Акцент4 11 18" xfId="8266"/>
    <cellStyle name="20% - Акцент4 11 19" xfId="8492"/>
    <cellStyle name="20% - Акцент4 11 2" xfId="83"/>
    <cellStyle name="20% — акцент4 11 2" xfId="5574"/>
    <cellStyle name="20% - Акцент4 11 2 10" xfId="10218"/>
    <cellStyle name="20% - Акцент4 11 2 11" xfId="10536"/>
    <cellStyle name="20% - Акцент4 11 2 12" xfId="10854"/>
    <cellStyle name="20% - Акцент4 11 2 13" xfId="11172"/>
    <cellStyle name="20% - Акцент4 11 2 14" xfId="11490"/>
    <cellStyle name="20% - Акцент4 11 2 15" xfId="11808"/>
    <cellStyle name="20% - Акцент4 11 2 16" xfId="12126"/>
    <cellStyle name="20% - Акцент4 11 2 17" xfId="12434"/>
    <cellStyle name="20% - Акцент4 11 2 18" xfId="12762"/>
    <cellStyle name="20% - Акцент4 11 2 19" xfId="13069"/>
    <cellStyle name="20% - Акцент4 11 2 2" xfId="1187"/>
    <cellStyle name="20% - Акцент4 11 2 2 2" xfId="5577"/>
    <cellStyle name="20% - Акцент4 11 2 3" xfId="3770"/>
    <cellStyle name="20% - Акцент4 11 2 4" xfId="5576"/>
    <cellStyle name="20% - Акцент4 11 2 5" xfId="8617"/>
    <cellStyle name="20% - Акцент4 11 2 6" xfId="8936"/>
    <cellStyle name="20% - Акцент4 11 2 7" xfId="9264"/>
    <cellStyle name="20% - Акцент4 11 2 8" xfId="9582"/>
    <cellStyle name="20% - Акцент4 11 2 9" xfId="9900"/>
    <cellStyle name="20% - Акцент4 11 20" xfId="8616"/>
    <cellStyle name="20% - Акцент4 11 21" xfId="8935"/>
    <cellStyle name="20% - Акцент4 11 22" xfId="9265"/>
    <cellStyle name="20% - Акцент4 11 23" xfId="9583"/>
    <cellStyle name="20% - Акцент4 11 24" xfId="9901"/>
    <cellStyle name="20% - Акцент4 11 25" xfId="10219"/>
    <cellStyle name="20% - Акцент4 11 26" xfId="10537"/>
    <cellStyle name="20% - Акцент4 11 27" xfId="10855"/>
    <cellStyle name="20% - Акцент4 11 28" xfId="11173"/>
    <cellStyle name="20% - Акцент4 11 29" xfId="11491"/>
    <cellStyle name="20% - Акцент4 11 3" xfId="1188"/>
    <cellStyle name="20% — акцент4 11 3" xfId="17134"/>
    <cellStyle name="20% - Акцент4 11 3 2" xfId="5578"/>
    <cellStyle name="20% - Акцент4 11 30" xfId="11809"/>
    <cellStyle name="20% - Акцент4 11 31" xfId="12127"/>
    <cellStyle name="20% - Акцент4 11 32" xfId="12433"/>
    <cellStyle name="20% - Акцент4 11 33" xfId="12763"/>
    <cellStyle name="20% - Акцент4 11 34" xfId="13068"/>
    <cellStyle name="20% - Акцент4 11 35" xfId="17135"/>
    <cellStyle name="20% - Акцент4 11 4" xfId="1189"/>
    <cellStyle name="20% - Акцент4 11 4 2" xfId="5579"/>
    <cellStyle name="20% - Акцент4 11 5" xfId="1190"/>
    <cellStyle name="20% - Акцент4 11 5 2" xfId="5580"/>
    <cellStyle name="20% - Акцент4 11 6" xfId="1191"/>
    <cellStyle name="20% - Акцент4 11 6 2" xfId="5581"/>
    <cellStyle name="20% - Акцент4 11 7" xfId="1192"/>
    <cellStyle name="20% - Акцент4 11 7 2" xfId="5582"/>
    <cellStyle name="20% - Акцент4 11 8" xfId="1193"/>
    <cellStyle name="20% - Акцент4 11 8 2" xfId="5583"/>
    <cellStyle name="20% - Акцент4 11 9" xfId="1194"/>
    <cellStyle name="20% - Акцент4 11 9 2" xfId="5584"/>
    <cellStyle name="20% - Акцент4 12" xfId="84"/>
    <cellStyle name="20% — акцент4 12" xfId="1196"/>
    <cellStyle name="20% - Акцент4 12 10" xfId="1197"/>
    <cellStyle name="20% - Акцент4 12 10 2" xfId="5587"/>
    <cellStyle name="20% - Акцент4 12 11" xfId="1195"/>
    <cellStyle name="20% - Акцент4 12 12" xfId="3771"/>
    <cellStyle name="20% - Акцент4 12 13" xfId="4085"/>
    <cellStyle name="20% - Акцент4 12 14" xfId="4316"/>
    <cellStyle name="20% - Акцент4 12 15" xfId="4642"/>
    <cellStyle name="20% - Акцент4 12 16" xfId="4846"/>
    <cellStyle name="20% - Акцент4 12 17" xfId="5585"/>
    <cellStyle name="20% - Акцент4 12 18" xfId="8267"/>
    <cellStyle name="20% - Акцент4 12 19" xfId="8491"/>
    <cellStyle name="20% - Акцент4 12 2" xfId="85"/>
    <cellStyle name="20% — акцент4 12 2" xfId="5586"/>
    <cellStyle name="20% - Акцент4 12 2 10" xfId="10216"/>
    <cellStyle name="20% - Акцент4 12 2 11" xfId="10534"/>
    <cellStyle name="20% - Акцент4 12 2 12" xfId="10852"/>
    <cellStyle name="20% - Акцент4 12 2 13" xfId="11170"/>
    <cellStyle name="20% - Акцент4 12 2 14" xfId="11488"/>
    <cellStyle name="20% - Акцент4 12 2 15" xfId="11806"/>
    <cellStyle name="20% - Акцент4 12 2 16" xfId="12124"/>
    <cellStyle name="20% - Акцент4 12 2 17" xfId="12436"/>
    <cellStyle name="20% - Акцент4 12 2 18" xfId="12760"/>
    <cellStyle name="20% - Акцент4 12 2 19" xfId="13071"/>
    <cellStyle name="20% - Акцент4 12 2 2" xfId="1198"/>
    <cellStyle name="20% - Акцент4 12 2 2 2" xfId="5589"/>
    <cellStyle name="20% - Акцент4 12 2 3" xfId="3772"/>
    <cellStyle name="20% - Акцент4 12 2 4" xfId="5588"/>
    <cellStyle name="20% - Акцент4 12 2 5" xfId="8619"/>
    <cellStyle name="20% - Акцент4 12 2 6" xfId="8938"/>
    <cellStyle name="20% - Акцент4 12 2 7" xfId="9262"/>
    <cellStyle name="20% - Акцент4 12 2 8" xfId="9580"/>
    <cellStyle name="20% - Акцент4 12 2 9" xfId="9898"/>
    <cellStyle name="20% - Акцент4 12 20" xfId="8618"/>
    <cellStyle name="20% - Акцент4 12 21" xfId="8937"/>
    <cellStyle name="20% - Акцент4 12 22" xfId="9263"/>
    <cellStyle name="20% - Акцент4 12 23" xfId="9581"/>
    <cellStyle name="20% - Акцент4 12 24" xfId="9899"/>
    <cellStyle name="20% - Акцент4 12 25" xfId="10217"/>
    <cellStyle name="20% - Акцент4 12 26" xfId="10535"/>
    <cellStyle name="20% - Акцент4 12 27" xfId="10853"/>
    <cellStyle name="20% - Акцент4 12 28" xfId="11171"/>
    <cellStyle name="20% - Акцент4 12 29" xfId="11489"/>
    <cellStyle name="20% - Акцент4 12 3" xfId="1199"/>
    <cellStyle name="20% — акцент4 12 3" xfId="17737"/>
    <cellStyle name="20% - Акцент4 12 3 2" xfId="5590"/>
    <cellStyle name="20% - Акцент4 12 30" xfId="11807"/>
    <cellStyle name="20% - Акцент4 12 31" xfId="12125"/>
    <cellStyle name="20% - Акцент4 12 32" xfId="12435"/>
    <cellStyle name="20% - Акцент4 12 33" xfId="12761"/>
    <cellStyle name="20% - Акцент4 12 34" xfId="13070"/>
    <cellStyle name="20% - Акцент4 12 35" xfId="17738"/>
    <cellStyle name="20% - Акцент4 12 4" xfId="1200"/>
    <cellStyle name="20% - Акцент4 12 4 2" xfId="5591"/>
    <cellStyle name="20% - Акцент4 12 5" xfId="1201"/>
    <cellStyle name="20% - Акцент4 12 5 2" xfId="5592"/>
    <cellStyle name="20% - Акцент4 12 6" xfId="1202"/>
    <cellStyle name="20% - Акцент4 12 6 2" xfId="5593"/>
    <cellStyle name="20% - Акцент4 12 7" xfId="1203"/>
    <cellStyle name="20% - Акцент4 12 7 2" xfId="5594"/>
    <cellStyle name="20% - Акцент4 12 8" xfId="1204"/>
    <cellStyle name="20% - Акцент4 12 8 2" xfId="5595"/>
    <cellStyle name="20% - Акцент4 12 9" xfId="1205"/>
    <cellStyle name="20% - Акцент4 12 9 2" xfId="5596"/>
    <cellStyle name="20% - Акцент4 13" xfId="86"/>
    <cellStyle name="20% — акцент4 13" xfId="1207"/>
    <cellStyle name="20% - Акцент4 13 10" xfId="1208"/>
    <cellStyle name="20% - Акцент4 13 10 2" xfId="5599"/>
    <cellStyle name="20% - Акцент4 13 11" xfId="1206"/>
    <cellStyle name="20% - Акцент4 13 12" xfId="3773"/>
    <cellStyle name="20% - Акцент4 13 13" xfId="4086"/>
    <cellStyle name="20% - Акцент4 13 14" xfId="4318"/>
    <cellStyle name="20% - Акцент4 13 15" xfId="4640"/>
    <cellStyle name="20% - Акцент4 13 16" xfId="4844"/>
    <cellStyle name="20% - Акцент4 13 17" xfId="5597"/>
    <cellStyle name="20% - Акцент4 13 18" xfId="8269"/>
    <cellStyle name="20% - Акцент4 13 19" xfId="8490"/>
    <cellStyle name="20% - Акцент4 13 2" xfId="87"/>
    <cellStyle name="20% — акцент4 13 2" xfId="5598"/>
    <cellStyle name="20% - Акцент4 13 2 10" xfId="10214"/>
    <cellStyle name="20% - Акцент4 13 2 11" xfId="10532"/>
    <cellStyle name="20% - Акцент4 13 2 12" xfId="10850"/>
    <cellStyle name="20% - Акцент4 13 2 13" xfId="11168"/>
    <cellStyle name="20% - Акцент4 13 2 14" xfId="11486"/>
    <cellStyle name="20% - Акцент4 13 2 15" xfId="11804"/>
    <cellStyle name="20% - Акцент4 13 2 16" xfId="12122"/>
    <cellStyle name="20% - Акцент4 13 2 17" xfId="12438"/>
    <cellStyle name="20% - Акцент4 13 2 18" xfId="12758"/>
    <cellStyle name="20% - Акцент4 13 2 19" xfId="13073"/>
    <cellStyle name="20% - Акцент4 13 2 2" xfId="1209"/>
    <cellStyle name="20% - Акцент4 13 2 2 2" xfId="5601"/>
    <cellStyle name="20% - Акцент4 13 2 3" xfId="3774"/>
    <cellStyle name="20% - Акцент4 13 2 4" xfId="5600"/>
    <cellStyle name="20% - Акцент4 13 2 5" xfId="8621"/>
    <cellStyle name="20% - Акцент4 13 2 6" xfId="8940"/>
    <cellStyle name="20% - Акцент4 13 2 7" xfId="9260"/>
    <cellStyle name="20% - Акцент4 13 2 8" xfId="9578"/>
    <cellStyle name="20% - Акцент4 13 2 9" xfId="9896"/>
    <cellStyle name="20% - Акцент4 13 20" xfId="8620"/>
    <cellStyle name="20% - Акцент4 13 21" xfId="8939"/>
    <cellStyle name="20% - Акцент4 13 22" xfId="9261"/>
    <cellStyle name="20% - Акцент4 13 23" xfId="9579"/>
    <cellStyle name="20% - Акцент4 13 24" xfId="9897"/>
    <cellStyle name="20% - Акцент4 13 25" xfId="10215"/>
    <cellStyle name="20% - Акцент4 13 26" xfId="10533"/>
    <cellStyle name="20% - Акцент4 13 27" xfId="10851"/>
    <cellStyle name="20% - Акцент4 13 28" xfId="11169"/>
    <cellStyle name="20% - Акцент4 13 29" xfId="11487"/>
    <cellStyle name="20% - Акцент4 13 3" xfId="1210"/>
    <cellStyle name="20% — акцент4 13 3" xfId="18338"/>
    <cellStyle name="20% - Акцент4 13 3 2" xfId="5602"/>
    <cellStyle name="20% - Акцент4 13 30" xfId="11805"/>
    <cellStyle name="20% - Акцент4 13 31" xfId="12123"/>
    <cellStyle name="20% - Акцент4 13 32" xfId="12437"/>
    <cellStyle name="20% - Акцент4 13 33" xfId="12759"/>
    <cellStyle name="20% - Акцент4 13 34" xfId="13072"/>
    <cellStyle name="20% - Акцент4 13 35" xfId="18339"/>
    <cellStyle name="20% - Акцент4 13 4" xfId="1211"/>
    <cellStyle name="20% - Акцент4 13 4 2" xfId="5603"/>
    <cellStyle name="20% - Акцент4 13 5" xfId="1212"/>
    <cellStyle name="20% - Акцент4 13 5 2" xfId="5604"/>
    <cellStyle name="20% - Акцент4 13 6" xfId="1213"/>
    <cellStyle name="20% - Акцент4 13 6 2" xfId="5605"/>
    <cellStyle name="20% - Акцент4 13 7" xfId="1214"/>
    <cellStyle name="20% - Акцент4 13 7 2" xfId="5606"/>
    <cellStyle name="20% - Акцент4 13 8" xfId="1215"/>
    <cellStyle name="20% - Акцент4 13 8 2" xfId="5607"/>
    <cellStyle name="20% - Акцент4 13 9" xfId="1216"/>
    <cellStyle name="20% - Акцент4 13 9 2" xfId="5608"/>
    <cellStyle name="20% - Акцент4 14" xfId="88"/>
    <cellStyle name="20% — акцент4 14" xfId="1217"/>
    <cellStyle name="20% - Акцент4 14 10" xfId="4842"/>
    <cellStyle name="20% - Акцент4 14 11" xfId="5609"/>
    <cellStyle name="20% - Акцент4 14 12" xfId="8622"/>
    <cellStyle name="20% - Акцент4 14 13" xfId="8941"/>
    <cellStyle name="20% - Акцент4 14 14" xfId="9259"/>
    <cellStyle name="20% - Акцент4 14 15" xfId="9577"/>
    <cellStyle name="20% - Акцент4 14 16" xfId="9895"/>
    <cellStyle name="20% - Акцент4 14 17" xfId="10213"/>
    <cellStyle name="20% - Акцент4 14 18" xfId="10531"/>
    <cellStyle name="20% - Акцент4 14 19" xfId="10849"/>
    <cellStyle name="20% - Акцент4 14 2" xfId="1218"/>
    <cellStyle name="20% — акцент4 14 2" xfId="5610"/>
    <cellStyle name="20% - Акцент4 14 2 2" xfId="5611"/>
    <cellStyle name="20% - Акцент4 14 20" xfId="11167"/>
    <cellStyle name="20% - Акцент4 14 21" xfId="11485"/>
    <cellStyle name="20% - Акцент4 14 22" xfId="11803"/>
    <cellStyle name="20% - Акцент4 14 23" xfId="12121"/>
    <cellStyle name="20% - Акцент4 14 24" xfId="12439"/>
    <cellStyle name="20% - Акцент4 14 25" xfId="12757"/>
    <cellStyle name="20% - Акцент4 14 26" xfId="13074"/>
    <cellStyle name="20% - Акцент4 14 27" xfId="18945"/>
    <cellStyle name="20% - Акцент4 14 3" xfId="1219"/>
    <cellStyle name="20% — акцент4 14 3" xfId="18944"/>
    <cellStyle name="20% - Акцент4 14 3 2" xfId="5612"/>
    <cellStyle name="20% - Акцент4 14 4" xfId="1220"/>
    <cellStyle name="20% - Акцент4 14 4 2" xfId="5613"/>
    <cellStyle name="20% - Акцент4 14 5" xfId="1221"/>
    <cellStyle name="20% - Акцент4 14 5 2" xfId="5614"/>
    <cellStyle name="20% - Акцент4 14 6" xfId="3775"/>
    <cellStyle name="20% - Акцент4 14 7" xfId="4087"/>
    <cellStyle name="20% - Акцент4 14 8" xfId="4320"/>
    <cellStyle name="20% - Акцент4 14 9" xfId="4638"/>
    <cellStyle name="20% - Акцент4 15" xfId="1222"/>
    <cellStyle name="20% — акцент4 15" xfId="1223"/>
    <cellStyle name="20% - Акцент4 15 2" xfId="5615"/>
    <cellStyle name="20% — акцент4 15 2" xfId="5616"/>
    <cellStyle name="20% - Акцент4 15 3" xfId="19549"/>
    <cellStyle name="20% — акцент4 15 3" xfId="19548"/>
    <cellStyle name="20% - Акцент4 16" xfId="1224"/>
    <cellStyle name="20% — акцент4 16" xfId="1225"/>
    <cellStyle name="20% - Акцент4 16 2" xfId="5617"/>
    <cellStyle name="20% — акцент4 16 2" xfId="5618"/>
    <cellStyle name="20% - Акцент4 16 3" xfId="20152"/>
    <cellStyle name="20% — акцент4 16 3" xfId="20151"/>
    <cellStyle name="20% - Акцент4 17" xfId="1226"/>
    <cellStyle name="20% — акцент4 17" xfId="1227"/>
    <cellStyle name="20% - Акцент4 17 2" xfId="5619"/>
    <cellStyle name="20% — акцент4 17 2" xfId="5620"/>
    <cellStyle name="20% - Акцент4 17 3" xfId="20755"/>
    <cellStyle name="20% — акцент4 17 3" xfId="20754"/>
    <cellStyle name="20% - Акцент4 18" xfId="1228"/>
    <cellStyle name="20% — акцент4 18" xfId="1229"/>
    <cellStyle name="20% - Акцент4 18 2" xfId="5621"/>
    <cellStyle name="20% — акцент4 18 2" xfId="5622"/>
    <cellStyle name="20% - Акцент4 18 3" xfId="21351"/>
    <cellStyle name="20% — акцент4 18 3" xfId="21350"/>
    <cellStyle name="20% - Акцент4 19" xfId="21744"/>
    <cellStyle name="20% — акцент4 19" xfId="1230"/>
    <cellStyle name="20% — акцент4 19 2" xfId="5623"/>
    <cellStyle name="20% - Акцент4 2" xfId="89"/>
    <cellStyle name="20% — акцент4 2" xfId="1232"/>
    <cellStyle name="20% - Акцент4 2 10" xfId="1233"/>
    <cellStyle name="20% — акцент4 2 10" xfId="1234"/>
    <cellStyle name="20% - Акцент4 2 10 2" xfId="5626"/>
    <cellStyle name="20% — акцент4 2 10 2" xfId="5627"/>
    <cellStyle name="20% - Акцент4 2 10 3" xfId="18337"/>
    <cellStyle name="20% — акцент4 2 10 3" xfId="18336"/>
    <cellStyle name="20% - Акцент4 2 11" xfId="1235"/>
    <cellStyle name="20% — акцент4 2 11" xfId="1236"/>
    <cellStyle name="20% - Акцент4 2 11 2" xfId="5628"/>
    <cellStyle name="20% — акцент4 2 11 2" xfId="5629"/>
    <cellStyle name="20% - Акцент4 2 11 3" xfId="18943"/>
    <cellStyle name="20% — акцент4 2 11 3" xfId="18942"/>
    <cellStyle name="20% - Акцент4 2 12" xfId="1237"/>
    <cellStyle name="20% — акцент4 2 12" xfId="1238"/>
    <cellStyle name="20% - Акцент4 2 12 2" xfId="5630"/>
    <cellStyle name="20% — акцент4 2 12 2" xfId="5631"/>
    <cellStyle name="20% - Акцент4 2 12 3" xfId="19547"/>
    <cellStyle name="20% — акцент4 2 12 3" xfId="19546"/>
    <cellStyle name="20% - Акцент4 2 13" xfId="1239"/>
    <cellStyle name="20% — акцент4 2 13" xfId="1240"/>
    <cellStyle name="20% - Акцент4 2 13 2" xfId="5632"/>
    <cellStyle name="20% — акцент4 2 13 2" xfId="5633"/>
    <cellStyle name="20% - Акцент4 2 13 3" xfId="20150"/>
    <cellStyle name="20% — акцент4 2 13 3" xfId="20149"/>
    <cellStyle name="20% - Акцент4 2 14" xfId="1241"/>
    <cellStyle name="20% — акцент4 2 14" xfId="1242"/>
    <cellStyle name="20% - Акцент4 2 14 2" xfId="5634"/>
    <cellStyle name="20% — акцент4 2 14 2" xfId="5635"/>
    <cellStyle name="20% - Акцент4 2 14 3" xfId="20753"/>
    <cellStyle name="20% — акцент4 2 14 3" xfId="20752"/>
    <cellStyle name="20% - Акцент4 2 15" xfId="1243"/>
    <cellStyle name="20% — акцент4 2 15" xfId="1244"/>
    <cellStyle name="20% - Акцент4 2 15 2" xfId="5636"/>
    <cellStyle name="20% — акцент4 2 15 2" xfId="5637"/>
    <cellStyle name="20% - Акцент4 2 15 3" xfId="21349"/>
    <cellStyle name="20% — акцент4 2 15 3" xfId="21348"/>
    <cellStyle name="20% - Акцент4 2 16" xfId="1245"/>
    <cellStyle name="20% — акцент4 2 16" xfId="1246"/>
    <cellStyle name="20% - Акцент4 2 16 2" xfId="5638"/>
    <cellStyle name="20% — акцент4 2 16 2" xfId="5639"/>
    <cellStyle name="20% - Акцент4 2 17" xfId="1247"/>
    <cellStyle name="20% — акцент4 2 17" xfId="5625"/>
    <cellStyle name="20% - Акцент4 2 17 2" xfId="5640"/>
    <cellStyle name="20% - Акцент4 2 18" xfId="1248"/>
    <cellStyle name="20% - Акцент4 2 18 2" xfId="5641"/>
    <cellStyle name="20% - Акцент4 2 19" xfId="1249"/>
    <cellStyle name="20% - Акцент4 2 19 2" xfId="5642"/>
    <cellStyle name="20% - Акцент4 2 2" xfId="90"/>
    <cellStyle name="20% — акцент4 2 2" xfId="1250"/>
    <cellStyle name="20% - Акцент4 2 2 10" xfId="4840"/>
    <cellStyle name="20% — акцент4 2 2 10" xfId="18940"/>
    <cellStyle name="20% - Акцент4 2 2 10 2" xfId="18941"/>
    <cellStyle name="20% - Акцент4 2 2 11" xfId="5643"/>
    <cellStyle name="20% — акцент4 2 2 11" xfId="19544"/>
    <cellStyle name="20% - Акцент4 2 2 11 2" xfId="19545"/>
    <cellStyle name="20% - Акцент4 2 2 12" xfId="8624"/>
    <cellStyle name="20% — акцент4 2 2 12" xfId="20147"/>
    <cellStyle name="20% - Акцент4 2 2 12 2" xfId="20148"/>
    <cellStyle name="20% - Акцент4 2 2 13" xfId="8943"/>
    <cellStyle name="20% — акцент4 2 2 13" xfId="20750"/>
    <cellStyle name="20% - Акцент4 2 2 13 2" xfId="20751"/>
    <cellStyle name="20% - Акцент4 2 2 14" xfId="9257"/>
    <cellStyle name="20% — акцент4 2 2 14" xfId="21346"/>
    <cellStyle name="20% - Акцент4 2 2 14 2" xfId="21347"/>
    <cellStyle name="20% - Акцент4 2 2 15" xfId="9575"/>
    <cellStyle name="20% - Акцент4 2 2 16" xfId="9893"/>
    <cellStyle name="20% - Акцент4 2 2 17" xfId="10211"/>
    <cellStyle name="20% - Акцент4 2 2 18" xfId="10529"/>
    <cellStyle name="20% - Акцент4 2 2 19" xfId="10847"/>
    <cellStyle name="20% - Акцент4 2 2 2" xfId="1251"/>
    <cellStyle name="20% — акцент4 2 2 2" xfId="5644"/>
    <cellStyle name="20% - Акцент4 2 2 2 2" xfId="5645"/>
    <cellStyle name="20% — акцент4 2 2 2 2" xfId="13681"/>
    <cellStyle name="20% - Акцент4 2 2 2 3" xfId="13680"/>
    <cellStyle name="20% - Акцент4 2 2 20" xfId="11165"/>
    <cellStyle name="20% - Акцент4 2 2 21" xfId="11483"/>
    <cellStyle name="20% - Акцент4 2 2 22" xfId="11801"/>
    <cellStyle name="20% - Акцент4 2 2 23" xfId="12119"/>
    <cellStyle name="20% - Акцент4 2 2 24" xfId="12441"/>
    <cellStyle name="20% - Акцент4 2 2 25" xfId="12755"/>
    <cellStyle name="20% - Акцент4 2 2 26" xfId="13076"/>
    <cellStyle name="20% - Акцент4 2 2 27" xfId="13335"/>
    <cellStyle name="20% - Акцент4 2 2 3" xfId="1252"/>
    <cellStyle name="20% — акцент4 2 2 3" xfId="14566"/>
    <cellStyle name="20% - Акцент4 2 2 3 2" xfId="5646"/>
    <cellStyle name="20% - Акцент4 2 2 3 3" xfId="14565"/>
    <cellStyle name="20% - Акцент4 2 2 4" xfId="1253"/>
    <cellStyle name="20% — акцент4 2 2 4" xfId="15321"/>
    <cellStyle name="20% - Акцент4 2 2 4 2" xfId="5647"/>
    <cellStyle name="20% - Акцент4 2 2 4 3" xfId="15322"/>
    <cellStyle name="20% - Акцент4 2 2 5" xfId="1254"/>
    <cellStyle name="20% — акцент4 2 2 5" xfId="15922"/>
    <cellStyle name="20% - Акцент4 2 2 5 2" xfId="5648"/>
    <cellStyle name="20% - Акцент4 2 2 5 3" xfId="15923"/>
    <cellStyle name="20% - Акцент4 2 2 6" xfId="3777"/>
    <cellStyle name="20% — акцент4 2 2 6" xfId="16527"/>
    <cellStyle name="20% - Акцент4 2 2 6 2" xfId="16528"/>
    <cellStyle name="20% - Акцент4 2 2 7" xfId="4089"/>
    <cellStyle name="20% — акцент4 2 2 7" xfId="17130"/>
    <cellStyle name="20% - Акцент4 2 2 7 2" xfId="17131"/>
    <cellStyle name="20% - Акцент4 2 2 8" xfId="4322"/>
    <cellStyle name="20% — акцент4 2 2 8" xfId="17733"/>
    <cellStyle name="20% - Акцент4 2 2 8 2" xfId="17734"/>
    <cellStyle name="20% - Акцент4 2 2 9" xfId="4636"/>
    <cellStyle name="20% — акцент4 2 2 9" xfId="18334"/>
    <cellStyle name="20% - Акцент4 2 2 9 2" xfId="18335"/>
    <cellStyle name="20% - Акцент4 2 2_1" xfId="21715"/>
    <cellStyle name="20% — акцент4 2 2_1" xfId="21715"/>
    <cellStyle name="20% - Акцент4 2 2_1 10" xfId="18333"/>
    <cellStyle name="20% — акцент4 2 2_1 10" xfId="18332"/>
    <cellStyle name="20% - Акцент4 2 2_1 11" xfId="18939"/>
    <cellStyle name="20% — акцент4 2 2_1 11" xfId="18938"/>
    <cellStyle name="20% - Акцент4 2 2_1 12" xfId="19543"/>
    <cellStyle name="20% — акцент4 2 2_1 12" xfId="19542"/>
    <cellStyle name="20% - Акцент4 2 2_1 13" xfId="20146"/>
    <cellStyle name="20% — акцент4 2 2_1 13" xfId="20145"/>
    <cellStyle name="20% - Акцент4 2 2_1 14" xfId="20749"/>
    <cellStyle name="20% — акцент4 2 2_1 14" xfId="20748"/>
    <cellStyle name="20% - Акцент4 2 2_1 15" xfId="21345"/>
    <cellStyle name="20% — акцент4 2 2_1 15" xfId="21344"/>
    <cellStyle name="20% - Акцент4 2 2_1 2" xfId="21716"/>
    <cellStyle name="20% — акцент4 2 2_1 2" xfId="21716"/>
    <cellStyle name="20% - Акцент4 2 2_1 2 10" xfId="18937"/>
    <cellStyle name="20% — акцент4 2 2_1 2 10" xfId="18936"/>
    <cellStyle name="20% - Акцент4 2 2_1 2 11" xfId="19541"/>
    <cellStyle name="20% — акцент4 2 2_1 2 11" xfId="19540"/>
    <cellStyle name="20% - Акцент4 2 2_1 2 12" xfId="20144"/>
    <cellStyle name="20% — акцент4 2 2_1 2 12" xfId="20143"/>
    <cellStyle name="20% - Акцент4 2 2_1 2 13" xfId="20747"/>
    <cellStyle name="20% — акцент4 2 2_1 2 13" xfId="20746"/>
    <cellStyle name="20% - Акцент4 2 2_1 2 14" xfId="21343"/>
    <cellStyle name="20% — акцент4 2 2_1 2 14" xfId="21342"/>
    <cellStyle name="20% - Акцент4 2 2_1 2 2" xfId="13684"/>
    <cellStyle name="20% — акцент4 2 2_1 2 2" xfId="13685"/>
    <cellStyle name="20% - Акцент4 2 2_1 2 3" xfId="14569"/>
    <cellStyle name="20% — акцент4 2 2_1 2 3" xfId="14570"/>
    <cellStyle name="20% - Акцент4 2 2_1 2 4" xfId="15318"/>
    <cellStyle name="20% — акцент4 2 2_1 2 4" xfId="15317"/>
    <cellStyle name="20% - Акцент4 2 2_1 2 5" xfId="15919"/>
    <cellStyle name="20% — акцент4 2 2_1 2 5" xfId="15918"/>
    <cellStyle name="20% - Акцент4 2 2_1 2 6" xfId="16524"/>
    <cellStyle name="20% — акцент4 2 2_1 2 6" xfId="16523"/>
    <cellStyle name="20% - Акцент4 2 2_1 2 7" xfId="17127"/>
    <cellStyle name="20% — акцент4 2 2_1 2 7" xfId="17126"/>
    <cellStyle name="20% - Акцент4 2 2_1 2 8" xfId="17730"/>
    <cellStyle name="20% — акцент4 2 2_1 2 8" xfId="17729"/>
    <cellStyle name="20% - Акцент4 2 2_1 2 9" xfId="18331"/>
    <cellStyle name="20% — акцент4 2 2_1 2 9" xfId="18330"/>
    <cellStyle name="20% - Акцент4 2 2_1 3" xfId="13682"/>
    <cellStyle name="20% — акцент4 2 2_1 3" xfId="13683"/>
    <cellStyle name="20% - Акцент4 2 2_1 4" xfId="14567"/>
    <cellStyle name="20% — акцент4 2 2_1 4" xfId="14568"/>
    <cellStyle name="20% - Акцент4 2 2_1 5" xfId="15320"/>
    <cellStyle name="20% — акцент4 2 2_1 5" xfId="15319"/>
    <cellStyle name="20% - Акцент4 2 2_1 6" xfId="15921"/>
    <cellStyle name="20% — акцент4 2 2_1 6" xfId="15920"/>
    <cellStyle name="20% - Акцент4 2 2_1 7" xfId="16526"/>
    <cellStyle name="20% — акцент4 2 2_1 7" xfId="16525"/>
    <cellStyle name="20% - Акцент4 2 2_1 8" xfId="17129"/>
    <cellStyle name="20% — акцент4 2 2_1 8" xfId="17128"/>
    <cellStyle name="20% - Акцент4 2 2_1 9" xfId="17732"/>
    <cellStyle name="20% — акцент4 2 2_1 9" xfId="17731"/>
    <cellStyle name="20% - Акцент4 2 20" xfId="1255"/>
    <cellStyle name="20% - Акцент4 2 20 2" xfId="5649"/>
    <cellStyle name="20% - Акцент4 2 21" xfId="1256"/>
    <cellStyle name="20% - Акцент4 2 21 2" xfId="5650"/>
    <cellStyle name="20% - Акцент4 2 22" xfId="1257"/>
    <cellStyle name="20% - Акцент4 2 22 2" xfId="5651"/>
    <cellStyle name="20% - Акцент4 2 23" xfId="1258"/>
    <cellStyle name="20% - Акцент4 2 23 2" xfId="5652"/>
    <cellStyle name="20% - Акцент4 2 24" xfId="1259"/>
    <cellStyle name="20% - Акцент4 2 24 2" xfId="5653"/>
    <cellStyle name="20% - Акцент4 2 25" xfId="1231"/>
    <cellStyle name="20% - Акцент4 2 26" xfId="3776"/>
    <cellStyle name="20% - Акцент4 2 27" xfId="4088"/>
    <cellStyle name="20% - Акцент4 2 28" xfId="4321"/>
    <cellStyle name="20% - Акцент4 2 29" xfId="4637"/>
    <cellStyle name="20% - Акцент4 2 3" xfId="1260"/>
    <cellStyle name="20% — акцент4 2 3" xfId="1261"/>
    <cellStyle name="20% - Акцент4 2 3 2" xfId="5654"/>
    <cellStyle name="20% — акцент4 2 3 2" xfId="5655"/>
    <cellStyle name="20% - Акцент4 2 3 3" xfId="13678"/>
    <cellStyle name="20% — акцент4 2 3 3" xfId="13679"/>
    <cellStyle name="20% - Акцент4 2 30" xfId="4841"/>
    <cellStyle name="20% - Акцент4 2 31" xfId="5624"/>
    <cellStyle name="20% - Акцент4 2 32" xfId="8272"/>
    <cellStyle name="20% - Акцент4 2 33" xfId="8489"/>
    <cellStyle name="20% - Акцент4 2 34" xfId="8623"/>
    <cellStyle name="20% - Акцент4 2 35" xfId="8942"/>
    <cellStyle name="20% - Акцент4 2 36" xfId="9258"/>
    <cellStyle name="20% - Акцент4 2 37" xfId="9576"/>
    <cellStyle name="20% - Акцент4 2 38" xfId="9894"/>
    <cellStyle name="20% - Акцент4 2 39" xfId="10212"/>
    <cellStyle name="20% - Акцент4 2 4" xfId="1262"/>
    <cellStyle name="20% — акцент4 2 4" xfId="1263"/>
    <cellStyle name="20% - Акцент4 2 4 2" xfId="5656"/>
    <cellStyle name="20% — акцент4 2 4 2" xfId="5657"/>
    <cellStyle name="20% - Акцент4 2 4 3" xfId="14563"/>
    <cellStyle name="20% — акцент4 2 4 3" xfId="14564"/>
    <cellStyle name="20% - Акцент4 2 40" xfId="10530"/>
    <cellStyle name="20% - Акцент4 2 41" xfId="10848"/>
    <cellStyle name="20% - Акцент4 2 42" xfId="11166"/>
    <cellStyle name="20% - Акцент4 2 43" xfId="11484"/>
    <cellStyle name="20% - Акцент4 2 44" xfId="11802"/>
    <cellStyle name="20% - Акцент4 2 45" xfId="12120"/>
    <cellStyle name="20% - Акцент4 2 46" xfId="12440"/>
    <cellStyle name="20% - Акцент4 2 47" xfId="12756"/>
    <cellStyle name="20% - Акцент4 2 48" xfId="13075"/>
    <cellStyle name="20% - Акцент4 2 49" xfId="13334"/>
    <cellStyle name="20% - Акцент4 2 5" xfId="1264"/>
    <cellStyle name="20% — акцент4 2 5" xfId="1265"/>
    <cellStyle name="20% - Акцент4 2 5 2" xfId="5658"/>
    <cellStyle name="20% — акцент4 2 5 2" xfId="5659"/>
    <cellStyle name="20% - Акцент4 2 5 3" xfId="15324"/>
    <cellStyle name="20% — акцент4 2 5 3" xfId="15323"/>
    <cellStyle name="20% - Акцент4 2 6" xfId="1266"/>
    <cellStyle name="20% — акцент4 2 6" xfId="1267"/>
    <cellStyle name="20% - Акцент4 2 6 2" xfId="5660"/>
    <cellStyle name="20% — акцент4 2 6 2" xfId="5661"/>
    <cellStyle name="20% - Акцент4 2 6 3" xfId="15925"/>
    <cellStyle name="20% — акцент4 2 6 3" xfId="15924"/>
    <cellStyle name="20% - Акцент4 2 7" xfId="1268"/>
    <cellStyle name="20% — акцент4 2 7" xfId="1269"/>
    <cellStyle name="20% - Акцент4 2 7 2" xfId="5662"/>
    <cellStyle name="20% — акцент4 2 7 2" xfId="5663"/>
    <cellStyle name="20% - Акцент4 2 7 3" xfId="16530"/>
    <cellStyle name="20% — акцент4 2 7 3" xfId="16529"/>
    <cellStyle name="20% - Акцент4 2 8" xfId="1270"/>
    <cellStyle name="20% — акцент4 2 8" xfId="1271"/>
    <cellStyle name="20% - Акцент4 2 8 2" xfId="5664"/>
    <cellStyle name="20% — акцент4 2 8 2" xfId="5665"/>
    <cellStyle name="20% - Акцент4 2 8 3" xfId="17133"/>
    <cellStyle name="20% — акцент4 2 8 3" xfId="17132"/>
    <cellStyle name="20% - Акцент4 2 9" xfId="1272"/>
    <cellStyle name="20% — акцент4 2 9" xfId="1273"/>
    <cellStyle name="20% - Акцент4 2 9 2" xfId="5666"/>
    <cellStyle name="20% — акцент4 2 9 2" xfId="5667"/>
    <cellStyle name="20% - Акцент4 2 9 3" xfId="17736"/>
    <cellStyle name="20% — акцент4 2 9 3" xfId="17735"/>
    <cellStyle name="20% - Акцент4 2_1" xfId="21701"/>
    <cellStyle name="20% — акцент4 2_1" xfId="21701"/>
    <cellStyle name="20% - Акцент4 2_1 10" xfId="18329"/>
    <cellStyle name="20% — акцент4 2_1 10" xfId="18328"/>
    <cellStyle name="20% - Акцент4 2_1 11" xfId="18935"/>
    <cellStyle name="20% — акцент4 2_1 11" xfId="18934"/>
    <cellStyle name="20% - Акцент4 2_1 12" xfId="19539"/>
    <cellStyle name="20% — акцент4 2_1 12" xfId="19538"/>
    <cellStyle name="20% - Акцент4 2_1 13" xfId="20142"/>
    <cellStyle name="20% — акцент4 2_1 13" xfId="20141"/>
    <cellStyle name="20% - Акцент4 2_1 14" xfId="20745"/>
    <cellStyle name="20% — акцент4 2_1 14" xfId="20744"/>
    <cellStyle name="20% - Акцент4 2_1 15" xfId="21341"/>
    <cellStyle name="20% — акцент4 2_1 15" xfId="21340"/>
    <cellStyle name="20% - Акцент4 2_1 2" xfId="21700"/>
    <cellStyle name="20% — акцент4 2_1 2" xfId="21700"/>
    <cellStyle name="20% - Акцент4 2_1 2 10" xfId="18933"/>
    <cellStyle name="20% — акцент4 2_1 2 10" xfId="18932"/>
    <cellStyle name="20% - Акцент4 2_1 2 11" xfId="19537"/>
    <cellStyle name="20% — акцент4 2_1 2 11" xfId="19536"/>
    <cellStyle name="20% - Акцент4 2_1 2 12" xfId="20140"/>
    <cellStyle name="20% — акцент4 2_1 2 12" xfId="20139"/>
    <cellStyle name="20% - Акцент4 2_1 2 13" xfId="20743"/>
    <cellStyle name="20% — акцент4 2_1 2 13" xfId="20742"/>
    <cellStyle name="20% - Акцент4 2_1 2 14" xfId="21339"/>
    <cellStyle name="20% — акцент4 2_1 2 14" xfId="21338"/>
    <cellStyle name="20% - Акцент4 2_1 2 2" xfId="13688"/>
    <cellStyle name="20% — акцент4 2_1 2 2" xfId="13689"/>
    <cellStyle name="20% - Акцент4 2_1 2 3" xfId="14573"/>
    <cellStyle name="20% — акцент4 2_1 2 3" xfId="14574"/>
    <cellStyle name="20% - Акцент4 2_1 2 4" xfId="15314"/>
    <cellStyle name="20% — акцент4 2_1 2 4" xfId="15313"/>
    <cellStyle name="20% - Акцент4 2_1 2 5" xfId="15915"/>
    <cellStyle name="20% — акцент4 2_1 2 5" xfId="15914"/>
    <cellStyle name="20% - Акцент4 2_1 2 6" xfId="16520"/>
    <cellStyle name="20% — акцент4 2_1 2 6" xfId="16519"/>
    <cellStyle name="20% - Акцент4 2_1 2 7" xfId="17123"/>
    <cellStyle name="20% — акцент4 2_1 2 7" xfId="17122"/>
    <cellStyle name="20% - Акцент4 2_1 2 8" xfId="17726"/>
    <cellStyle name="20% — акцент4 2_1 2 8" xfId="17725"/>
    <cellStyle name="20% - Акцент4 2_1 2 9" xfId="18327"/>
    <cellStyle name="20% — акцент4 2_1 2 9" xfId="18326"/>
    <cellStyle name="20% - Акцент4 2_1 3" xfId="13686"/>
    <cellStyle name="20% — акцент4 2_1 3" xfId="13687"/>
    <cellStyle name="20% - Акцент4 2_1 4" xfId="14571"/>
    <cellStyle name="20% — акцент4 2_1 4" xfId="14572"/>
    <cellStyle name="20% - Акцент4 2_1 5" xfId="15316"/>
    <cellStyle name="20% — акцент4 2_1 5" xfId="15315"/>
    <cellStyle name="20% - Акцент4 2_1 6" xfId="15917"/>
    <cellStyle name="20% — акцент4 2_1 6" xfId="15916"/>
    <cellStyle name="20% - Акцент4 2_1 7" xfId="16522"/>
    <cellStyle name="20% — акцент4 2_1 7" xfId="16521"/>
    <cellStyle name="20% - Акцент4 2_1 8" xfId="17125"/>
    <cellStyle name="20% — акцент4 2_1 8" xfId="17124"/>
    <cellStyle name="20% - Акцент4 2_1 9" xfId="17728"/>
    <cellStyle name="20% — акцент4 2_1 9" xfId="17727"/>
    <cellStyle name="20% — акцент4 20" xfId="1274"/>
    <cellStyle name="20% — акцент4 20 2" xfId="5668"/>
    <cellStyle name="20% — акцент4 21" xfId="1275"/>
    <cellStyle name="20% — акцент4 21 2" xfId="5669"/>
    <cellStyle name="20% — акцент4 22" xfId="1276"/>
    <cellStyle name="20% — акцент4 22 2" xfId="5670"/>
    <cellStyle name="20% — акцент4 23" xfId="1172"/>
    <cellStyle name="20% — акцент4 24" xfId="3766"/>
    <cellStyle name="20% — акцент4 25" xfId="4082"/>
    <cellStyle name="20% — акцент4 26" xfId="4311"/>
    <cellStyle name="20% — акцент4 27" xfId="4647"/>
    <cellStyle name="20% — акцент4 28" xfId="4851"/>
    <cellStyle name="20% — акцент4 29" xfId="5560"/>
    <cellStyle name="20% - Акцент4 3" xfId="91"/>
    <cellStyle name="20% — акцент4 3" xfId="1278"/>
    <cellStyle name="20% - Акцент4 3 10" xfId="1279"/>
    <cellStyle name="20% — акцент4 3 10" xfId="1280"/>
    <cellStyle name="20% - Акцент4 3 10 2" xfId="5673"/>
    <cellStyle name="20% — акцент4 3 10 2" xfId="5674"/>
    <cellStyle name="20% - Акцент4 3 10 3" xfId="18325"/>
    <cellStyle name="20% — акцент4 3 10 3" xfId="18324"/>
    <cellStyle name="20% - Акцент4 3 11" xfId="1281"/>
    <cellStyle name="20% — акцент4 3 11" xfId="1282"/>
    <cellStyle name="20% - Акцент4 3 11 2" xfId="5675"/>
    <cellStyle name="20% — акцент4 3 11 2" xfId="5676"/>
    <cellStyle name="20% - Акцент4 3 11 3" xfId="18931"/>
    <cellStyle name="20% — акцент4 3 11 3" xfId="18930"/>
    <cellStyle name="20% - Акцент4 3 12" xfId="1283"/>
    <cellStyle name="20% — акцент4 3 12" xfId="1284"/>
    <cellStyle name="20% - Акцент4 3 12 2" xfId="5677"/>
    <cellStyle name="20% — акцент4 3 12 2" xfId="5678"/>
    <cellStyle name="20% - Акцент4 3 12 3" xfId="19535"/>
    <cellStyle name="20% — акцент4 3 12 3" xfId="19534"/>
    <cellStyle name="20% - Акцент4 3 13" xfId="1285"/>
    <cellStyle name="20% — акцент4 3 13" xfId="1286"/>
    <cellStyle name="20% - Акцент4 3 13 2" xfId="5679"/>
    <cellStyle name="20% — акцент4 3 13 2" xfId="5680"/>
    <cellStyle name="20% - Акцент4 3 13 3" xfId="20138"/>
    <cellStyle name="20% — акцент4 3 13 3" xfId="20137"/>
    <cellStyle name="20% - Акцент4 3 14" xfId="1287"/>
    <cellStyle name="20% — акцент4 3 14" xfId="1288"/>
    <cellStyle name="20% - Акцент4 3 14 2" xfId="5681"/>
    <cellStyle name="20% — акцент4 3 14 2" xfId="5682"/>
    <cellStyle name="20% - Акцент4 3 14 3" xfId="20741"/>
    <cellStyle name="20% — акцент4 3 14 3" xfId="20740"/>
    <cellStyle name="20% - Акцент4 3 15" xfId="1289"/>
    <cellStyle name="20% — акцент4 3 15" xfId="1290"/>
    <cellStyle name="20% - Акцент4 3 15 2" xfId="5683"/>
    <cellStyle name="20% — акцент4 3 15 2" xfId="5684"/>
    <cellStyle name="20% - Акцент4 3 15 3" xfId="21337"/>
    <cellStyle name="20% — акцент4 3 15 3" xfId="21336"/>
    <cellStyle name="20% - Акцент4 3 16" xfId="1291"/>
    <cellStyle name="20% — акцент4 3 16" xfId="1292"/>
    <cellStyle name="20% - Акцент4 3 16 2" xfId="5685"/>
    <cellStyle name="20% — акцент4 3 16 2" xfId="5686"/>
    <cellStyle name="20% - Акцент4 3 17" xfId="1293"/>
    <cellStyle name="20% — акцент4 3 17" xfId="5672"/>
    <cellStyle name="20% - Акцент4 3 17 2" xfId="5687"/>
    <cellStyle name="20% - Акцент4 3 18" xfId="1294"/>
    <cellStyle name="20% - Акцент4 3 18 2" xfId="5688"/>
    <cellStyle name="20% - Акцент4 3 19" xfId="1295"/>
    <cellStyle name="20% - Акцент4 3 19 2" xfId="5689"/>
    <cellStyle name="20% - Акцент4 3 2" xfId="92"/>
    <cellStyle name="20% — акцент4 3 2" xfId="1296"/>
    <cellStyle name="20% - Акцент4 3 2 10" xfId="4838"/>
    <cellStyle name="20% — акцент4 3 2 10" xfId="18928"/>
    <cellStyle name="20% - Акцент4 3 2 10 2" xfId="18929"/>
    <cellStyle name="20% - Акцент4 3 2 11" xfId="5690"/>
    <cellStyle name="20% — акцент4 3 2 11" xfId="19532"/>
    <cellStyle name="20% - Акцент4 3 2 11 2" xfId="19533"/>
    <cellStyle name="20% - Акцент4 3 2 12" xfId="8626"/>
    <cellStyle name="20% — акцент4 3 2 12" xfId="20135"/>
    <cellStyle name="20% - Акцент4 3 2 12 2" xfId="20136"/>
    <cellStyle name="20% - Акцент4 3 2 13" xfId="8945"/>
    <cellStyle name="20% — акцент4 3 2 13" xfId="20738"/>
    <cellStyle name="20% - Акцент4 3 2 13 2" xfId="20739"/>
    <cellStyle name="20% - Акцент4 3 2 14" xfId="9255"/>
    <cellStyle name="20% — акцент4 3 2 14" xfId="21334"/>
    <cellStyle name="20% - Акцент4 3 2 14 2" xfId="21335"/>
    <cellStyle name="20% - Акцент4 3 2 15" xfId="9573"/>
    <cellStyle name="20% - Акцент4 3 2 16" xfId="9891"/>
    <cellStyle name="20% - Акцент4 3 2 17" xfId="10209"/>
    <cellStyle name="20% - Акцент4 3 2 18" xfId="10527"/>
    <cellStyle name="20% - Акцент4 3 2 19" xfId="10845"/>
    <cellStyle name="20% - Акцент4 3 2 2" xfId="1297"/>
    <cellStyle name="20% — акцент4 3 2 2" xfId="5691"/>
    <cellStyle name="20% - Акцент4 3 2 2 2" xfId="5692"/>
    <cellStyle name="20% — акцент4 3 2 2 2" xfId="13693"/>
    <cellStyle name="20% - Акцент4 3 2 2 3" xfId="13692"/>
    <cellStyle name="20% - Акцент4 3 2 20" xfId="11163"/>
    <cellStyle name="20% - Акцент4 3 2 21" xfId="11481"/>
    <cellStyle name="20% - Акцент4 3 2 22" xfId="11799"/>
    <cellStyle name="20% - Акцент4 3 2 23" xfId="12117"/>
    <cellStyle name="20% - Акцент4 3 2 24" xfId="12443"/>
    <cellStyle name="20% - Акцент4 3 2 25" xfId="12753"/>
    <cellStyle name="20% - Акцент4 3 2 26" xfId="13078"/>
    <cellStyle name="20% - Акцент4 3 2 27" xfId="13337"/>
    <cellStyle name="20% - Акцент4 3 2 3" xfId="1298"/>
    <cellStyle name="20% — акцент4 3 2 3" xfId="14578"/>
    <cellStyle name="20% - Акцент4 3 2 3 2" xfId="5693"/>
    <cellStyle name="20% - Акцент4 3 2 3 3" xfId="14577"/>
    <cellStyle name="20% - Акцент4 3 2 4" xfId="1299"/>
    <cellStyle name="20% — акцент4 3 2 4" xfId="15309"/>
    <cellStyle name="20% - Акцент4 3 2 4 2" xfId="5694"/>
    <cellStyle name="20% - Акцент4 3 2 4 3" xfId="15310"/>
    <cellStyle name="20% - Акцент4 3 2 5" xfId="1300"/>
    <cellStyle name="20% — акцент4 3 2 5" xfId="15910"/>
    <cellStyle name="20% - Акцент4 3 2 5 2" xfId="5695"/>
    <cellStyle name="20% - Акцент4 3 2 5 3" xfId="15911"/>
    <cellStyle name="20% - Акцент4 3 2 6" xfId="3779"/>
    <cellStyle name="20% — акцент4 3 2 6" xfId="16515"/>
    <cellStyle name="20% - Акцент4 3 2 6 2" xfId="16516"/>
    <cellStyle name="20% - Акцент4 3 2 7" xfId="4091"/>
    <cellStyle name="20% — акцент4 3 2 7" xfId="17118"/>
    <cellStyle name="20% - Акцент4 3 2 7 2" xfId="17119"/>
    <cellStyle name="20% - Акцент4 3 2 8" xfId="4324"/>
    <cellStyle name="20% — акцент4 3 2 8" xfId="17721"/>
    <cellStyle name="20% - Акцент4 3 2 8 2" xfId="17722"/>
    <cellStyle name="20% - Акцент4 3 2 9" xfId="4634"/>
    <cellStyle name="20% — акцент4 3 2 9" xfId="18322"/>
    <cellStyle name="20% - Акцент4 3 2 9 2" xfId="18323"/>
    <cellStyle name="20% - Акцент4 3 2_1" xfId="21715"/>
    <cellStyle name="20% — акцент4 3 2_1" xfId="21715"/>
    <cellStyle name="20% - Акцент4 3 2_1 10" xfId="18321"/>
    <cellStyle name="20% — акцент4 3 2_1 10" xfId="18320"/>
    <cellStyle name="20% - Акцент4 3 2_1 11" xfId="18927"/>
    <cellStyle name="20% — акцент4 3 2_1 11" xfId="18926"/>
    <cellStyle name="20% - Акцент4 3 2_1 12" xfId="19531"/>
    <cellStyle name="20% — акцент4 3 2_1 12" xfId="19530"/>
    <cellStyle name="20% - Акцент4 3 2_1 13" xfId="20134"/>
    <cellStyle name="20% — акцент4 3 2_1 13" xfId="20133"/>
    <cellStyle name="20% - Акцент4 3 2_1 14" xfId="20737"/>
    <cellStyle name="20% — акцент4 3 2_1 14" xfId="20736"/>
    <cellStyle name="20% - Акцент4 3 2_1 15" xfId="21333"/>
    <cellStyle name="20% — акцент4 3 2_1 15" xfId="21332"/>
    <cellStyle name="20% - Акцент4 3 2_1 2" xfId="21716"/>
    <cellStyle name="20% — акцент4 3 2_1 2" xfId="21716"/>
    <cellStyle name="20% - Акцент4 3 2_1 2 10" xfId="18925"/>
    <cellStyle name="20% — акцент4 3 2_1 2 10" xfId="18924"/>
    <cellStyle name="20% - Акцент4 3 2_1 2 11" xfId="19529"/>
    <cellStyle name="20% — акцент4 3 2_1 2 11" xfId="19528"/>
    <cellStyle name="20% - Акцент4 3 2_1 2 12" xfId="20132"/>
    <cellStyle name="20% — акцент4 3 2_1 2 12" xfId="20131"/>
    <cellStyle name="20% - Акцент4 3 2_1 2 13" xfId="20735"/>
    <cellStyle name="20% — акцент4 3 2_1 2 13" xfId="20734"/>
    <cellStyle name="20% - Акцент4 3 2_1 2 14" xfId="21331"/>
    <cellStyle name="20% — акцент4 3 2_1 2 14" xfId="21330"/>
    <cellStyle name="20% - Акцент4 3 2_1 2 2" xfId="13696"/>
    <cellStyle name="20% — акцент4 3 2_1 2 2" xfId="13697"/>
    <cellStyle name="20% - Акцент4 3 2_1 2 3" xfId="14581"/>
    <cellStyle name="20% — акцент4 3 2_1 2 3" xfId="14582"/>
    <cellStyle name="20% - Акцент4 3 2_1 2 4" xfId="15306"/>
    <cellStyle name="20% — акцент4 3 2_1 2 4" xfId="15305"/>
    <cellStyle name="20% - Акцент4 3 2_1 2 5" xfId="15907"/>
    <cellStyle name="20% — акцент4 3 2_1 2 5" xfId="15906"/>
    <cellStyle name="20% - Акцент4 3 2_1 2 6" xfId="16512"/>
    <cellStyle name="20% — акцент4 3 2_1 2 6" xfId="16511"/>
    <cellStyle name="20% - Акцент4 3 2_1 2 7" xfId="17115"/>
    <cellStyle name="20% — акцент4 3 2_1 2 7" xfId="17114"/>
    <cellStyle name="20% - Акцент4 3 2_1 2 8" xfId="17718"/>
    <cellStyle name="20% — акцент4 3 2_1 2 8" xfId="17717"/>
    <cellStyle name="20% - Акцент4 3 2_1 2 9" xfId="18319"/>
    <cellStyle name="20% — акцент4 3 2_1 2 9" xfId="18318"/>
    <cellStyle name="20% - Акцент4 3 2_1 3" xfId="13694"/>
    <cellStyle name="20% — акцент4 3 2_1 3" xfId="13695"/>
    <cellStyle name="20% - Акцент4 3 2_1 4" xfId="14579"/>
    <cellStyle name="20% — акцент4 3 2_1 4" xfId="14580"/>
    <cellStyle name="20% - Акцент4 3 2_1 5" xfId="15308"/>
    <cellStyle name="20% — акцент4 3 2_1 5" xfId="15307"/>
    <cellStyle name="20% - Акцент4 3 2_1 6" xfId="15909"/>
    <cellStyle name="20% — акцент4 3 2_1 6" xfId="15908"/>
    <cellStyle name="20% - Акцент4 3 2_1 7" xfId="16514"/>
    <cellStyle name="20% — акцент4 3 2_1 7" xfId="16513"/>
    <cellStyle name="20% - Акцент4 3 2_1 8" xfId="17117"/>
    <cellStyle name="20% — акцент4 3 2_1 8" xfId="17116"/>
    <cellStyle name="20% - Акцент4 3 2_1 9" xfId="17720"/>
    <cellStyle name="20% — акцент4 3 2_1 9" xfId="17719"/>
    <cellStyle name="20% - Акцент4 3 20" xfId="1301"/>
    <cellStyle name="20% - Акцент4 3 20 2" xfId="5696"/>
    <cellStyle name="20% - Акцент4 3 21" xfId="1302"/>
    <cellStyle name="20% - Акцент4 3 21 2" xfId="5697"/>
    <cellStyle name="20% - Акцент4 3 22" xfId="1303"/>
    <cellStyle name="20% - Акцент4 3 22 2" xfId="5698"/>
    <cellStyle name="20% - Акцент4 3 23" xfId="1304"/>
    <cellStyle name="20% - Акцент4 3 23 2" xfId="5699"/>
    <cellStyle name="20% - Акцент4 3 24" xfId="1305"/>
    <cellStyle name="20% - Акцент4 3 24 2" xfId="5700"/>
    <cellStyle name="20% - Акцент4 3 25" xfId="1277"/>
    <cellStyle name="20% - Акцент4 3 26" xfId="3778"/>
    <cellStyle name="20% - Акцент4 3 27" xfId="4090"/>
    <cellStyle name="20% - Акцент4 3 28" xfId="4323"/>
    <cellStyle name="20% - Акцент4 3 29" xfId="4635"/>
    <cellStyle name="20% - Акцент4 3 3" xfId="1306"/>
    <cellStyle name="20% — акцент4 3 3" xfId="1307"/>
    <cellStyle name="20% - Акцент4 3 3 2" xfId="5701"/>
    <cellStyle name="20% — акцент4 3 3 2" xfId="5702"/>
    <cellStyle name="20% - Акцент4 3 3 3" xfId="13690"/>
    <cellStyle name="20% — акцент4 3 3 3" xfId="13691"/>
    <cellStyle name="20% - Акцент4 3 30" xfId="4839"/>
    <cellStyle name="20% - Акцент4 3 31" xfId="5671"/>
    <cellStyle name="20% - Акцент4 3 32" xfId="8274"/>
    <cellStyle name="20% - Акцент4 3 33" xfId="8487"/>
    <cellStyle name="20% - Акцент4 3 34" xfId="8625"/>
    <cellStyle name="20% - Акцент4 3 35" xfId="8944"/>
    <cellStyle name="20% - Акцент4 3 36" xfId="9256"/>
    <cellStyle name="20% - Акцент4 3 37" xfId="9574"/>
    <cellStyle name="20% - Акцент4 3 38" xfId="9892"/>
    <cellStyle name="20% - Акцент4 3 39" xfId="10210"/>
    <cellStyle name="20% - Акцент4 3 4" xfId="1308"/>
    <cellStyle name="20% — акцент4 3 4" xfId="1309"/>
    <cellStyle name="20% - Акцент4 3 4 2" xfId="5703"/>
    <cellStyle name="20% — акцент4 3 4 2" xfId="5704"/>
    <cellStyle name="20% - Акцент4 3 4 3" xfId="14575"/>
    <cellStyle name="20% — акцент4 3 4 3" xfId="14576"/>
    <cellStyle name="20% - Акцент4 3 40" xfId="10528"/>
    <cellStyle name="20% - Акцент4 3 41" xfId="10846"/>
    <cellStyle name="20% - Акцент4 3 42" xfId="11164"/>
    <cellStyle name="20% - Акцент4 3 43" xfId="11482"/>
    <cellStyle name="20% - Акцент4 3 44" xfId="11800"/>
    <cellStyle name="20% - Акцент4 3 45" xfId="12118"/>
    <cellStyle name="20% - Акцент4 3 46" xfId="12442"/>
    <cellStyle name="20% - Акцент4 3 47" xfId="12754"/>
    <cellStyle name="20% - Акцент4 3 48" xfId="13077"/>
    <cellStyle name="20% - Акцент4 3 49" xfId="13336"/>
    <cellStyle name="20% - Акцент4 3 5" xfId="1310"/>
    <cellStyle name="20% — акцент4 3 5" xfId="1311"/>
    <cellStyle name="20% - Акцент4 3 5 2" xfId="5705"/>
    <cellStyle name="20% — акцент4 3 5 2" xfId="5706"/>
    <cellStyle name="20% - Акцент4 3 5 3" xfId="15312"/>
    <cellStyle name="20% — акцент4 3 5 3" xfId="15311"/>
    <cellStyle name="20% - Акцент4 3 6" xfId="1312"/>
    <cellStyle name="20% — акцент4 3 6" xfId="1313"/>
    <cellStyle name="20% - Акцент4 3 6 2" xfId="5707"/>
    <cellStyle name="20% — акцент4 3 6 2" xfId="5708"/>
    <cellStyle name="20% - Акцент4 3 6 3" xfId="15913"/>
    <cellStyle name="20% — акцент4 3 6 3" xfId="15912"/>
    <cellStyle name="20% - Акцент4 3 7" xfId="1314"/>
    <cellStyle name="20% — акцент4 3 7" xfId="1315"/>
    <cellStyle name="20% - Акцент4 3 7 2" xfId="5709"/>
    <cellStyle name="20% — акцент4 3 7 2" xfId="5710"/>
    <cellStyle name="20% - Акцент4 3 7 3" xfId="16518"/>
    <cellStyle name="20% — акцент4 3 7 3" xfId="16517"/>
    <cellStyle name="20% - Акцент4 3 8" xfId="1316"/>
    <cellStyle name="20% — акцент4 3 8" xfId="1317"/>
    <cellStyle name="20% - Акцент4 3 8 2" xfId="5711"/>
    <cellStyle name="20% — акцент4 3 8 2" xfId="5712"/>
    <cellStyle name="20% - Акцент4 3 8 3" xfId="17121"/>
    <cellStyle name="20% — акцент4 3 8 3" xfId="17120"/>
    <cellStyle name="20% - Акцент4 3 9" xfId="1318"/>
    <cellStyle name="20% — акцент4 3 9" xfId="1319"/>
    <cellStyle name="20% - Акцент4 3 9 2" xfId="5713"/>
    <cellStyle name="20% — акцент4 3 9 2" xfId="5714"/>
    <cellStyle name="20% - Акцент4 3 9 3" xfId="17724"/>
    <cellStyle name="20% — акцент4 3 9 3" xfId="17723"/>
    <cellStyle name="20% - Акцент4 3_1" xfId="21701"/>
    <cellStyle name="20% — акцент4 3_1" xfId="21701"/>
    <cellStyle name="20% - Акцент4 3_1 10" xfId="18317"/>
    <cellStyle name="20% — акцент4 3_1 10" xfId="18316"/>
    <cellStyle name="20% - Акцент4 3_1 11" xfId="18923"/>
    <cellStyle name="20% — акцент4 3_1 11" xfId="18922"/>
    <cellStyle name="20% - Акцент4 3_1 12" xfId="19527"/>
    <cellStyle name="20% — акцент4 3_1 12" xfId="19526"/>
    <cellStyle name="20% - Акцент4 3_1 13" xfId="20130"/>
    <cellStyle name="20% — акцент4 3_1 13" xfId="20129"/>
    <cellStyle name="20% - Акцент4 3_1 14" xfId="20733"/>
    <cellStyle name="20% — акцент4 3_1 14" xfId="20732"/>
    <cellStyle name="20% - Акцент4 3_1 15" xfId="21329"/>
    <cellStyle name="20% — акцент4 3_1 15" xfId="21328"/>
    <cellStyle name="20% - Акцент4 3_1 2" xfId="21700"/>
    <cellStyle name="20% — акцент4 3_1 2" xfId="21700"/>
    <cellStyle name="20% - Акцент4 3_1 2 10" xfId="18921"/>
    <cellStyle name="20% — акцент4 3_1 2 10" xfId="18920"/>
    <cellStyle name="20% - Акцент4 3_1 2 11" xfId="19525"/>
    <cellStyle name="20% — акцент4 3_1 2 11" xfId="19524"/>
    <cellStyle name="20% - Акцент4 3_1 2 12" xfId="20128"/>
    <cellStyle name="20% — акцент4 3_1 2 12" xfId="20127"/>
    <cellStyle name="20% - Акцент4 3_1 2 13" xfId="20731"/>
    <cellStyle name="20% — акцент4 3_1 2 13" xfId="20730"/>
    <cellStyle name="20% - Акцент4 3_1 2 14" xfId="21327"/>
    <cellStyle name="20% — акцент4 3_1 2 14" xfId="21326"/>
    <cellStyle name="20% - Акцент4 3_1 2 2" xfId="13700"/>
    <cellStyle name="20% — акцент4 3_1 2 2" xfId="13701"/>
    <cellStyle name="20% - Акцент4 3_1 2 3" xfId="14585"/>
    <cellStyle name="20% — акцент4 3_1 2 3" xfId="14586"/>
    <cellStyle name="20% - Акцент4 3_1 2 4" xfId="15302"/>
    <cellStyle name="20% — акцент4 3_1 2 4" xfId="15301"/>
    <cellStyle name="20% - Акцент4 3_1 2 5" xfId="15903"/>
    <cellStyle name="20% — акцент4 3_1 2 5" xfId="15902"/>
    <cellStyle name="20% - Акцент4 3_1 2 6" xfId="16508"/>
    <cellStyle name="20% — акцент4 3_1 2 6" xfId="16507"/>
    <cellStyle name="20% - Акцент4 3_1 2 7" xfId="17111"/>
    <cellStyle name="20% — акцент4 3_1 2 7" xfId="17110"/>
    <cellStyle name="20% - Акцент4 3_1 2 8" xfId="17714"/>
    <cellStyle name="20% — акцент4 3_1 2 8" xfId="17713"/>
    <cellStyle name="20% - Акцент4 3_1 2 9" xfId="18315"/>
    <cellStyle name="20% — акцент4 3_1 2 9" xfId="18314"/>
    <cellStyle name="20% - Акцент4 3_1 3" xfId="13698"/>
    <cellStyle name="20% — акцент4 3_1 3" xfId="13699"/>
    <cellStyle name="20% - Акцент4 3_1 4" xfId="14583"/>
    <cellStyle name="20% — акцент4 3_1 4" xfId="14584"/>
    <cellStyle name="20% - Акцент4 3_1 5" xfId="15304"/>
    <cellStyle name="20% — акцент4 3_1 5" xfId="15303"/>
    <cellStyle name="20% - Акцент4 3_1 6" xfId="15905"/>
    <cellStyle name="20% — акцент4 3_1 6" xfId="15904"/>
    <cellStyle name="20% - Акцент4 3_1 7" xfId="16510"/>
    <cellStyle name="20% — акцент4 3_1 7" xfId="16509"/>
    <cellStyle name="20% - Акцент4 3_1 8" xfId="17113"/>
    <cellStyle name="20% — акцент4 3_1 8" xfId="17112"/>
    <cellStyle name="20% - Акцент4 3_1 9" xfId="17716"/>
    <cellStyle name="20% — акцент4 3_1 9" xfId="17715"/>
    <cellStyle name="20% — акцент4 30" xfId="8263"/>
    <cellStyle name="20% — акцент4 31" xfId="8494"/>
    <cellStyle name="20% — акцент4 32" xfId="8613"/>
    <cellStyle name="20% — акцент4 33" xfId="8932"/>
    <cellStyle name="20% — акцент4 34" xfId="9268"/>
    <cellStyle name="20% — акцент4 35" xfId="9586"/>
    <cellStyle name="20% — акцент4 36" xfId="9904"/>
    <cellStyle name="20% — акцент4 37" xfId="10222"/>
    <cellStyle name="20% — акцент4 38" xfId="10540"/>
    <cellStyle name="20% — акцент4 39" xfId="10858"/>
    <cellStyle name="20% - Акцент4 4" xfId="93"/>
    <cellStyle name="20% — акцент4 4" xfId="1321"/>
    <cellStyle name="20% - Акцент4 4 10" xfId="1322"/>
    <cellStyle name="20% — акцент4 4 10" xfId="18918"/>
    <cellStyle name="20% - Акцент4 4 10 2" xfId="5717"/>
    <cellStyle name="20% - Акцент4 4 10 3" xfId="18313"/>
    <cellStyle name="20% - Акцент4 4 11" xfId="1320"/>
    <cellStyle name="20% — акцент4 4 11" xfId="19522"/>
    <cellStyle name="20% - Акцент4 4 11 2" xfId="18919"/>
    <cellStyle name="20% - Акцент4 4 12" xfId="3780"/>
    <cellStyle name="20% — акцент4 4 12" xfId="20125"/>
    <cellStyle name="20% - Акцент4 4 12 2" xfId="19523"/>
    <cellStyle name="20% - Акцент4 4 13" xfId="4092"/>
    <cellStyle name="20% — акцент4 4 13" xfId="20728"/>
    <cellStyle name="20% - Акцент4 4 13 2" xfId="20126"/>
    <cellStyle name="20% - Акцент4 4 14" xfId="4325"/>
    <cellStyle name="20% — акцент4 4 14" xfId="21324"/>
    <cellStyle name="20% - Акцент4 4 14 2" xfId="20729"/>
    <cellStyle name="20% - Акцент4 4 15" xfId="4633"/>
    <cellStyle name="20% - Акцент4 4 15 2" xfId="21325"/>
    <cellStyle name="20% - Акцент4 4 16" xfId="4837"/>
    <cellStyle name="20% - Акцент4 4 17" xfId="5715"/>
    <cellStyle name="20% - Акцент4 4 18" xfId="8276"/>
    <cellStyle name="20% - Акцент4 4 19" xfId="8482"/>
    <cellStyle name="20% - Акцент4 4 2" xfId="94"/>
    <cellStyle name="20% — акцент4 4 2" xfId="5716"/>
    <cellStyle name="20% - Акцент4 4 2 10" xfId="10207"/>
    <cellStyle name="20% - Акцент4 4 2 10 2" xfId="18917"/>
    <cellStyle name="20% - Акцент4 4 2 11" xfId="10525"/>
    <cellStyle name="20% - Акцент4 4 2 11 2" xfId="19521"/>
    <cellStyle name="20% - Акцент4 4 2 12" xfId="10843"/>
    <cellStyle name="20% - Акцент4 4 2 12 2" xfId="20124"/>
    <cellStyle name="20% - Акцент4 4 2 13" xfId="11161"/>
    <cellStyle name="20% - Акцент4 4 2 13 2" xfId="20727"/>
    <cellStyle name="20% - Акцент4 4 2 14" xfId="11479"/>
    <cellStyle name="20% - Акцент4 4 2 14 2" xfId="21323"/>
    <cellStyle name="20% - Акцент4 4 2 15" xfId="11797"/>
    <cellStyle name="20% - Акцент4 4 2 16" xfId="12115"/>
    <cellStyle name="20% - Акцент4 4 2 17" xfId="12445"/>
    <cellStyle name="20% - Акцент4 4 2 18" xfId="12751"/>
    <cellStyle name="20% - Акцент4 4 2 19" xfId="13080"/>
    <cellStyle name="20% - Акцент4 4 2 2" xfId="1323"/>
    <cellStyle name="20% — акцент4 4 2 2" xfId="13703"/>
    <cellStyle name="20% - Акцент4 4 2 2 2" xfId="5719"/>
    <cellStyle name="20% - Акцент4 4 2 2 3" xfId="13704"/>
    <cellStyle name="20% - Акцент4 4 2 20" xfId="13339"/>
    <cellStyle name="20% - Акцент4 4 2 3" xfId="3781"/>
    <cellStyle name="20% - Акцент4 4 2 3 2" xfId="14589"/>
    <cellStyle name="20% - Акцент4 4 2 4" xfId="5718"/>
    <cellStyle name="20% - Акцент4 4 2 4 2" xfId="15298"/>
    <cellStyle name="20% - Акцент4 4 2 5" xfId="8628"/>
    <cellStyle name="20% - Акцент4 4 2 5 2" xfId="15899"/>
    <cellStyle name="20% - Акцент4 4 2 6" xfId="8947"/>
    <cellStyle name="20% - Акцент4 4 2 6 2" xfId="16504"/>
    <cellStyle name="20% - Акцент4 4 2 7" xfId="9253"/>
    <cellStyle name="20% - Акцент4 4 2 7 2" xfId="17107"/>
    <cellStyle name="20% - Акцент4 4 2 8" xfId="9571"/>
    <cellStyle name="20% - Акцент4 4 2 8 2" xfId="17710"/>
    <cellStyle name="20% - Акцент4 4 2 9" xfId="9889"/>
    <cellStyle name="20% - Акцент4 4 2 9 2" xfId="18311"/>
    <cellStyle name="20% - Акцент4 4 20" xfId="8627"/>
    <cellStyle name="20% - Акцент4 4 21" xfId="8946"/>
    <cellStyle name="20% - Акцент4 4 22" xfId="9254"/>
    <cellStyle name="20% - Акцент4 4 23" xfId="9572"/>
    <cellStyle name="20% - Акцент4 4 24" xfId="9890"/>
    <cellStyle name="20% - Акцент4 4 25" xfId="10208"/>
    <cellStyle name="20% - Акцент4 4 26" xfId="10526"/>
    <cellStyle name="20% - Акцент4 4 27" xfId="10844"/>
    <cellStyle name="20% - Акцент4 4 28" xfId="11162"/>
    <cellStyle name="20% - Акцент4 4 29" xfId="11480"/>
    <cellStyle name="20% - Акцент4 4 3" xfId="1324"/>
    <cellStyle name="20% — акцент4 4 3" xfId="14588"/>
    <cellStyle name="20% - Акцент4 4 3 2" xfId="5720"/>
    <cellStyle name="20% - Акцент4 4 3 3" xfId="13702"/>
    <cellStyle name="20% - Акцент4 4 30" xfId="11798"/>
    <cellStyle name="20% - Акцент4 4 31" xfId="12116"/>
    <cellStyle name="20% - Акцент4 4 32" xfId="12444"/>
    <cellStyle name="20% - Акцент4 4 33" xfId="12752"/>
    <cellStyle name="20% - Акцент4 4 34" xfId="13079"/>
    <cellStyle name="20% - Акцент4 4 35" xfId="13338"/>
    <cellStyle name="20% - Акцент4 4 4" xfId="1325"/>
    <cellStyle name="20% — акцент4 4 4" xfId="15299"/>
    <cellStyle name="20% - Акцент4 4 4 2" xfId="5721"/>
    <cellStyle name="20% - Акцент4 4 4 3" xfId="14587"/>
    <cellStyle name="20% - Акцент4 4 5" xfId="1326"/>
    <cellStyle name="20% — акцент4 4 5" xfId="15900"/>
    <cellStyle name="20% - Акцент4 4 5 2" xfId="5722"/>
    <cellStyle name="20% - Акцент4 4 5 3" xfId="15300"/>
    <cellStyle name="20% - Акцент4 4 6" xfId="1327"/>
    <cellStyle name="20% — акцент4 4 6" xfId="16505"/>
    <cellStyle name="20% - Акцент4 4 6 2" xfId="5723"/>
    <cellStyle name="20% - Акцент4 4 6 3" xfId="15901"/>
    <cellStyle name="20% - Акцент4 4 7" xfId="1328"/>
    <cellStyle name="20% — акцент4 4 7" xfId="17108"/>
    <cellStyle name="20% - Акцент4 4 7 2" xfId="5724"/>
    <cellStyle name="20% - Акцент4 4 7 3" xfId="16506"/>
    <cellStyle name="20% - Акцент4 4 8" xfId="1329"/>
    <cellStyle name="20% — акцент4 4 8" xfId="17711"/>
    <cellStyle name="20% - Акцент4 4 8 2" xfId="5725"/>
    <cellStyle name="20% - Акцент4 4 8 3" xfId="17109"/>
    <cellStyle name="20% - Акцент4 4 9" xfId="1330"/>
    <cellStyle name="20% — акцент4 4 9" xfId="18312"/>
    <cellStyle name="20% - Акцент4 4 9 2" xfId="5726"/>
    <cellStyle name="20% - Акцент4 4 9 3" xfId="17712"/>
    <cellStyle name="20% - Акцент4 4_1" xfId="21701"/>
    <cellStyle name="20% — акцент4 4_1" xfId="21715"/>
    <cellStyle name="20% - Акцент4 4_1 10" xfId="18310"/>
    <cellStyle name="20% — акцент4 4_1 10" xfId="18309"/>
    <cellStyle name="20% - Акцент4 4_1 11" xfId="18916"/>
    <cellStyle name="20% — акцент4 4_1 11" xfId="18915"/>
    <cellStyle name="20% - Акцент4 4_1 12" xfId="19520"/>
    <cellStyle name="20% — акцент4 4_1 12" xfId="19519"/>
    <cellStyle name="20% - Акцент4 4_1 13" xfId="20123"/>
    <cellStyle name="20% — акцент4 4_1 13" xfId="20122"/>
    <cellStyle name="20% - Акцент4 4_1 14" xfId="20726"/>
    <cellStyle name="20% — акцент4 4_1 14" xfId="20725"/>
    <cellStyle name="20% - Акцент4 4_1 15" xfId="21322"/>
    <cellStyle name="20% — акцент4 4_1 15" xfId="21321"/>
    <cellStyle name="20% - Акцент4 4_1 2" xfId="21700"/>
    <cellStyle name="20% — акцент4 4_1 2" xfId="21716"/>
    <cellStyle name="20% - Акцент4 4_1 2 10" xfId="18914"/>
    <cellStyle name="20% — акцент4 4_1 2 10" xfId="18913"/>
    <cellStyle name="20% - Акцент4 4_1 2 11" xfId="19518"/>
    <cellStyle name="20% — акцент4 4_1 2 11" xfId="19517"/>
    <cellStyle name="20% - Акцент4 4_1 2 12" xfId="20121"/>
    <cellStyle name="20% — акцент4 4_1 2 12" xfId="20120"/>
    <cellStyle name="20% - Акцент4 4_1 2 13" xfId="20724"/>
    <cellStyle name="20% — акцент4 4_1 2 13" xfId="20723"/>
    <cellStyle name="20% - Акцент4 4_1 2 14" xfId="21320"/>
    <cellStyle name="20% — акцент4 4_1 2 14" xfId="21319"/>
    <cellStyle name="20% - Акцент4 4_1 2 2" xfId="13707"/>
    <cellStyle name="20% — акцент4 4_1 2 2" xfId="13708"/>
    <cellStyle name="20% - Акцент4 4_1 2 3" xfId="14592"/>
    <cellStyle name="20% — акцент4 4_1 2 3" xfId="14593"/>
    <cellStyle name="20% - Акцент4 4_1 2 4" xfId="15295"/>
    <cellStyle name="20% — акцент4 4_1 2 4" xfId="15294"/>
    <cellStyle name="20% - Акцент4 4_1 2 5" xfId="15896"/>
    <cellStyle name="20% — акцент4 4_1 2 5" xfId="15895"/>
    <cellStyle name="20% - Акцент4 4_1 2 6" xfId="16501"/>
    <cellStyle name="20% — акцент4 4_1 2 6" xfId="16500"/>
    <cellStyle name="20% - Акцент4 4_1 2 7" xfId="17104"/>
    <cellStyle name="20% — акцент4 4_1 2 7" xfId="17103"/>
    <cellStyle name="20% - Акцент4 4_1 2 8" xfId="17707"/>
    <cellStyle name="20% — акцент4 4_1 2 8" xfId="17706"/>
    <cellStyle name="20% - Акцент4 4_1 2 9" xfId="18308"/>
    <cellStyle name="20% — акцент4 4_1 2 9" xfId="18307"/>
    <cellStyle name="20% - Акцент4 4_1 3" xfId="13705"/>
    <cellStyle name="20% — акцент4 4_1 3" xfId="13706"/>
    <cellStyle name="20% - Акцент4 4_1 4" xfId="14590"/>
    <cellStyle name="20% — акцент4 4_1 4" xfId="14591"/>
    <cellStyle name="20% - Акцент4 4_1 5" xfId="15297"/>
    <cellStyle name="20% — акцент4 4_1 5" xfId="15296"/>
    <cellStyle name="20% - Акцент4 4_1 6" xfId="15898"/>
    <cellStyle name="20% — акцент4 4_1 6" xfId="15897"/>
    <cellStyle name="20% - Акцент4 4_1 7" xfId="16503"/>
    <cellStyle name="20% — акцент4 4_1 7" xfId="16502"/>
    <cellStyle name="20% - Акцент4 4_1 8" xfId="17106"/>
    <cellStyle name="20% — акцент4 4_1 8" xfId="17105"/>
    <cellStyle name="20% - Акцент4 4_1 9" xfId="17709"/>
    <cellStyle name="20% — акцент4 4_1 9" xfId="17708"/>
    <cellStyle name="20% — акцент4 40" xfId="11176"/>
    <cellStyle name="20% — акцент4 41" xfId="11494"/>
    <cellStyle name="20% — акцент4 42" xfId="11812"/>
    <cellStyle name="20% — акцент4 43" xfId="12130"/>
    <cellStyle name="20% — акцент4 44" xfId="12430"/>
    <cellStyle name="20% — акцент4 45" xfId="12766"/>
    <cellStyle name="20% — акцент4 46" xfId="13065"/>
    <cellStyle name="20% — акцент4 47" xfId="13333"/>
    <cellStyle name="20% - Акцент4 5" xfId="95"/>
    <cellStyle name="20% — акцент4 5" xfId="1332"/>
    <cellStyle name="20% - Акцент4 5 10" xfId="1333"/>
    <cellStyle name="20% — акцент4 5 10" xfId="18911"/>
    <cellStyle name="20% - Акцент4 5 10 2" xfId="5729"/>
    <cellStyle name="20% - Акцент4 5 10 3" xfId="18912"/>
    <cellStyle name="20% - Акцент4 5 11" xfId="1331"/>
    <cellStyle name="20% — акцент4 5 11" xfId="19515"/>
    <cellStyle name="20% - Акцент4 5 11 2" xfId="19516"/>
    <cellStyle name="20% - Акцент4 5 12" xfId="3782"/>
    <cellStyle name="20% — акцент4 5 12" xfId="20118"/>
    <cellStyle name="20% - Акцент4 5 12 2" xfId="20119"/>
    <cellStyle name="20% - Акцент4 5 13" xfId="4093"/>
    <cellStyle name="20% — акцент4 5 13" xfId="20721"/>
    <cellStyle name="20% - Акцент4 5 13 2" xfId="20722"/>
    <cellStyle name="20% - Акцент4 5 14" xfId="4327"/>
    <cellStyle name="20% — акцент4 5 14" xfId="21317"/>
    <cellStyle name="20% - Акцент4 5 14 2" xfId="21318"/>
    <cellStyle name="20% - Акцент4 5 15" xfId="4631"/>
    <cellStyle name="20% — акцент4 5 15" xfId="13558"/>
    <cellStyle name="20% - Акцент4 5 16" xfId="4835"/>
    <cellStyle name="20% - Акцент4 5 17" xfId="5727"/>
    <cellStyle name="20% - Акцент4 5 18" xfId="8277"/>
    <cellStyle name="20% - Акцент4 5 19" xfId="8480"/>
    <cellStyle name="20% - Акцент4 5 2" xfId="96"/>
    <cellStyle name="20% — акцент4 5 2" xfId="5728"/>
    <cellStyle name="20% - Акцент4 5 2 10" xfId="10205"/>
    <cellStyle name="20% - Акцент4 5 2 11" xfId="10523"/>
    <cellStyle name="20% - Акцент4 5 2 12" xfId="10841"/>
    <cellStyle name="20% - Акцент4 5 2 13" xfId="11159"/>
    <cellStyle name="20% - Акцент4 5 2 14" xfId="11477"/>
    <cellStyle name="20% - Акцент4 5 2 15" xfId="11795"/>
    <cellStyle name="20% - Акцент4 5 2 16" xfId="12113"/>
    <cellStyle name="20% - Акцент4 5 2 17" xfId="12447"/>
    <cellStyle name="20% - Акцент4 5 2 18" xfId="12749"/>
    <cellStyle name="20% - Акцент4 5 2 19" xfId="13082"/>
    <cellStyle name="20% - Акцент4 5 2 2" xfId="1334"/>
    <cellStyle name="20% — акцент4 5 2 2" xfId="13710"/>
    <cellStyle name="20% - Акцент4 5 2 2 2" xfId="5731"/>
    <cellStyle name="20% - Акцент4 5 2 20" xfId="13709"/>
    <cellStyle name="20% - Акцент4 5 2 3" xfId="3783"/>
    <cellStyle name="20% - Акцент4 5 2 4" xfId="5730"/>
    <cellStyle name="20% - Акцент4 5 2 5" xfId="8630"/>
    <cellStyle name="20% - Акцент4 5 2 6" xfId="8949"/>
    <cellStyle name="20% - Акцент4 5 2 7" xfId="9251"/>
    <cellStyle name="20% - Акцент4 5 2 8" xfId="9569"/>
    <cellStyle name="20% - Акцент4 5 2 9" xfId="9887"/>
    <cellStyle name="20% - Акцент4 5 20" xfId="8629"/>
    <cellStyle name="20% - Акцент4 5 21" xfId="8948"/>
    <cellStyle name="20% - Акцент4 5 22" xfId="9252"/>
    <cellStyle name="20% - Акцент4 5 23" xfId="9570"/>
    <cellStyle name="20% - Акцент4 5 24" xfId="9888"/>
    <cellStyle name="20% - Акцент4 5 25" xfId="10206"/>
    <cellStyle name="20% - Акцент4 5 26" xfId="10524"/>
    <cellStyle name="20% - Акцент4 5 27" xfId="10842"/>
    <cellStyle name="20% - Акцент4 5 28" xfId="11160"/>
    <cellStyle name="20% - Акцент4 5 29" xfId="11478"/>
    <cellStyle name="20% - Акцент4 5 3" xfId="1335"/>
    <cellStyle name="20% — акцент4 5 3" xfId="14595"/>
    <cellStyle name="20% - Акцент4 5 3 2" xfId="5732"/>
    <cellStyle name="20% - Акцент4 5 3 3" xfId="14594"/>
    <cellStyle name="20% - Акцент4 5 30" xfId="11796"/>
    <cellStyle name="20% - Акцент4 5 31" xfId="12114"/>
    <cellStyle name="20% - Акцент4 5 32" xfId="12446"/>
    <cellStyle name="20% - Акцент4 5 33" xfId="12750"/>
    <cellStyle name="20% - Акцент4 5 34" xfId="13081"/>
    <cellStyle name="20% - Акцент4 5 35" xfId="13340"/>
    <cellStyle name="20% - Акцент4 5 4" xfId="1336"/>
    <cellStyle name="20% — акцент4 5 4" xfId="15292"/>
    <cellStyle name="20% - Акцент4 5 4 2" xfId="5733"/>
    <cellStyle name="20% - Акцент4 5 4 3" xfId="15293"/>
    <cellStyle name="20% - Акцент4 5 5" xfId="1337"/>
    <cellStyle name="20% — акцент4 5 5" xfId="15893"/>
    <cellStyle name="20% - Акцент4 5 5 2" xfId="5734"/>
    <cellStyle name="20% - Акцент4 5 5 3" xfId="15894"/>
    <cellStyle name="20% - Акцент4 5 6" xfId="1338"/>
    <cellStyle name="20% — акцент4 5 6" xfId="16498"/>
    <cellStyle name="20% - Акцент4 5 6 2" xfId="5735"/>
    <cellStyle name="20% - Акцент4 5 6 3" xfId="16499"/>
    <cellStyle name="20% - Акцент4 5 7" xfId="1339"/>
    <cellStyle name="20% — акцент4 5 7" xfId="17101"/>
    <cellStyle name="20% - Акцент4 5 7 2" xfId="5736"/>
    <cellStyle name="20% - Акцент4 5 7 3" xfId="17102"/>
    <cellStyle name="20% - Акцент4 5 8" xfId="1340"/>
    <cellStyle name="20% — акцент4 5 8" xfId="17704"/>
    <cellStyle name="20% - Акцент4 5 8 2" xfId="5737"/>
    <cellStyle name="20% - Акцент4 5 8 3" xfId="17705"/>
    <cellStyle name="20% - Акцент4 5 9" xfId="1341"/>
    <cellStyle name="20% — акцент4 5 9" xfId="18305"/>
    <cellStyle name="20% - Акцент4 5 9 2" xfId="5738"/>
    <cellStyle name="20% - Акцент4 5 9 3" xfId="18306"/>
    <cellStyle name="20% - Акцент4 6" xfId="97"/>
    <cellStyle name="20% — акцент4 6" xfId="1343"/>
    <cellStyle name="20% - Акцент4 6 10" xfId="1344"/>
    <cellStyle name="20% - Акцент4 6 10 2" xfId="5741"/>
    <cellStyle name="20% - Акцент4 6 11" xfId="1342"/>
    <cellStyle name="20% - Акцент4 6 12" xfId="3784"/>
    <cellStyle name="20% - Акцент4 6 13" xfId="4094"/>
    <cellStyle name="20% - Акцент4 6 14" xfId="4329"/>
    <cellStyle name="20% - Акцент4 6 15" xfId="4629"/>
    <cellStyle name="20% - Акцент4 6 16" xfId="4833"/>
    <cellStyle name="20% - Акцент4 6 17" xfId="5739"/>
    <cellStyle name="20% - Акцент4 6 18" xfId="8279"/>
    <cellStyle name="20% - Акцент4 6 19" xfId="8479"/>
    <cellStyle name="20% - Акцент4 6 2" xfId="98"/>
    <cellStyle name="20% — акцент4 6 2" xfId="5740"/>
    <cellStyle name="20% - Акцент4 6 2 10" xfId="10203"/>
    <cellStyle name="20% - Акцент4 6 2 11" xfId="10521"/>
    <cellStyle name="20% - Акцент4 6 2 12" xfId="10839"/>
    <cellStyle name="20% - Акцент4 6 2 13" xfId="11157"/>
    <cellStyle name="20% - Акцент4 6 2 14" xfId="11475"/>
    <cellStyle name="20% - Акцент4 6 2 15" xfId="11793"/>
    <cellStyle name="20% - Акцент4 6 2 16" xfId="12111"/>
    <cellStyle name="20% - Акцент4 6 2 17" xfId="12449"/>
    <cellStyle name="20% - Акцент4 6 2 18" xfId="12747"/>
    <cellStyle name="20% - Акцент4 6 2 19" xfId="13084"/>
    <cellStyle name="20% - Акцент4 6 2 2" xfId="1345"/>
    <cellStyle name="20% - Акцент4 6 2 2 2" xfId="5743"/>
    <cellStyle name="20% - Акцент4 6 2 3" xfId="3785"/>
    <cellStyle name="20% - Акцент4 6 2 4" xfId="5742"/>
    <cellStyle name="20% - Акцент4 6 2 5" xfId="8632"/>
    <cellStyle name="20% - Акцент4 6 2 6" xfId="8951"/>
    <cellStyle name="20% - Акцент4 6 2 7" xfId="9249"/>
    <cellStyle name="20% - Акцент4 6 2 8" xfId="9567"/>
    <cellStyle name="20% - Акцент4 6 2 9" xfId="9885"/>
    <cellStyle name="20% - Акцент4 6 20" xfId="8631"/>
    <cellStyle name="20% - Акцент4 6 21" xfId="8950"/>
    <cellStyle name="20% - Акцент4 6 22" xfId="9250"/>
    <cellStyle name="20% - Акцент4 6 23" xfId="9568"/>
    <cellStyle name="20% - Акцент4 6 24" xfId="9886"/>
    <cellStyle name="20% - Акцент4 6 25" xfId="10204"/>
    <cellStyle name="20% - Акцент4 6 26" xfId="10522"/>
    <cellStyle name="20% - Акцент4 6 27" xfId="10840"/>
    <cellStyle name="20% - Акцент4 6 28" xfId="11158"/>
    <cellStyle name="20% - Акцент4 6 29" xfId="11476"/>
    <cellStyle name="20% - Акцент4 6 3" xfId="1346"/>
    <cellStyle name="20% — акцент4 6 3" xfId="13677"/>
    <cellStyle name="20% - Акцент4 6 3 2" xfId="5744"/>
    <cellStyle name="20% - Акцент4 6 30" xfId="11794"/>
    <cellStyle name="20% - Акцент4 6 31" xfId="12112"/>
    <cellStyle name="20% - Акцент4 6 32" xfId="12448"/>
    <cellStyle name="20% - Акцент4 6 33" xfId="12748"/>
    <cellStyle name="20% - Акцент4 6 34" xfId="13083"/>
    <cellStyle name="20% - Акцент4 6 35" xfId="13676"/>
    <cellStyle name="20% - Акцент4 6 4" xfId="1347"/>
    <cellStyle name="20% - Акцент4 6 4 2" xfId="5745"/>
    <cellStyle name="20% - Акцент4 6 5" xfId="1348"/>
    <cellStyle name="20% - Акцент4 6 5 2" xfId="5746"/>
    <cellStyle name="20% - Акцент4 6 6" xfId="1349"/>
    <cellStyle name="20% - Акцент4 6 6 2" xfId="5747"/>
    <cellStyle name="20% - Акцент4 6 7" xfId="1350"/>
    <cellStyle name="20% - Акцент4 6 7 2" xfId="5748"/>
    <cellStyle name="20% - Акцент4 6 8" xfId="1351"/>
    <cellStyle name="20% - Акцент4 6 8 2" xfId="5749"/>
    <cellStyle name="20% - Акцент4 6 9" xfId="1352"/>
    <cellStyle name="20% - Акцент4 6 9 2" xfId="5750"/>
    <cellStyle name="20% - Акцент4 7" xfId="99"/>
    <cellStyle name="20% — акцент4 7" xfId="1354"/>
    <cellStyle name="20% - Акцент4 7 10" xfId="1355"/>
    <cellStyle name="20% - Акцент4 7 10 2" xfId="5753"/>
    <cellStyle name="20% - Акцент4 7 11" xfId="1353"/>
    <cellStyle name="20% - Акцент4 7 12" xfId="3786"/>
    <cellStyle name="20% - Акцент4 7 13" xfId="4095"/>
    <cellStyle name="20% - Акцент4 7 14" xfId="4331"/>
    <cellStyle name="20% - Акцент4 7 15" xfId="4627"/>
    <cellStyle name="20% - Акцент4 7 16" xfId="4831"/>
    <cellStyle name="20% - Акцент4 7 17" xfId="5751"/>
    <cellStyle name="20% - Акцент4 7 18" xfId="8281"/>
    <cellStyle name="20% - Акцент4 7 19" xfId="8478"/>
    <cellStyle name="20% - Акцент4 7 2" xfId="100"/>
    <cellStyle name="20% — акцент4 7 2" xfId="5752"/>
    <cellStyle name="20% - Акцент4 7 2 10" xfId="10201"/>
    <cellStyle name="20% - Акцент4 7 2 11" xfId="10519"/>
    <cellStyle name="20% - Акцент4 7 2 12" xfId="10837"/>
    <cellStyle name="20% - Акцент4 7 2 13" xfId="11155"/>
    <cellStyle name="20% - Акцент4 7 2 14" xfId="11473"/>
    <cellStyle name="20% - Акцент4 7 2 15" xfId="11791"/>
    <cellStyle name="20% - Акцент4 7 2 16" xfId="12109"/>
    <cellStyle name="20% - Акцент4 7 2 17" xfId="12451"/>
    <cellStyle name="20% - Акцент4 7 2 18" xfId="12745"/>
    <cellStyle name="20% - Акцент4 7 2 19" xfId="13086"/>
    <cellStyle name="20% - Акцент4 7 2 2" xfId="1356"/>
    <cellStyle name="20% - Акцент4 7 2 2 2" xfId="5755"/>
    <cellStyle name="20% - Акцент4 7 2 3" xfId="3787"/>
    <cellStyle name="20% - Акцент4 7 2 4" xfId="5754"/>
    <cellStyle name="20% - Акцент4 7 2 5" xfId="8634"/>
    <cellStyle name="20% - Акцент4 7 2 6" xfId="8953"/>
    <cellStyle name="20% - Акцент4 7 2 7" xfId="9247"/>
    <cellStyle name="20% - Акцент4 7 2 8" xfId="9565"/>
    <cellStyle name="20% - Акцент4 7 2 9" xfId="9883"/>
    <cellStyle name="20% - Акцент4 7 20" xfId="8633"/>
    <cellStyle name="20% - Акцент4 7 21" xfId="8952"/>
    <cellStyle name="20% - Акцент4 7 22" xfId="9248"/>
    <cellStyle name="20% - Акцент4 7 23" xfId="9566"/>
    <cellStyle name="20% - Акцент4 7 24" xfId="9884"/>
    <cellStyle name="20% - Акцент4 7 25" xfId="10202"/>
    <cellStyle name="20% - Акцент4 7 26" xfId="10520"/>
    <cellStyle name="20% - Акцент4 7 27" xfId="10838"/>
    <cellStyle name="20% - Акцент4 7 28" xfId="11156"/>
    <cellStyle name="20% - Акцент4 7 29" xfId="11474"/>
    <cellStyle name="20% - Акцент4 7 3" xfId="1357"/>
    <cellStyle name="20% — акцент4 7 3" xfId="14562"/>
    <cellStyle name="20% - Акцент4 7 3 2" xfId="5756"/>
    <cellStyle name="20% - Акцент4 7 30" xfId="11792"/>
    <cellStyle name="20% - Акцент4 7 31" xfId="12110"/>
    <cellStyle name="20% - Акцент4 7 32" xfId="12450"/>
    <cellStyle name="20% - Акцент4 7 33" xfId="12746"/>
    <cellStyle name="20% - Акцент4 7 34" xfId="13085"/>
    <cellStyle name="20% - Акцент4 7 35" xfId="14561"/>
    <cellStyle name="20% - Акцент4 7 4" xfId="1358"/>
    <cellStyle name="20% - Акцент4 7 4 2" xfId="5757"/>
    <cellStyle name="20% - Акцент4 7 5" xfId="1359"/>
    <cellStyle name="20% - Акцент4 7 5 2" xfId="5758"/>
    <cellStyle name="20% - Акцент4 7 6" xfId="1360"/>
    <cellStyle name="20% - Акцент4 7 6 2" xfId="5759"/>
    <cellStyle name="20% - Акцент4 7 7" xfId="1361"/>
    <cellStyle name="20% - Акцент4 7 7 2" xfId="5760"/>
    <cellStyle name="20% - Акцент4 7 8" xfId="1362"/>
    <cellStyle name="20% - Акцент4 7 8 2" xfId="5761"/>
    <cellStyle name="20% - Акцент4 7 9" xfId="1363"/>
    <cellStyle name="20% - Акцент4 7 9 2" xfId="5762"/>
    <cellStyle name="20% - Акцент4 8" xfId="101"/>
    <cellStyle name="20% — акцент4 8" xfId="1365"/>
    <cellStyle name="20% - Акцент4 8 10" xfId="1366"/>
    <cellStyle name="20% - Акцент4 8 10 2" xfId="5765"/>
    <cellStyle name="20% - Акцент4 8 11" xfId="1364"/>
    <cellStyle name="20% - Акцент4 8 12" xfId="3788"/>
    <cellStyle name="20% - Акцент4 8 13" xfId="4096"/>
    <cellStyle name="20% - Акцент4 8 14" xfId="4333"/>
    <cellStyle name="20% - Акцент4 8 15" xfId="4625"/>
    <cellStyle name="20% - Акцент4 8 16" xfId="4829"/>
    <cellStyle name="20% - Акцент4 8 17" xfId="5763"/>
    <cellStyle name="20% - Акцент4 8 18" xfId="8283"/>
    <cellStyle name="20% - Акцент4 8 19" xfId="8476"/>
    <cellStyle name="20% - Акцент4 8 2" xfId="102"/>
    <cellStyle name="20% — акцент4 8 2" xfId="5764"/>
    <cellStyle name="20% - Акцент4 8 2 10" xfId="10199"/>
    <cellStyle name="20% - Акцент4 8 2 11" xfId="10517"/>
    <cellStyle name="20% - Акцент4 8 2 12" xfId="10835"/>
    <cellStyle name="20% - Акцент4 8 2 13" xfId="11153"/>
    <cellStyle name="20% - Акцент4 8 2 14" xfId="11471"/>
    <cellStyle name="20% - Акцент4 8 2 15" xfId="11789"/>
    <cellStyle name="20% - Акцент4 8 2 16" xfId="12107"/>
    <cellStyle name="20% - Акцент4 8 2 17" xfId="12453"/>
    <cellStyle name="20% - Акцент4 8 2 18" xfId="12743"/>
    <cellStyle name="20% - Акцент4 8 2 19" xfId="13088"/>
    <cellStyle name="20% - Акцент4 8 2 2" xfId="1367"/>
    <cellStyle name="20% - Акцент4 8 2 2 2" xfId="5767"/>
    <cellStyle name="20% - Акцент4 8 2 3" xfId="3789"/>
    <cellStyle name="20% - Акцент4 8 2 4" xfId="5766"/>
    <cellStyle name="20% - Акцент4 8 2 5" xfId="8636"/>
    <cellStyle name="20% - Акцент4 8 2 6" xfId="8955"/>
    <cellStyle name="20% - Акцент4 8 2 7" xfId="9245"/>
    <cellStyle name="20% - Акцент4 8 2 8" xfId="9563"/>
    <cellStyle name="20% - Акцент4 8 2 9" xfId="9881"/>
    <cellStyle name="20% - Акцент4 8 20" xfId="8635"/>
    <cellStyle name="20% - Акцент4 8 21" xfId="8954"/>
    <cellStyle name="20% - Акцент4 8 22" xfId="9246"/>
    <cellStyle name="20% - Акцент4 8 23" xfId="9564"/>
    <cellStyle name="20% - Акцент4 8 24" xfId="9882"/>
    <cellStyle name="20% - Акцент4 8 25" xfId="10200"/>
    <cellStyle name="20% - Акцент4 8 26" xfId="10518"/>
    <cellStyle name="20% - Акцент4 8 27" xfId="10836"/>
    <cellStyle name="20% - Акцент4 8 28" xfId="11154"/>
    <cellStyle name="20% - Акцент4 8 29" xfId="11472"/>
    <cellStyle name="20% - Акцент4 8 3" xfId="1368"/>
    <cellStyle name="20% — акцент4 8 3" xfId="15325"/>
    <cellStyle name="20% - Акцент4 8 3 2" xfId="5768"/>
    <cellStyle name="20% - Акцент4 8 30" xfId="11790"/>
    <cellStyle name="20% - Акцент4 8 31" xfId="12108"/>
    <cellStyle name="20% - Акцент4 8 32" xfId="12452"/>
    <cellStyle name="20% - Акцент4 8 33" xfId="12744"/>
    <cellStyle name="20% - Акцент4 8 34" xfId="13087"/>
    <cellStyle name="20% - Акцент4 8 35" xfId="15326"/>
    <cellStyle name="20% - Акцент4 8 4" xfId="1369"/>
    <cellStyle name="20% - Акцент4 8 4 2" xfId="5769"/>
    <cellStyle name="20% - Акцент4 8 5" xfId="1370"/>
    <cellStyle name="20% - Акцент4 8 5 2" xfId="5770"/>
    <cellStyle name="20% - Акцент4 8 6" xfId="1371"/>
    <cellStyle name="20% - Акцент4 8 6 2" xfId="5771"/>
    <cellStyle name="20% - Акцент4 8 7" xfId="1372"/>
    <cellStyle name="20% - Акцент4 8 7 2" xfId="5772"/>
    <cellStyle name="20% - Акцент4 8 8" xfId="1373"/>
    <cellStyle name="20% - Акцент4 8 8 2" xfId="5773"/>
    <cellStyle name="20% - Акцент4 8 9" xfId="1374"/>
    <cellStyle name="20% - Акцент4 8 9 2" xfId="5774"/>
    <cellStyle name="20% - Акцент4 9" xfId="103"/>
    <cellStyle name="20% — акцент4 9" xfId="1376"/>
    <cellStyle name="20% - Акцент4 9 10" xfId="1377"/>
    <cellStyle name="20% - Акцент4 9 10 2" xfId="5777"/>
    <cellStyle name="20% - Акцент4 9 11" xfId="1375"/>
    <cellStyle name="20% - Акцент4 9 12" xfId="3790"/>
    <cellStyle name="20% - Акцент4 9 13" xfId="4097"/>
    <cellStyle name="20% - Акцент4 9 14" xfId="4335"/>
    <cellStyle name="20% - Акцент4 9 15" xfId="4623"/>
    <cellStyle name="20% - Акцент4 9 16" xfId="4827"/>
    <cellStyle name="20% - Акцент4 9 17" xfId="5775"/>
    <cellStyle name="20% - Акцент4 9 18" xfId="8286"/>
    <cellStyle name="20% - Акцент4 9 19" xfId="8475"/>
    <cellStyle name="20% - Акцент4 9 2" xfId="104"/>
    <cellStyle name="20% — акцент4 9 2" xfId="5776"/>
    <cellStyle name="20% - Акцент4 9 2 10" xfId="10197"/>
    <cellStyle name="20% - Акцент4 9 2 11" xfId="10515"/>
    <cellStyle name="20% - Акцент4 9 2 12" xfId="10833"/>
    <cellStyle name="20% - Акцент4 9 2 13" xfId="11151"/>
    <cellStyle name="20% - Акцент4 9 2 14" xfId="11469"/>
    <cellStyle name="20% - Акцент4 9 2 15" xfId="11787"/>
    <cellStyle name="20% - Акцент4 9 2 16" xfId="12105"/>
    <cellStyle name="20% - Акцент4 9 2 17" xfId="12455"/>
    <cellStyle name="20% - Акцент4 9 2 18" xfId="12741"/>
    <cellStyle name="20% - Акцент4 9 2 19" xfId="13090"/>
    <cellStyle name="20% - Акцент4 9 2 2" xfId="1378"/>
    <cellStyle name="20% - Акцент4 9 2 2 2" xfId="5779"/>
    <cellStyle name="20% - Акцент4 9 2 3" xfId="3791"/>
    <cellStyle name="20% - Акцент4 9 2 4" xfId="5778"/>
    <cellStyle name="20% - Акцент4 9 2 5" xfId="8638"/>
    <cellStyle name="20% - Акцент4 9 2 6" xfId="8957"/>
    <cellStyle name="20% - Акцент4 9 2 7" xfId="9243"/>
    <cellStyle name="20% - Акцент4 9 2 8" xfId="9561"/>
    <cellStyle name="20% - Акцент4 9 2 9" xfId="9879"/>
    <cellStyle name="20% - Акцент4 9 20" xfId="8637"/>
    <cellStyle name="20% - Акцент4 9 21" xfId="8956"/>
    <cellStyle name="20% - Акцент4 9 22" xfId="9244"/>
    <cellStyle name="20% - Акцент4 9 23" xfId="9562"/>
    <cellStyle name="20% - Акцент4 9 24" xfId="9880"/>
    <cellStyle name="20% - Акцент4 9 25" xfId="10198"/>
    <cellStyle name="20% - Акцент4 9 26" xfId="10516"/>
    <cellStyle name="20% - Акцент4 9 27" xfId="10834"/>
    <cellStyle name="20% - Акцент4 9 28" xfId="11152"/>
    <cellStyle name="20% - Акцент4 9 29" xfId="11470"/>
    <cellStyle name="20% - Акцент4 9 3" xfId="1379"/>
    <cellStyle name="20% — акцент4 9 3" xfId="15926"/>
    <cellStyle name="20% - Акцент4 9 3 2" xfId="5780"/>
    <cellStyle name="20% - Акцент4 9 30" xfId="11788"/>
    <cellStyle name="20% - Акцент4 9 31" xfId="12106"/>
    <cellStyle name="20% - Акцент4 9 32" xfId="12454"/>
    <cellStyle name="20% - Акцент4 9 33" xfId="12742"/>
    <cellStyle name="20% - Акцент4 9 34" xfId="13089"/>
    <cellStyle name="20% - Акцент4 9 35" xfId="15927"/>
    <cellStyle name="20% - Акцент4 9 4" xfId="1380"/>
    <cellStyle name="20% - Акцент4 9 4 2" xfId="5781"/>
    <cellStyle name="20% - Акцент4 9 5" xfId="1381"/>
    <cellStyle name="20% - Акцент4 9 5 2" xfId="5782"/>
    <cellStyle name="20% - Акцент4 9 6" xfId="1382"/>
    <cellStyle name="20% - Акцент4 9 6 2" xfId="5783"/>
    <cellStyle name="20% - Акцент4 9 7" xfId="1383"/>
    <cellStyle name="20% - Акцент4 9 7 2" xfId="5784"/>
    <cellStyle name="20% - Акцент4 9 8" xfId="1384"/>
    <cellStyle name="20% - Акцент4 9 8 2" xfId="5785"/>
    <cellStyle name="20% - Акцент4 9 9" xfId="1385"/>
    <cellStyle name="20% - Акцент4 9 9 2" xfId="5786"/>
    <cellStyle name="20% - Акцент4_1" xfId="21701"/>
    <cellStyle name="20% - Акцент5" xfId="13341"/>
    <cellStyle name="20% — акцент5" xfId="105"/>
    <cellStyle name="20% - Акцент5 10" xfId="106"/>
    <cellStyle name="20% — акцент5 10" xfId="1388"/>
    <cellStyle name="20% - Акцент5 10 10" xfId="1389"/>
    <cellStyle name="20% - Акцент5 10 10 2" xfId="5790"/>
    <cellStyle name="20% - Акцент5 10 11" xfId="1387"/>
    <cellStyle name="20% - Акцент5 10 12" xfId="3793"/>
    <cellStyle name="20% - Акцент5 10 13" xfId="4099"/>
    <cellStyle name="20% - Акцент5 10 14" xfId="4338"/>
    <cellStyle name="20% - Акцент5 10 15" xfId="4620"/>
    <cellStyle name="20% - Акцент5 10 16" xfId="4824"/>
    <cellStyle name="20% - Акцент5 10 17" xfId="5788"/>
    <cellStyle name="20% - Акцент5 10 18" xfId="8289"/>
    <cellStyle name="20% - Акцент5 10 19" xfId="8473"/>
    <cellStyle name="20% - Акцент5 10 2" xfId="107"/>
    <cellStyle name="20% — акцент5 10 2" xfId="5789"/>
    <cellStyle name="20% - Акцент5 10 2 10" xfId="10194"/>
    <cellStyle name="20% - Акцент5 10 2 11" xfId="10512"/>
    <cellStyle name="20% - Акцент5 10 2 12" xfId="10830"/>
    <cellStyle name="20% - Акцент5 10 2 13" xfId="11148"/>
    <cellStyle name="20% - Акцент5 10 2 14" xfId="11466"/>
    <cellStyle name="20% - Акцент5 10 2 15" xfId="11784"/>
    <cellStyle name="20% - Акцент5 10 2 16" xfId="12102"/>
    <cellStyle name="20% - Акцент5 10 2 17" xfId="12458"/>
    <cellStyle name="20% - Акцент5 10 2 18" xfId="12738"/>
    <cellStyle name="20% - Акцент5 10 2 19" xfId="13093"/>
    <cellStyle name="20% - Акцент5 10 2 2" xfId="1390"/>
    <cellStyle name="20% - Акцент5 10 2 2 2" xfId="5792"/>
    <cellStyle name="20% - Акцент5 10 2 3" xfId="3794"/>
    <cellStyle name="20% - Акцент5 10 2 4" xfId="5791"/>
    <cellStyle name="20% - Акцент5 10 2 5" xfId="8641"/>
    <cellStyle name="20% - Акцент5 10 2 6" xfId="8960"/>
    <cellStyle name="20% - Акцент5 10 2 7" xfId="9240"/>
    <cellStyle name="20% - Акцент5 10 2 8" xfId="9558"/>
    <cellStyle name="20% - Акцент5 10 2 9" xfId="9876"/>
    <cellStyle name="20% - Акцент5 10 20" xfId="8640"/>
    <cellStyle name="20% - Акцент5 10 21" xfId="8959"/>
    <cellStyle name="20% - Акцент5 10 22" xfId="9241"/>
    <cellStyle name="20% - Акцент5 10 23" xfId="9559"/>
    <cellStyle name="20% - Акцент5 10 24" xfId="9877"/>
    <cellStyle name="20% - Акцент5 10 25" xfId="10195"/>
    <cellStyle name="20% - Акцент5 10 26" xfId="10513"/>
    <cellStyle name="20% - Акцент5 10 27" xfId="10831"/>
    <cellStyle name="20% - Акцент5 10 28" xfId="11149"/>
    <cellStyle name="20% - Акцент5 10 29" xfId="11467"/>
    <cellStyle name="20% - Акцент5 10 3" xfId="1391"/>
    <cellStyle name="20% — акцент5 10 3" xfId="16495"/>
    <cellStyle name="20% - Акцент5 10 3 2" xfId="5793"/>
    <cellStyle name="20% - Акцент5 10 30" xfId="11785"/>
    <cellStyle name="20% - Акцент5 10 31" xfId="12103"/>
    <cellStyle name="20% - Акцент5 10 32" xfId="12457"/>
    <cellStyle name="20% - Акцент5 10 33" xfId="12739"/>
    <cellStyle name="20% - Акцент5 10 34" xfId="13092"/>
    <cellStyle name="20% - Акцент5 10 35" xfId="16496"/>
    <cellStyle name="20% - Акцент5 10 4" xfId="1392"/>
    <cellStyle name="20% - Акцент5 10 4 2" xfId="5794"/>
    <cellStyle name="20% - Акцент5 10 5" xfId="1393"/>
    <cellStyle name="20% - Акцент5 10 5 2" xfId="5795"/>
    <cellStyle name="20% - Акцент5 10 6" xfId="1394"/>
    <cellStyle name="20% - Акцент5 10 6 2" xfId="5796"/>
    <cellStyle name="20% - Акцент5 10 7" xfId="1395"/>
    <cellStyle name="20% - Акцент5 10 7 2" xfId="5797"/>
    <cellStyle name="20% - Акцент5 10 8" xfId="1396"/>
    <cellStyle name="20% - Акцент5 10 8 2" xfId="5798"/>
    <cellStyle name="20% - Акцент5 10 9" xfId="1397"/>
    <cellStyle name="20% - Акцент5 10 9 2" xfId="5799"/>
    <cellStyle name="20% - Акцент5 11" xfId="108"/>
    <cellStyle name="20% — акцент5 11" xfId="1399"/>
    <cellStyle name="20% - Акцент5 11 10" xfId="1400"/>
    <cellStyle name="20% - Акцент5 11 10 2" xfId="5802"/>
    <cellStyle name="20% - Акцент5 11 11" xfId="1398"/>
    <cellStyle name="20% - Акцент5 11 12" xfId="3795"/>
    <cellStyle name="20% - Акцент5 11 13" xfId="4100"/>
    <cellStyle name="20% - Акцент5 11 14" xfId="4340"/>
    <cellStyle name="20% - Акцент5 11 15" xfId="4618"/>
    <cellStyle name="20% - Акцент5 11 16" xfId="4822"/>
    <cellStyle name="20% - Акцент5 11 17" xfId="5800"/>
    <cellStyle name="20% - Акцент5 11 18" xfId="8290"/>
    <cellStyle name="20% - Акцент5 11 19" xfId="8472"/>
    <cellStyle name="20% - Акцент5 11 2" xfId="109"/>
    <cellStyle name="20% — акцент5 11 2" xfId="5801"/>
    <cellStyle name="20% - Акцент5 11 2 10" xfId="10192"/>
    <cellStyle name="20% - Акцент5 11 2 11" xfId="10510"/>
    <cellStyle name="20% - Акцент5 11 2 12" xfId="10828"/>
    <cellStyle name="20% - Акцент5 11 2 13" xfId="11146"/>
    <cellStyle name="20% - Акцент5 11 2 14" xfId="11464"/>
    <cellStyle name="20% - Акцент5 11 2 15" xfId="11782"/>
    <cellStyle name="20% - Акцент5 11 2 16" xfId="12100"/>
    <cellStyle name="20% - Акцент5 11 2 17" xfId="12460"/>
    <cellStyle name="20% - Акцент5 11 2 18" xfId="12736"/>
    <cellStyle name="20% - Акцент5 11 2 19" xfId="13095"/>
    <cellStyle name="20% - Акцент5 11 2 2" xfId="1401"/>
    <cellStyle name="20% - Акцент5 11 2 2 2" xfId="5804"/>
    <cellStyle name="20% - Акцент5 11 2 3" xfId="3796"/>
    <cellStyle name="20% - Акцент5 11 2 4" xfId="5803"/>
    <cellStyle name="20% - Акцент5 11 2 5" xfId="8643"/>
    <cellStyle name="20% - Акцент5 11 2 6" xfId="8962"/>
    <cellStyle name="20% - Акцент5 11 2 7" xfId="9238"/>
    <cellStyle name="20% - Акцент5 11 2 8" xfId="9556"/>
    <cellStyle name="20% - Акцент5 11 2 9" xfId="9874"/>
    <cellStyle name="20% - Акцент5 11 20" xfId="8642"/>
    <cellStyle name="20% - Акцент5 11 21" xfId="8961"/>
    <cellStyle name="20% - Акцент5 11 22" xfId="9239"/>
    <cellStyle name="20% - Акцент5 11 23" xfId="9557"/>
    <cellStyle name="20% - Акцент5 11 24" xfId="9875"/>
    <cellStyle name="20% - Акцент5 11 25" xfId="10193"/>
    <cellStyle name="20% - Акцент5 11 26" xfId="10511"/>
    <cellStyle name="20% - Акцент5 11 27" xfId="10829"/>
    <cellStyle name="20% - Акцент5 11 28" xfId="11147"/>
    <cellStyle name="20% - Акцент5 11 29" xfId="11465"/>
    <cellStyle name="20% - Акцент5 11 3" xfId="1402"/>
    <cellStyle name="20% — акцент5 11 3" xfId="17098"/>
    <cellStyle name="20% - Акцент5 11 3 2" xfId="5805"/>
    <cellStyle name="20% - Акцент5 11 30" xfId="11783"/>
    <cellStyle name="20% - Акцент5 11 31" xfId="12101"/>
    <cellStyle name="20% - Акцент5 11 32" xfId="12459"/>
    <cellStyle name="20% - Акцент5 11 33" xfId="12737"/>
    <cellStyle name="20% - Акцент5 11 34" xfId="13094"/>
    <cellStyle name="20% - Акцент5 11 35" xfId="17099"/>
    <cellStyle name="20% - Акцент5 11 4" xfId="1403"/>
    <cellStyle name="20% - Акцент5 11 4 2" xfId="5806"/>
    <cellStyle name="20% - Акцент5 11 5" xfId="1404"/>
    <cellStyle name="20% - Акцент5 11 5 2" xfId="5807"/>
    <cellStyle name="20% - Акцент5 11 6" xfId="1405"/>
    <cellStyle name="20% - Акцент5 11 6 2" xfId="5808"/>
    <cellStyle name="20% - Акцент5 11 7" xfId="1406"/>
    <cellStyle name="20% - Акцент5 11 7 2" xfId="5809"/>
    <cellStyle name="20% - Акцент5 11 8" xfId="1407"/>
    <cellStyle name="20% - Акцент5 11 8 2" xfId="5810"/>
    <cellStyle name="20% - Акцент5 11 9" xfId="1408"/>
    <cellStyle name="20% - Акцент5 11 9 2" xfId="5811"/>
    <cellStyle name="20% - Акцент5 12" xfId="110"/>
    <cellStyle name="20% — акцент5 12" xfId="1410"/>
    <cellStyle name="20% - Акцент5 12 10" xfId="1411"/>
    <cellStyle name="20% - Акцент5 12 10 2" xfId="5814"/>
    <cellStyle name="20% - Акцент5 12 11" xfId="1409"/>
    <cellStyle name="20% - Акцент5 12 12" xfId="3797"/>
    <cellStyle name="20% - Акцент5 12 13" xfId="4101"/>
    <cellStyle name="20% - Акцент5 12 14" xfId="4342"/>
    <cellStyle name="20% - Акцент5 12 15" xfId="4616"/>
    <cellStyle name="20% - Акцент5 12 16" xfId="4820"/>
    <cellStyle name="20% - Акцент5 12 17" xfId="5812"/>
    <cellStyle name="20% - Акцент5 12 18" xfId="8292"/>
    <cellStyle name="20% - Акцент5 12 19" xfId="8470"/>
    <cellStyle name="20% - Акцент5 12 2" xfId="111"/>
    <cellStyle name="20% — акцент5 12 2" xfId="5813"/>
    <cellStyle name="20% - Акцент5 12 2 10" xfId="10190"/>
    <cellStyle name="20% - Акцент5 12 2 11" xfId="10508"/>
    <cellStyle name="20% - Акцент5 12 2 12" xfId="10826"/>
    <cellStyle name="20% - Акцент5 12 2 13" xfId="11144"/>
    <cellStyle name="20% - Акцент5 12 2 14" xfId="11462"/>
    <cellStyle name="20% - Акцент5 12 2 15" xfId="11780"/>
    <cellStyle name="20% - Акцент5 12 2 16" xfId="12098"/>
    <cellStyle name="20% - Акцент5 12 2 17" xfId="12462"/>
    <cellStyle name="20% - Акцент5 12 2 18" xfId="12734"/>
    <cellStyle name="20% - Акцент5 12 2 19" xfId="13097"/>
    <cellStyle name="20% - Акцент5 12 2 2" xfId="1412"/>
    <cellStyle name="20% - Акцент5 12 2 2 2" xfId="5816"/>
    <cellStyle name="20% - Акцент5 12 2 3" xfId="3798"/>
    <cellStyle name="20% - Акцент5 12 2 4" xfId="5815"/>
    <cellStyle name="20% - Акцент5 12 2 5" xfId="8645"/>
    <cellStyle name="20% - Акцент5 12 2 6" xfId="8964"/>
    <cellStyle name="20% - Акцент5 12 2 7" xfId="9236"/>
    <cellStyle name="20% - Акцент5 12 2 8" xfId="9554"/>
    <cellStyle name="20% - Акцент5 12 2 9" xfId="9872"/>
    <cellStyle name="20% - Акцент5 12 20" xfId="8644"/>
    <cellStyle name="20% - Акцент5 12 21" xfId="8963"/>
    <cellStyle name="20% - Акцент5 12 22" xfId="9237"/>
    <cellStyle name="20% - Акцент5 12 23" xfId="9555"/>
    <cellStyle name="20% - Акцент5 12 24" xfId="9873"/>
    <cellStyle name="20% - Акцент5 12 25" xfId="10191"/>
    <cellStyle name="20% - Акцент5 12 26" xfId="10509"/>
    <cellStyle name="20% - Акцент5 12 27" xfId="10827"/>
    <cellStyle name="20% - Акцент5 12 28" xfId="11145"/>
    <cellStyle name="20% - Акцент5 12 29" xfId="11463"/>
    <cellStyle name="20% - Акцент5 12 3" xfId="1413"/>
    <cellStyle name="20% — акцент5 12 3" xfId="17701"/>
    <cellStyle name="20% - Акцент5 12 3 2" xfId="5817"/>
    <cellStyle name="20% - Акцент5 12 30" xfId="11781"/>
    <cellStyle name="20% - Акцент5 12 31" xfId="12099"/>
    <cellStyle name="20% - Акцент5 12 32" xfId="12461"/>
    <cellStyle name="20% - Акцент5 12 33" xfId="12735"/>
    <cellStyle name="20% - Акцент5 12 34" xfId="13096"/>
    <cellStyle name="20% - Акцент5 12 35" xfId="17702"/>
    <cellStyle name="20% - Акцент5 12 4" xfId="1414"/>
    <cellStyle name="20% - Акцент5 12 4 2" xfId="5818"/>
    <cellStyle name="20% - Акцент5 12 5" xfId="1415"/>
    <cellStyle name="20% - Акцент5 12 5 2" xfId="5819"/>
    <cellStyle name="20% - Акцент5 12 6" xfId="1416"/>
    <cellStyle name="20% - Акцент5 12 6 2" xfId="5820"/>
    <cellStyle name="20% - Акцент5 12 7" xfId="1417"/>
    <cellStyle name="20% - Акцент5 12 7 2" xfId="5821"/>
    <cellStyle name="20% - Акцент5 12 8" xfId="1418"/>
    <cellStyle name="20% - Акцент5 12 8 2" xfId="5822"/>
    <cellStyle name="20% - Акцент5 12 9" xfId="1419"/>
    <cellStyle name="20% - Акцент5 12 9 2" xfId="5823"/>
    <cellStyle name="20% - Акцент5 13" xfId="112"/>
    <cellStyle name="20% — акцент5 13" xfId="1421"/>
    <cellStyle name="20% - Акцент5 13 10" xfId="1422"/>
    <cellStyle name="20% - Акцент5 13 10 2" xfId="5826"/>
    <cellStyle name="20% - Акцент5 13 11" xfId="1420"/>
    <cellStyle name="20% - Акцент5 13 12" xfId="3799"/>
    <cellStyle name="20% - Акцент5 13 13" xfId="4102"/>
    <cellStyle name="20% - Акцент5 13 14" xfId="4344"/>
    <cellStyle name="20% - Акцент5 13 15" xfId="4614"/>
    <cellStyle name="20% - Акцент5 13 16" xfId="4818"/>
    <cellStyle name="20% - Акцент5 13 17" xfId="5824"/>
    <cellStyle name="20% - Акцент5 13 18" xfId="8294"/>
    <cellStyle name="20% - Акцент5 13 19" xfId="8469"/>
    <cellStyle name="20% - Акцент5 13 2" xfId="113"/>
    <cellStyle name="20% — акцент5 13 2" xfId="5825"/>
    <cellStyle name="20% - Акцент5 13 2 10" xfId="10188"/>
    <cellStyle name="20% - Акцент5 13 2 11" xfId="10506"/>
    <cellStyle name="20% - Акцент5 13 2 12" xfId="10824"/>
    <cellStyle name="20% - Акцент5 13 2 13" xfId="11142"/>
    <cellStyle name="20% - Акцент5 13 2 14" xfId="11460"/>
    <cellStyle name="20% - Акцент5 13 2 15" xfId="11778"/>
    <cellStyle name="20% - Акцент5 13 2 16" xfId="12096"/>
    <cellStyle name="20% - Акцент5 13 2 17" xfId="12464"/>
    <cellStyle name="20% - Акцент5 13 2 18" xfId="12732"/>
    <cellStyle name="20% - Акцент5 13 2 19" xfId="13099"/>
    <cellStyle name="20% - Акцент5 13 2 2" xfId="1423"/>
    <cellStyle name="20% - Акцент5 13 2 2 2" xfId="5828"/>
    <cellStyle name="20% - Акцент5 13 2 3" xfId="3800"/>
    <cellStyle name="20% - Акцент5 13 2 4" xfId="5827"/>
    <cellStyle name="20% - Акцент5 13 2 5" xfId="8647"/>
    <cellStyle name="20% - Акцент5 13 2 6" xfId="8966"/>
    <cellStyle name="20% - Акцент5 13 2 7" xfId="9234"/>
    <cellStyle name="20% - Акцент5 13 2 8" xfId="9552"/>
    <cellStyle name="20% - Акцент5 13 2 9" xfId="9870"/>
    <cellStyle name="20% - Акцент5 13 20" xfId="8646"/>
    <cellStyle name="20% - Акцент5 13 21" xfId="8965"/>
    <cellStyle name="20% - Акцент5 13 22" xfId="9235"/>
    <cellStyle name="20% - Акцент5 13 23" xfId="9553"/>
    <cellStyle name="20% - Акцент5 13 24" xfId="9871"/>
    <cellStyle name="20% - Акцент5 13 25" xfId="10189"/>
    <cellStyle name="20% - Акцент5 13 26" xfId="10507"/>
    <cellStyle name="20% - Акцент5 13 27" xfId="10825"/>
    <cellStyle name="20% - Акцент5 13 28" xfId="11143"/>
    <cellStyle name="20% - Акцент5 13 29" xfId="11461"/>
    <cellStyle name="20% - Акцент5 13 3" xfId="1424"/>
    <cellStyle name="20% — акцент5 13 3" xfId="18302"/>
    <cellStyle name="20% - Акцент5 13 3 2" xfId="5829"/>
    <cellStyle name="20% - Акцент5 13 30" xfId="11779"/>
    <cellStyle name="20% - Акцент5 13 31" xfId="12097"/>
    <cellStyle name="20% - Акцент5 13 32" xfId="12463"/>
    <cellStyle name="20% - Акцент5 13 33" xfId="12733"/>
    <cellStyle name="20% - Акцент5 13 34" xfId="13098"/>
    <cellStyle name="20% - Акцент5 13 35" xfId="18303"/>
    <cellStyle name="20% - Акцент5 13 4" xfId="1425"/>
    <cellStyle name="20% - Акцент5 13 4 2" xfId="5830"/>
    <cellStyle name="20% - Акцент5 13 5" xfId="1426"/>
    <cellStyle name="20% - Акцент5 13 5 2" xfId="5831"/>
    <cellStyle name="20% - Акцент5 13 6" xfId="1427"/>
    <cellStyle name="20% - Акцент5 13 6 2" xfId="5832"/>
    <cellStyle name="20% - Акцент5 13 7" xfId="1428"/>
    <cellStyle name="20% - Акцент5 13 7 2" xfId="5833"/>
    <cellStyle name="20% - Акцент5 13 8" xfId="1429"/>
    <cellStyle name="20% - Акцент5 13 8 2" xfId="5834"/>
    <cellStyle name="20% - Акцент5 13 9" xfId="1430"/>
    <cellStyle name="20% - Акцент5 13 9 2" xfId="5835"/>
    <cellStyle name="20% - Акцент5 14" xfId="114"/>
    <cellStyle name="20% — акцент5 14" xfId="1431"/>
    <cellStyle name="20% - Акцент5 14 10" xfId="4816"/>
    <cellStyle name="20% - Акцент5 14 11" xfId="5836"/>
    <cellStyle name="20% - Акцент5 14 12" xfId="8648"/>
    <cellStyle name="20% - Акцент5 14 13" xfId="8967"/>
    <cellStyle name="20% - Акцент5 14 14" xfId="9233"/>
    <cellStyle name="20% - Акцент5 14 15" xfId="9551"/>
    <cellStyle name="20% - Акцент5 14 16" xfId="9869"/>
    <cellStyle name="20% - Акцент5 14 17" xfId="10187"/>
    <cellStyle name="20% - Акцент5 14 18" xfId="10505"/>
    <cellStyle name="20% - Акцент5 14 19" xfId="10823"/>
    <cellStyle name="20% - Акцент5 14 2" xfId="1432"/>
    <cellStyle name="20% — акцент5 14 2" xfId="5837"/>
    <cellStyle name="20% - Акцент5 14 2 2" xfId="5838"/>
    <cellStyle name="20% - Акцент5 14 20" xfId="11141"/>
    <cellStyle name="20% - Акцент5 14 21" xfId="11459"/>
    <cellStyle name="20% - Акцент5 14 22" xfId="11777"/>
    <cellStyle name="20% - Акцент5 14 23" xfId="12095"/>
    <cellStyle name="20% - Акцент5 14 24" xfId="12465"/>
    <cellStyle name="20% - Акцент5 14 25" xfId="12731"/>
    <cellStyle name="20% - Акцент5 14 26" xfId="13100"/>
    <cellStyle name="20% - Акцент5 14 27" xfId="18909"/>
    <cellStyle name="20% - Акцент5 14 3" xfId="1433"/>
    <cellStyle name="20% — акцент5 14 3" xfId="18908"/>
    <cellStyle name="20% - Акцент5 14 3 2" xfId="5839"/>
    <cellStyle name="20% - Акцент5 14 4" xfId="1434"/>
    <cellStyle name="20% - Акцент5 14 4 2" xfId="5840"/>
    <cellStyle name="20% - Акцент5 14 5" xfId="1435"/>
    <cellStyle name="20% - Акцент5 14 5 2" xfId="5841"/>
    <cellStyle name="20% - Акцент5 14 6" xfId="3801"/>
    <cellStyle name="20% - Акцент5 14 7" xfId="4103"/>
    <cellStyle name="20% - Акцент5 14 8" xfId="4346"/>
    <cellStyle name="20% - Акцент5 14 9" xfId="4612"/>
    <cellStyle name="20% - Акцент5 15" xfId="1436"/>
    <cellStyle name="20% — акцент5 15" xfId="1437"/>
    <cellStyle name="20% - Акцент5 15 2" xfId="5842"/>
    <cellStyle name="20% — акцент5 15 2" xfId="5843"/>
    <cellStyle name="20% - Акцент5 15 3" xfId="19513"/>
    <cellStyle name="20% — акцент5 15 3" xfId="19512"/>
    <cellStyle name="20% - Акцент5 16" xfId="1438"/>
    <cellStyle name="20% — акцент5 16" xfId="1439"/>
    <cellStyle name="20% - Акцент5 16 2" xfId="5844"/>
    <cellStyle name="20% — акцент5 16 2" xfId="5845"/>
    <cellStyle name="20% - Акцент5 16 3" xfId="20116"/>
    <cellStyle name="20% — акцент5 16 3" xfId="20115"/>
    <cellStyle name="20% - Акцент5 17" xfId="1440"/>
    <cellStyle name="20% — акцент5 17" xfId="1441"/>
    <cellStyle name="20% - Акцент5 17 2" xfId="5846"/>
    <cellStyle name="20% — акцент5 17 2" xfId="5847"/>
    <cellStyle name="20% - Акцент5 17 3" xfId="20719"/>
    <cellStyle name="20% — акцент5 17 3" xfId="20718"/>
    <cellStyle name="20% - Акцент5 18" xfId="1442"/>
    <cellStyle name="20% — акцент5 18" xfId="1443"/>
    <cellStyle name="20% - Акцент5 18 2" xfId="5848"/>
    <cellStyle name="20% — акцент5 18 2" xfId="5849"/>
    <cellStyle name="20% - Акцент5 18 3" xfId="21316"/>
    <cellStyle name="20% — акцент5 18 3" xfId="21315"/>
    <cellStyle name="20% - Акцент5 19" xfId="21745"/>
    <cellStyle name="20% — акцент5 19" xfId="1444"/>
    <cellStyle name="20% — акцент5 19 2" xfId="5850"/>
    <cellStyle name="20% - Акцент5 2" xfId="115"/>
    <cellStyle name="20% — акцент5 2" xfId="1446"/>
    <cellStyle name="20% - Акцент5 2 10" xfId="1447"/>
    <cellStyle name="20% — акцент5 2 10" xfId="1448"/>
    <cellStyle name="20% - Акцент5 2 10 2" xfId="5853"/>
    <cellStyle name="20% — акцент5 2 10 2" xfId="5854"/>
    <cellStyle name="20% - Акцент5 2 10 3" xfId="18301"/>
    <cellStyle name="20% — акцент5 2 10 3" xfId="18300"/>
    <cellStyle name="20% - Акцент5 2 11" xfId="1449"/>
    <cellStyle name="20% — акцент5 2 11" xfId="1450"/>
    <cellStyle name="20% - Акцент5 2 11 2" xfId="5855"/>
    <cellStyle name="20% — акцент5 2 11 2" xfId="5856"/>
    <cellStyle name="20% - Акцент5 2 11 3" xfId="18907"/>
    <cellStyle name="20% — акцент5 2 11 3" xfId="18906"/>
    <cellStyle name="20% - Акцент5 2 12" xfId="1451"/>
    <cellStyle name="20% — акцент5 2 12" xfId="1452"/>
    <cellStyle name="20% - Акцент5 2 12 2" xfId="5857"/>
    <cellStyle name="20% — акцент5 2 12 2" xfId="5858"/>
    <cellStyle name="20% - Акцент5 2 12 3" xfId="19511"/>
    <cellStyle name="20% — акцент5 2 12 3" xfId="19510"/>
    <cellStyle name="20% - Акцент5 2 13" xfId="1453"/>
    <cellStyle name="20% — акцент5 2 13" xfId="1454"/>
    <cellStyle name="20% - Акцент5 2 13 2" xfId="5859"/>
    <cellStyle name="20% — акцент5 2 13 2" xfId="5860"/>
    <cellStyle name="20% - Акцент5 2 13 3" xfId="20114"/>
    <cellStyle name="20% — акцент5 2 13 3" xfId="20113"/>
    <cellStyle name="20% - Акцент5 2 14" xfId="1455"/>
    <cellStyle name="20% — акцент5 2 14" xfId="1456"/>
    <cellStyle name="20% - Акцент5 2 14 2" xfId="5861"/>
    <cellStyle name="20% — акцент5 2 14 2" xfId="5862"/>
    <cellStyle name="20% - Акцент5 2 14 3" xfId="20717"/>
    <cellStyle name="20% — акцент5 2 14 3" xfId="20716"/>
    <cellStyle name="20% - Акцент5 2 15" xfId="1457"/>
    <cellStyle name="20% — акцент5 2 15" xfId="1458"/>
    <cellStyle name="20% - Акцент5 2 15 2" xfId="5863"/>
    <cellStyle name="20% — акцент5 2 15 2" xfId="5864"/>
    <cellStyle name="20% - Акцент5 2 15 3" xfId="21314"/>
    <cellStyle name="20% — акцент5 2 15 3" xfId="21313"/>
    <cellStyle name="20% - Акцент5 2 16" xfId="1459"/>
    <cellStyle name="20% — акцент5 2 16" xfId="1460"/>
    <cellStyle name="20% - Акцент5 2 16 2" xfId="5865"/>
    <cellStyle name="20% — акцент5 2 16 2" xfId="5866"/>
    <cellStyle name="20% - Акцент5 2 17" xfId="1461"/>
    <cellStyle name="20% — акцент5 2 17" xfId="5852"/>
    <cellStyle name="20% - Акцент5 2 17 2" xfId="5867"/>
    <cellStyle name="20% - Акцент5 2 18" xfId="1462"/>
    <cellStyle name="20% - Акцент5 2 18 2" xfId="5868"/>
    <cellStyle name="20% - Акцент5 2 19" xfId="1463"/>
    <cellStyle name="20% - Акцент5 2 19 2" xfId="5869"/>
    <cellStyle name="20% - Акцент5 2 2" xfId="116"/>
    <cellStyle name="20% — акцент5 2 2" xfId="1464"/>
    <cellStyle name="20% - Акцент5 2 2 10" xfId="4814"/>
    <cellStyle name="20% — акцент5 2 2 10" xfId="18904"/>
    <cellStyle name="20% - Акцент5 2 2 10 2" xfId="18905"/>
    <cellStyle name="20% - Акцент5 2 2 11" xfId="5870"/>
    <cellStyle name="20% — акцент5 2 2 11" xfId="19508"/>
    <cellStyle name="20% - Акцент5 2 2 11 2" xfId="19509"/>
    <cellStyle name="20% - Акцент5 2 2 12" xfId="8650"/>
    <cellStyle name="20% — акцент5 2 2 12" xfId="20111"/>
    <cellStyle name="20% - Акцент5 2 2 12 2" xfId="20112"/>
    <cellStyle name="20% - Акцент5 2 2 13" xfId="8969"/>
    <cellStyle name="20% — акцент5 2 2 13" xfId="20714"/>
    <cellStyle name="20% - Акцент5 2 2 13 2" xfId="20715"/>
    <cellStyle name="20% - Акцент5 2 2 14" xfId="9231"/>
    <cellStyle name="20% — акцент5 2 2 14" xfId="21311"/>
    <cellStyle name="20% - Акцент5 2 2 14 2" xfId="21312"/>
    <cellStyle name="20% - Акцент5 2 2 15" xfId="9549"/>
    <cellStyle name="20% - Акцент5 2 2 16" xfId="9867"/>
    <cellStyle name="20% - Акцент5 2 2 17" xfId="10185"/>
    <cellStyle name="20% - Акцент5 2 2 18" xfId="10503"/>
    <cellStyle name="20% - Акцент5 2 2 19" xfId="10821"/>
    <cellStyle name="20% - Акцент5 2 2 2" xfId="1465"/>
    <cellStyle name="20% — акцент5 2 2 2" xfId="5871"/>
    <cellStyle name="20% - Акцент5 2 2 2 2" xfId="5872"/>
    <cellStyle name="20% — акцент5 2 2 2 2" xfId="13716"/>
    <cellStyle name="20% - Акцент5 2 2 2 3" xfId="13715"/>
    <cellStyle name="20% - Акцент5 2 2 20" xfId="11139"/>
    <cellStyle name="20% - Акцент5 2 2 21" xfId="11457"/>
    <cellStyle name="20% - Акцент5 2 2 22" xfId="11775"/>
    <cellStyle name="20% - Акцент5 2 2 23" xfId="12093"/>
    <cellStyle name="20% - Акцент5 2 2 24" xfId="12467"/>
    <cellStyle name="20% - Акцент5 2 2 25" xfId="12729"/>
    <cellStyle name="20% - Акцент5 2 2 26" xfId="13102"/>
    <cellStyle name="20% - Акцент5 2 2 27" xfId="13344"/>
    <cellStyle name="20% - Акцент5 2 2 3" xfId="1466"/>
    <cellStyle name="20% — акцент5 2 2 3" xfId="14602"/>
    <cellStyle name="20% - Акцент5 2 2 3 2" xfId="5873"/>
    <cellStyle name="20% - Акцент5 2 2 3 3" xfId="14601"/>
    <cellStyle name="20% - Акцент5 2 2 4" xfId="1467"/>
    <cellStyle name="20% — акцент5 2 2 4" xfId="15285"/>
    <cellStyle name="20% - Акцент5 2 2 4 2" xfId="5874"/>
    <cellStyle name="20% - Акцент5 2 2 4 3" xfId="15286"/>
    <cellStyle name="20% - Акцент5 2 2 5" xfId="1468"/>
    <cellStyle name="20% — акцент5 2 2 5" xfId="15886"/>
    <cellStyle name="20% - Акцент5 2 2 5 2" xfId="5875"/>
    <cellStyle name="20% - Акцент5 2 2 5 3" xfId="15887"/>
    <cellStyle name="20% - Акцент5 2 2 6" xfId="3803"/>
    <cellStyle name="20% — акцент5 2 2 6" xfId="16491"/>
    <cellStyle name="20% - Акцент5 2 2 6 2" xfId="16492"/>
    <cellStyle name="20% - Акцент5 2 2 7" xfId="4105"/>
    <cellStyle name="20% — акцент5 2 2 7" xfId="17094"/>
    <cellStyle name="20% - Акцент5 2 2 7 2" xfId="17095"/>
    <cellStyle name="20% - Акцент5 2 2 8" xfId="4348"/>
    <cellStyle name="20% — акцент5 2 2 8" xfId="17697"/>
    <cellStyle name="20% - Акцент5 2 2 8 2" xfId="17698"/>
    <cellStyle name="20% - Акцент5 2 2 9" xfId="4610"/>
    <cellStyle name="20% — акцент5 2 2 9" xfId="18298"/>
    <cellStyle name="20% - Акцент5 2 2 9 2" xfId="18299"/>
    <cellStyle name="20% - Акцент5 2 2_1" xfId="21715"/>
    <cellStyle name="20% — акцент5 2 2_1" xfId="21715"/>
    <cellStyle name="20% - Акцент5 2 2_1 10" xfId="18297"/>
    <cellStyle name="20% — акцент5 2 2_1 10" xfId="18296"/>
    <cellStyle name="20% - Акцент5 2 2_1 11" xfId="18903"/>
    <cellStyle name="20% — акцент5 2 2_1 11" xfId="18902"/>
    <cellStyle name="20% - Акцент5 2 2_1 12" xfId="19507"/>
    <cellStyle name="20% — акцент5 2 2_1 12" xfId="19506"/>
    <cellStyle name="20% - Акцент5 2 2_1 13" xfId="20110"/>
    <cellStyle name="20% — акцент5 2 2_1 13" xfId="20109"/>
    <cellStyle name="20% - Акцент5 2 2_1 14" xfId="20713"/>
    <cellStyle name="20% — акцент5 2 2_1 14" xfId="20712"/>
    <cellStyle name="20% - Акцент5 2 2_1 15" xfId="21310"/>
    <cellStyle name="20% — акцент5 2 2_1 15" xfId="21309"/>
    <cellStyle name="20% - Акцент5 2 2_1 2" xfId="21716"/>
    <cellStyle name="20% — акцент5 2 2_1 2" xfId="21716"/>
    <cellStyle name="20% - Акцент5 2 2_1 2 10" xfId="18901"/>
    <cellStyle name="20% — акцент5 2 2_1 2 10" xfId="18900"/>
    <cellStyle name="20% - Акцент5 2 2_1 2 11" xfId="19505"/>
    <cellStyle name="20% — акцент5 2 2_1 2 11" xfId="19504"/>
    <cellStyle name="20% - Акцент5 2 2_1 2 12" xfId="20108"/>
    <cellStyle name="20% — акцент5 2 2_1 2 12" xfId="20107"/>
    <cellStyle name="20% - Акцент5 2 2_1 2 13" xfId="20711"/>
    <cellStyle name="20% — акцент5 2 2_1 2 13" xfId="20710"/>
    <cellStyle name="20% - Акцент5 2 2_1 2 14" xfId="21308"/>
    <cellStyle name="20% — акцент5 2 2_1 2 14" xfId="21307"/>
    <cellStyle name="20% - Акцент5 2 2_1 2 2" xfId="13719"/>
    <cellStyle name="20% — акцент5 2 2_1 2 2" xfId="13720"/>
    <cellStyle name="20% - Акцент5 2 2_1 2 3" xfId="14605"/>
    <cellStyle name="20% — акцент5 2 2_1 2 3" xfId="14606"/>
    <cellStyle name="20% - Акцент5 2 2_1 2 4" xfId="15282"/>
    <cellStyle name="20% — акцент5 2 2_1 2 4" xfId="15281"/>
    <cellStyle name="20% - Акцент5 2 2_1 2 5" xfId="15883"/>
    <cellStyle name="20% — акцент5 2 2_1 2 5" xfId="15882"/>
    <cellStyle name="20% - Акцент5 2 2_1 2 6" xfId="16488"/>
    <cellStyle name="20% — акцент5 2 2_1 2 6" xfId="16487"/>
    <cellStyle name="20% - Акцент5 2 2_1 2 7" xfId="17091"/>
    <cellStyle name="20% — акцент5 2 2_1 2 7" xfId="17090"/>
    <cellStyle name="20% - Акцент5 2 2_1 2 8" xfId="17694"/>
    <cellStyle name="20% — акцент5 2 2_1 2 8" xfId="17693"/>
    <cellStyle name="20% - Акцент5 2 2_1 2 9" xfId="18295"/>
    <cellStyle name="20% — акцент5 2 2_1 2 9" xfId="18294"/>
    <cellStyle name="20% - Акцент5 2 2_1 3" xfId="13717"/>
    <cellStyle name="20% — акцент5 2 2_1 3" xfId="13718"/>
    <cellStyle name="20% - Акцент5 2 2_1 4" xfId="14603"/>
    <cellStyle name="20% — акцент5 2 2_1 4" xfId="14604"/>
    <cellStyle name="20% - Акцент5 2 2_1 5" xfId="15284"/>
    <cellStyle name="20% — акцент5 2 2_1 5" xfId="15283"/>
    <cellStyle name="20% - Акцент5 2 2_1 6" xfId="15885"/>
    <cellStyle name="20% — акцент5 2 2_1 6" xfId="15884"/>
    <cellStyle name="20% - Акцент5 2 2_1 7" xfId="16490"/>
    <cellStyle name="20% — акцент5 2 2_1 7" xfId="16489"/>
    <cellStyle name="20% - Акцент5 2 2_1 8" xfId="17093"/>
    <cellStyle name="20% — акцент5 2 2_1 8" xfId="17092"/>
    <cellStyle name="20% - Акцент5 2 2_1 9" xfId="17696"/>
    <cellStyle name="20% — акцент5 2 2_1 9" xfId="17695"/>
    <cellStyle name="20% - Акцент5 2 20" xfId="1469"/>
    <cellStyle name="20% - Акцент5 2 20 2" xfId="5876"/>
    <cellStyle name="20% - Акцент5 2 21" xfId="1470"/>
    <cellStyle name="20% - Акцент5 2 21 2" xfId="5877"/>
    <cellStyle name="20% - Акцент5 2 22" xfId="1471"/>
    <cellStyle name="20% - Акцент5 2 22 2" xfId="5878"/>
    <cellStyle name="20% - Акцент5 2 23" xfId="1472"/>
    <cellStyle name="20% - Акцент5 2 23 2" xfId="5879"/>
    <cellStyle name="20% - Акцент5 2 24" xfId="1473"/>
    <cellStyle name="20% - Акцент5 2 24 2" xfId="5880"/>
    <cellStyle name="20% - Акцент5 2 25" xfId="1445"/>
    <cellStyle name="20% - Акцент5 2 26" xfId="3802"/>
    <cellStyle name="20% - Акцент5 2 27" xfId="4104"/>
    <cellStyle name="20% - Акцент5 2 28" xfId="4347"/>
    <cellStyle name="20% - Акцент5 2 29" xfId="4611"/>
    <cellStyle name="20% - Акцент5 2 3" xfId="1474"/>
    <cellStyle name="20% — акцент5 2 3" xfId="1475"/>
    <cellStyle name="20% - Акцент5 2 3 2" xfId="5881"/>
    <cellStyle name="20% — акцент5 2 3 2" xfId="5882"/>
    <cellStyle name="20% - Акцент5 2 3 3" xfId="13713"/>
    <cellStyle name="20% — акцент5 2 3 3" xfId="13714"/>
    <cellStyle name="20% - Акцент5 2 30" xfId="4815"/>
    <cellStyle name="20% - Акцент5 2 31" xfId="5851"/>
    <cellStyle name="20% - Акцент5 2 32" xfId="8297"/>
    <cellStyle name="20% - Акцент5 2 33" xfId="8466"/>
    <cellStyle name="20% - Акцент5 2 34" xfId="8649"/>
    <cellStyle name="20% - Акцент5 2 35" xfId="8968"/>
    <cellStyle name="20% - Акцент5 2 36" xfId="9232"/>
    <cellStyle name="20% - Акцент5 2 37" xfId="9550"/>
    <cellStyle name="20% - Акцент5 2 38" xfId="9868"/>
    <cellStyle name="20% - Акцент5 2 39" xfId="10186"/>
    <cellStyle name="20% - Акцент5 2 4" xfId="1476"/>
    <cellStyle name="20% — акцент5 2 4" xfId="1477"/>
    <cellStyle name="20% - Акцент5 2 4 2" xfId="5883"/>
    <cellStyle name="20% — акцент5 2 4 2" xfId="5884"/>
    <cellStyle name="20% - Акцент5 2 4 3" xfId="14599"/>
    <cellStyle name="20% — акцент5 2 4 3" xfId="14600"/>
    <cellStyle name="20% - Акцент5 2 40" xfId="10504"/>
    <cellStyle name="20% - Акцент5 2 41" xfId="10822"/>
    <cellStyle name="20% - Акцент5 2 42" xfId="11140"/>
    <cellStyle name="20% - Акцент5 2 43" xfId="11458"/>
    <cellStyle name="20% - Акцент5 2 44" xfId="11776"/>
    <cellStyle name="20% - Акцент5 2 45" xfId="12094"/>
    <cellStyle name="20% - Акцент5 2 46" xfId="12466"/>
    <cellStyle name="20% - Акцент5 2 47" xfId="12730"/>
    <cellStyle name="20% - Акцент5 2 48" xfId="13101"/>
    <cellStyle name="20% - Акцент5 2 49" xfId="13343"/>
    <cellStyle name="20% - Акцент5 2 5" xfId="1478"/>
    <cellStyle name="20% — акцент5 2 5" xfId="1479"/>
    <cellStyle name="20% - Акцент5 2 5 2" xfId="5885"/>
    <cellStyle name="20% — акцент5 2 5 2" xfId="5886"/>
    <cellStyle name="20% - Акцент5 2 5 3" xfId="15288"/>
    <cellStyle name="20% — акцент5 2 5 3" xfId="15287"/>
    <cellStyle name="20% - Акцент5 2 6" xfId="1480"/>
    <cellStyle name="20% — акцент5 2 6" xfId="1481"/>
    <cellStyle name="20% - Акцент5 2 6 2" xfId="5887"/>
    <cellStyle name="20% — акцент5 2 6 2" xfId="5888"/>
    <cellStyle name="20% - Акцент5 2 6 3" xfId="15889"/>
    <cellStyle name="20% — акцент5 2 6 3" xfId="15888"/>
    <cellStyle name="20% - Акцент5 2 7" xfId="1482"/>
    <cellStyle name="20% — акцент5 2 7" xfId="1483"/>
    <cellStyle name="20% - Акцент5 2 7 2" xfId="5889"/>
    <cellStyle name="20% — акцент5 2 7 2" xfId="5890"/>
    <cellStyle name="20% - Акцент5 2 7 3" xfId="16494"/>
    <cellStyle name="20% — акцент5 2 7 3" xfId="16493"/>
    <cellStyle name="20% - Акцент5 2 8" xfId="1484"/>
    <cellStyle name="20% — акцент5 2 8" xfId="1485"/>
    <cellStyle name="20% - Акцент5 2 8 2" xfId="5891"/>
    <cellStyle name="20% — акцент5 2 8 2" xfId="5892"/>
    <cellStyle name="20% - Акцент5 2 8 3" xfId="17097"/>
    <cellStyle name="20% — акцент5 2 8 3" xfId="17096"/>
    <cellStyle name="20% - Акцент5 2 9" xfId="1486"/>
    <cellStyle name="20% — акцент5 2 9" xfId="1487"/>
    <cellStyle name="20% - Акцент5 2 9 2" xfId="5893"/>
    <cellStyle name="20% — акцент5 2 9 2" xfId="5894"/>
    <cellStyle name="20% - Акцент5 2 9 3" xfId="17700"/>
    <cellStyle name="20% — акцент5 2 9 3" xfId="17699"/>
    <cellStyle name="20% - Акцент5 2_1" xfId="21693"/>
    <cellStyle name="20% — акцент5 2_1" xfId="21693"/>
    <cellStyle name="20% - Акцент5 2_1 10" xfId="18293"/>
    <cellStyle name="20% — акцент5 2_1 10" xfId="18292"/>
    <cellStyle name="20% - Акцент5 2_1 11" xfId="18899"/>
    <cellStyle name="20% — акцент5 2_1 11" xfId="18898"/>
    <cellStyle name="20% - Акцент5 2_1 12" xfId="19503"/>
    <cellStyle name="20% — акцент5 2_1 12" xfId="19502"/>
    <cellStyle name="20% - Акцент5 2_1 13" xfId="20106"/>
    <cellStyle name="20% — акцент5 2_1 13" xfId="20105"/>
    <cellStyle name="20% - Акцент5 2_1 14" xfId="20709"/>
    <cellStyle name="20% — акцент5 2_1 14" xfId="20708"/>
    <cellStyle name="20% - Акцент5 2_1 15" xfId="21306"/>
    <cellStyle name="20% — акцент5 2_1 15" xfId="21305"/>
    <cellStyle name="20% - Акцент5 2_1 2" xfId="21692"/>
    <cellStyle name="20% — акцент5 2_1 2" xfId="21692"/>
    <cellStyle name="20% - Акцент5 2_1 2 10" xfId="18897"/>
    <cellStyle name="20% — акцент5 2_1 2 10" xfId="18896"/>
    <cellStyle name="20% - Акцент5 2_1 2 11" xfId="19501"/>
    <cellStyle name="20% — акцент5 2_1 2 11" xfId="19500"/>
    <cellStyle name="20% - Акцент5 2_1 2 12" xfId="20104"/>
    <cellStyle name="20% — акцент5 2_1 2 12" xfId="20103"/>
    <cellStyle name="20% - Акцент5 2_1 2 13" xfId="20707"/>
    <cellStyle name="20% — акцент5 2_1 2 13" xfId="20706"/>
    <cellStyle name="20% - Акцент5 2_1 2 14" xfId="21304"/>
    <cellStyle name="20% — акцент5 2_1 2 14" xfId="21303"/>
    <cellStyle name="20% - Акцент5 2_1 2 2" xfId="13723"/>
    <cellStyle name="20% — акцент5 2_1 2 2" xfId="13724"/>
    <cellStyle name="20% - Акцент5 2_1 2 3" xfId="14609"/>
    <cellStyle name="20% — акцент5 2_1 2 3" xfId="14610"/>
    <cellStyle name="20% - Акцент5 2_1 2 4" xfId="15278"/>
    <cellStyle name="20% — акцент5 2_1 2 4" xfId="15277"/>
    <cellStyle name="20% - Акцент5 2_1 2 5" xfId="15879"/>
    <cellStyle name="20% — акцент5 2_1 2 5" xfId="15878"/>
    <cellStyle name="20% - Акцент5 2_1 2 6" xfId="16484"/>
    <cellStyle name="20% — акцент5 2_1 2 6" xfId="16483"/>
    <cellStyle name="20% - Акцент5 2_1 2 7" xfId="17087"/>
    <cellStyle name="20% — акцент5 2_1 2 7" xfId="17086"/>
    <cellStyle name="20% - Акцент5 2_1 2 8" xfId="17690"/>
    <cellStyle name="20% — акцент5 2_1 2 8" xfId="17689"/>
    <cellStyle name="20% - Акцент5 2_1 2 9" xfId="18291"/>
    <cellStyle name="20% — акцент5 2_1 2 9" xfId="18290"/>
    <cellStyle name="20% - Акцент5 2_1 3" xfId="13721"/>
    <cellStyle name="20% — акцент5 2_1 3" xfId="13722"/>
    <cellStyle name="20% - Акцент5 2_1 4" xfId="14607"/>
    <cellStyle name="20% — акцент5 2_1 4" xfId="14608"/>
    <cellStyle name="20% - Акцент5 2_1 5" xfId="15280"/>
    <cellStyle name="20% — акцент5 2_1 5" xfId="15279"/>
    <cellStyle name="20% - Акцент5 2_1 6" xfId="15881"/>
    <cellStyle name="20% — акцент5 2_1 6" xfId="15880"/>
    <cellStyle name="20% - Акцент5 2_1 7" xfId="16486"/>
    <cellStyle name="20% — акцент5 2_1 7" xfId="16485"/>
    <cellStyle name="20% - Акцент5 2_1 8" xfId="17089"/>
    <cellStyle name="20% — акцент5 2_1 8" xfId="17088"/>
    <cellStyle name="20% - Акцент5 2_1 9" xfId="17692"/>
    <cellStyle name="20% — акцент5 2_1 9" xfId="17691"/>
    <cellStyle name="20% — акцент5 20" xfId="1488"/>
    <cellStyle name="20% — акцент5 20 2" xfId="5895"/>
    <cellStyle name="20% — акцент5 21" xfId="1489"/>
    <cellStyle name="20% — акцент5 21 2" xfId="5896"/>
    <cellStyle name="20% — акцент5 22" xfId="1490"/>
    <cellStyle name="20% — акцент5 22 2" xfId="5897"/>
    <cellStyle name="20% — акцент5 23" xfId="1386"/>
    <cellStyle name="20% — акцент5 24" xfId="3792"/>
    <cellStyle name="20% — акцент5 25" xfId="4098"/>
    <cellStyle name="20% — акцент5 26" xfId="4337"/>
    <cellStyle name="20% — акцент5 27" xfId="4621"/>
    <cellStyle name="20% — акцент5 28" xfId="4825"/>
    <cellStyle name="20% — акцент5 29" xfId="5787"/>
    <cellStyle name="20% - Акцент5 3" xfId="117"/>
    <cellStyle name="20% — акцент5 3" xfId="1492"/>
    <cellStyle name="20% - Акцент5 3 10" xfId="1493"/>
    <cellStyle name="20% — акцент5 3 10" xfId="1494"/>
    <cellStyle name="20% - Акцент5 3 10 2" xfId="5900"/>
    <cellStyle name="20% — акцент5 3 10 2" xfId="5901"/>
    <cellStyle name="20% - Акцент5 3 10 3" xfId="18289"/>
    <cellStyle name="20% — акцент5 3 10 3" xfId="18288"/>
    <cellStyle name="20% - Акцент5 3 11" xfId="1495"/>
    <cellStyle name="20% — акцент5 3 11" xfId="1496"/>
    <cellStyle name="20% - Акцент5 3 11 2" xfId="5902"/>
    <cellStyle name="20% — акцент5 3 11 2" xfId="5903"/>
    <cellStyle name="20% - Акцент5 3 11 3" xfId="18895"/>
    <cellStyle name="20% — акцент5 3 11 3" xfId="18894"/>
    <cellStyle name="20% - Акцент5 3 12" xfId="1497"/>
    <cellStyle name="20% — акцент5 3 12" xfId="1498"/>
    <cellStyle name="20% - Акцент5 3 12 2" xfId="5904"/>
    <cellStyle name="20% — акцент5 3 12 2" xfId="5905"/>
    <cellStyle name="20% - Акцент5 3 12 3" xfId="19499"/>
    <cellStyle name="20% — акцент5 3 12 3" xfId="19498"/>
    <cellStyle name="20% - Акцент5 3 13" xfId="1499"/>
    <cellStyle name="20% — акцент5 3 13" xfId="1500"/>
    <cellStyle name="20% - Акцент5 3 13 2" xfId="5906"/>
    <cellStyle name="20% — акцент5 3 13 2" xfId="5907"/>
    <cellStyle name="20% - Акцент5 3 13 3" xfId="20102"/>
    <cellStyle name="20% — акцент5 3 13 3" xfId="20101"/>
    <cellStyle name="20% - Акцент5 3 14" xfId="1501"/>
    <cellStyle name="20% — акцент5 3 14" xfId="1502"/>
    <cellStyle name="20% - Акцент5 3 14 2" xfId="5908"/>
    <cellStyle name="20% — акцент5 3 14 2" xfId="5909"/>
    <cellStyle name="20% - Акцент5 3 14 3" xfId="20705"/>
    <cellStyle name="20% — акцент5 3 14 3" xfId="20704"/>
    <cellStyle name="20% - Акцент5 3 15" xfId="1503"/>
    <cellStyle name="20% — акцент5 3 15" xfId="1504"/>
    <cellStyle name="20% - Акцент5 3 15 2" xfId="5910"/>
    <cellStyle name="20% — акцент5 3 15 2" xfId="5911"/>
    <cellStyle name="20% - Акцент5 3 15 3" xfId="21302"/>
    <cellStyle name="20% — акцент5 3 15 3" xfId="21301"/>
    <cellStyle name="20% - Акцент5 3 16" xfId="1505"/>
    <cellStyle name="20% — акцент5 3 16" xfId="1506"/>
    <cellStyle name="20% - Акцент5 3 16 2" xfId="5912"/>
    <cellStyle name="20% — акцент5 3 16 2" xfId="5913"/>
    <cellStyle name="20% - Акцент5 3 17" xfId="1507"/>
    <cellStyle name="20% — акцент5 3 17" xfId="5899"/>
    <cellStyle name="20% - Акцент5 3 17 2" xfId="5914"/>
    <cellStyle name="20% - Акцент5 3 18" xfId="1508"/>
    <cellStyle name="20% - Акцент5 3 18 2" xfId="5915"/>
    <cellStyle name="20% - Акцент5 3 19" xfId="1509"/>
    <cellStyle name="20% - Акцент5 3 19 2" xfId="5916"/>
    <cellStyle name="20% - Акцент5 3 2" xfId="118"/>
    <cellStyle name="20% — акцент5 3 2" xfId="1510"/>
    <cellStyle name="20% - Акцент5 3 2 10" xfId="4812"/>
    <cellStyle name="20% — акцент5 3 2 10" xfId="18892"/>
    <cellStyle name="20% - Акцент5 3 2 10 2" xfId="18893"/>
    <cellStyle name="20% - Акцент5 3 2 11" xfId="5917"/>
    <cellStyle name="20% — акцент5 3 2 11" xfId="19496"/>
    <cellStyle name="20% - Акцент5 3 2 11 2" xfId="19497"/>
    <cellStyle name="20% - Акцент5 3 2 12" xfId="8652"/>
    <cellStyle name="20% — акцент5 3 2 12" xfId="20099"/>
    <cellStyle name="20% - Акцент5 3 2 12 2" xfId="20100"/>
    <cellStyle name="20% - Акцент5 3 2 13" xfId="8971"/>
    <cellStyle name="20% — акцент5 3 2 13" xfId="20702"/>
    <cellStyle name="20% - Акцент5 3 2 13 2" xfId="20703"/>
    <cellStyle name="20% - Акцент5 3 2 14" xfId="9229"/>
    <cellStyle name="20% — акцент5 3 2 14" xfId="21299"/>
    <cellStyle name="20% - Акцент5 3 2 14 2" xfId="21300"/>
    <cellStyle name="20% - Акцент5 3 2 15" xfId="9547"/>
    <cellStyle name="20% - Акцент5 3 2 16" xfId="9865"/>
    <cellStyle name="20% - Акцент5 3 2 17" xfId="10183"/>
    <cellStyle name="20% - Акцент5 3 2 18" xfId="10501"/>
    <cellStyle name="20% - Акцент5 3 2 19" xfId="10819"/>
    <cellStyle name="20% - Акцент5 3 2 2" xfId="1511"/>
    <cellStyle name="20% — акцент5 3 2 2" xfId="5918"/>
    <cellStyle name="20% - Акцент5 3 2 2 2" xfId="5919"/>
    <cellStyle name="20% — акцент5 3 2 2 2" xfId="13728"/>
    <cellStyle name="20% - Акцент5 3 2 2 3" xfId="13727"/>
    <cellStyle name="20% - Акцент5 3 2 20" xfId="11137"/>
    <cellStyle name="20% - Акцент5 3 2 21" xfId="11455"/>
    <cellStyle name="20% - Акцент5 3 2 22" xfId="11773"/>
    <cellStyle name="20% - Акцент5 3 2 23" xfId="12091"/>
    <cellStyle name="20% - Акцент5 3 2 24" xfId="12469"/>
    <cellStyle name="20% - Акцент5 3 2 25" xfId="12727"/>
    <cellStyle name="20% - Акцент5 3 2 26" xfId="13104"/>
    <cellStyle name="20% - Акцент5 3 2 27" xfId="13346"/>
    <cellStyle name="20% - Акцент5 3 2 3" xfId="1512"/>
    <cellStyle name="20% — акцент5 3 2 3" xfId="14614"/>
    <cellStyle name="20% - Акцент5 3 2 3 2" xfId="5920"/>
    <cellStyle name="20% - Акцент5 3 2 3 3" xfId="14613"/>
    <cellStyle name="20% - Акцент5 3 2 4" xfId="1513"/>
    <cellStyle name="20% — акцент5 3 2 4" xfId="15273"/>
    <cellStyle name="20% - Акцент5 3 2 4 2" xfId="5921"/>
    <cellStyle name="20% - Акцент5 3 2 4 3" xfId="15274"/>
    <cellStyle name="20% - Акцент5 3 2 5" xfId="1514"/>
    <cellStyle name="20% — акцент5 3 2 5" xfId="15874"/>
    <cellStyle name="20% - Акцент5 3 2 5 2" xfId="5922"/>
    <cellStyle name="20% - Акцент5 3 2 5 3" xfId="15875"/>
    <cellStyle name="20% - Акцент5 3 2 6" xfId="3805"/>
    <cellStyle name="20% — акцент5 3 2 6" xfId="16479"/>
    <cellStyle name="20% - Акцент5 3 2 6 2" xfId="16480"/>
    <cellStyle name="20% - Акцент5 3 2 7" xfId="4107"/>
    <cellStyle name="20% — акцент5 3 2 7" xfId="17082"/>
    <cellStyle name="20% - Акцент5 3 2 7 2" xfId="17083"/>
    <cellStyle name="20% - Акцент5 3 2 8" xfId="4350"/>
    <cellStyle name="20% — акцент5 3 2 8" xfId="17685"/>
    <cellStyle name="20% - Акцент5 3 2 8 2" xfId="17686"/>
    <cellStyle name="20% - Акцент5 3 2 9" xfId="4608"/>
    <cellStyle name="20% — акцент5 3 2 9" xfId="18286"/>
    <cellStyle name="20% - Акцент5 3 2 9 2" xfId="18287"/>
    <cellStyle name="20% - Акцент5 3 2_1" xfId="21715"/>
    <cellStyle name="20% — акцент5 3 2_1" xfId="21715"/>
    <cellStyle name="20% - Акцент5 3 2_1 10" xfId="18285"/>
    <cellStyle name="20% — акцент5 3 2_1 10" xfId="18284"/>
    <cellStyle name="20% - Акцент5 3 2_1 11" xfId="18891"/>
    <cellStyle name="20% — акцент5 3 2_1 11" xfId="18890"/>
    <cellStyle name="20% - Акцент5 3 2_1 12" xfId="19495"/>
    <cellStyle name="20% — акцент5 3 2_1 12" xfId="19494"/>
    <cellStyle name="20% - Акцент5 3 2_1 13" xfId="20098"/>
    <cellStyle name="20% — акцент5 3 2_1 13" xfId="20097"/>
    <cellStyle name="20% - Акцент5 3 2_1 14" xfId="20701"/>
    <cellStyle name="20% — акцент5 3 2_1 14" xfId="20700"/>
    <cellStyle name="20% - Акцент5 3 2_1 15" xfId="21298"/>
    <cellStyle name="20% — акцент5 3 2_1 15" xfId="21297"/>
    <cellStyle name="20% - Акцент5 3 2_1 2" xfId="21716"/>
    <cellStyle name="20% — акцент5 3 2_1 2" xfId="21716"/>
    <cellStyle name="20% - Акцент5 3 2_1 2 10" xfId="18889"/>
    <cellStyle name="20% — акцент5 3 2_1 2 10" xfId="18888"/>
    <cellStyle name="20% - Акцент5 3 2_1 2 11" xfId="19493"/>
    <cellStyle name="20% — акцент5 3 2_1 2 11" xfId="19492"/>
    <cellStyle name="20% - Акцент5 3 2_1 2 12" xfId="20096"/>
    <cellStyle name="20% — акцент5 3 2_1 2 12" xfId="20095"/>
    <cellStyle name="20% - Акцент5 3 2_1 2 13" xfId="20699"/>
    <cellStyle name="20% — акцент5 3 2_1 2 13" xfId="20698"/>
    <cellStyle name="20% - Акцент5 3 2_1 2 14" xfId="21296"/>
    <cellStyle name="20% — акцент5 3 2_1 2 14" xfId="21295"/>
    <cellStyle name="20% - Акцент5 3 2_1 2 2" xfId="13731"/>
    <cellStyle name="20% — акцент5 3 2_1 2 2" xfId="13732"/>
    <cellStyle name="20% - Акцент5 3 2_1 2 3" xfId="14617"/>
    <cellStyle name="20% — акцент5 3 2_1 2 3" xfId="14618"/>
    <cellStyle name="20% - Акцент5 3 2_1 2 4" xfId="15270"/>
    <cellStyle name="20% — акцент5 3 2_1 2 4" xfId="15269"/>
    <cellStyle name="20% - Акцент5 3 2_1 2 5" xfId="15871"/>
    <cellStyle name="20% — акцент5 3 2_1 2 5" xfId="15870"/>
    <cellStyle name="20% - Акцент5 3 2_1 2 6" xfId="16476"/>
    <cellStyle name="20% — акцент5 3 2_1 2 6" xfId="16475"/>
    <cellStyle name="20% - Акцент5 3 2_1 2 7" xfId="17079"/>
    <cellStyle name="20% — акцент5 3 2_1 2 7" xfId="17078"/>
    <cellStyle name="20% - Акцент5 3 2_1 2 8" xfId="17682"/>
    <cellStyle name="20% — акцент5 3 2_1 2 8" xfId="17681"/>
    <cellStyle name="20% - Акцент5 3 2_1 2 9" xfId="18283"/>
    <cellStyle name="20% — акцент5 3 2_1 2 9" xfId="18282"/>
    <cellStyle name="20% - Акцент5 3 2_1 3" xfId="13729"/>
    <cellStyle name="20% — акцент5 3 2_1 3" xfId="13730"/>
    <cellStyle name="20% - Акцент5 3 2_1 4" xfId="14615"/>
    <cellStyle name="20% — акцент5 3 2_1 4" xfId="14616"/>
    <cellStyle name="20% - Акцент5 3 2_1 5" xfId="15272"/>
    <cellStyle name="20% — акцент5 3 2_1 5" xfId="15271"/>
    <cellStyle name="20% - Акцент5 3 2_1 6" xfId="15873"/>
    <cellStyle name="20% — акцент5 3 2_1 6" xfId="15872"/>
    <cellStyle name="20% - Акцент5 3 2_1 7" xfId="16478"/>
    <cellStyle name="20% — акцент5 3 2_1 7" xfId="16477"/>
    <cellStyle name="20% - Акцент5 3 2_1 8" xfId="17081"/>
    <cellStyle name="20% — акцент5 3 2_1 8" xfId="17080"/>
    <cellStyle name="20% - Акцент5 3 2_1 9" xfId="17684"/>
    <cellStyle name="20% — акцент5 3 2_1 9" xfId="17683"/>
    <cellStyle name="20% - Акцент5 3 20" xfId="1515"/>
    <cellStyle name="20% - Акцент5 3 20 2" xfId="5923"/>
    <cellStyle name="20% - Акцент5 3 21" xfId="1516"/>
    <cellStyle name="20% - Акцент5 3 21 2" xfId="5924"/>
    <cellStyle name="20% - Акцент5 3 22" xfId="1517"/>
    <cellStyle name="20% - Акцент5 3 22 2" xfId="5925"/>
    <cellStyle name="20% - Акцент5 3 23" xfId="1518"/>
    <cellStyle name="20% - Акцент5 3 23 2" xfId="5926"/>
    <cellStyle name="20% - Акцент5 3 24" xfId="1519"/>
    <cellStyle name="20% - Акцент5 3 24 2" xfId="5927"/>
    <cellStyle name="20% - Акцент5 3 25" xfId="1491"/>
    <cellStyle name="20% - Акцент5 3 26" xfId="3804"/>
    <cellStyle name="20% - Акцент5 3 27" xfId="4106"/>
    <cellStyle name="20% - Акцент5 3 28" xfId="4349"/>
    <cellStyle name="20% - Акцент5 3 29" xfId="4609"/>
    <cellStyle name="20% - Акцент5 3 3" xfId="1520"/>
    <cellStyle name="20% — акцент5 3 3" xfId="1521"/>
    <cellStyle name="20% - Акцент5 3 3 2" xfId="5928"/>
    <cellStyle name="20% — акцент5 3 3 2" xfId="5929"/>
    <cellStyle name="20% - Акцент5 3 3 3" xfId="13725"/>
    <cellStyle name="20% — акцент5 3 3 3" xfId="13726"/>
    <cellStyle name="20% - Акцент5 3 30" xfId="4813"/>
    <cellStyle name="20% - Акцент5 3 31" xfId="5898"/>
    <cellStyle name="20% - Акцент5 3 32" xfId="8300"/>
    <cellStyle name="20% - Акцент5 3 33" xfId="8460"/>
    <cellStyle name="20% - Акцент5 3 34" xfId="8651"/>
    <cellStyle name="20% - Акцент5 3 35" xfId="8970"/>
    <cellStyle name="20% - Акцент5 3 36" xfId="9230"/>
    <cellStyle name="20% - Акцент5 3 37" xfId="9548"/>
    <cellStyle name="20% - Акцент5 3 38" xfId="9866"/>
    <cellStyle name="20% - Акцент5 3 39" xfId="10184"/>
    <cellStyle name="20% - Акцент5 3 4" xfId="1522"/>
    <cellStyle name="20% — акцент5 3 4" xfId="1523"/>
    <cellStyle name="20% - Акцент5 3 4 2" xfId="5930"/>
    <cellStyle name="20% — акцент5 3 4 2" xfId="5931"/>
    <cellStyle name="20% - Акцент5 3 4 3" xfId="14611"/>
    <cellStyle name="20% — акцент5 3 4 3" xfId="14612"/>
    <cellStyle name="20% - Акцент5 3 40" xfId="10502"/>
    <cellStyle name="20% - Акцент5 3 41" xfId="10820"/>
    <cellStyle name="20% - Акцент5 3 42" xfId="11138"/>
    <cellStyle name="20% - Акцент5 3 43" xfId="11456"/>
    <cellStyle name="20% - Акцент5 3 44" xfId="11774"/>
    <cellStyle name="20% - Акцент5 3 45" xfId="12092"/>
    <cellStyle name="20% - Акцент5 3 46" xfId="12468"/>
    <cellStyle name="20% - Акцент5 3 47" xfId="12728"/>
    <cellStyle name="20% - Акцент5 3 48" xfId="13103"/>
    <cellStyle name="20% - Акцент5 3 49" xfId="13345"/>
    <cellStyle name="20% - Акцент5 3 5" xfId="1524"/>
    <cellStyle name="20% — акцент5 3 5" xfId="1525"/>
    <cellStyle name="20% - Акцент5 3 5 2" xfId="5932"/>
    <cellStyle name="20% — акцент5 3 5 2" xfId="5933"/>
    <cellStyle name="20% - Акцент5 3 5 3" xfId="15276"/>
    <cellStyle name="20% — акцент5 3 5 3" xfId="15275"/>
    <cellStyle name="20% - Акцент5 3 6" xfId="1526"/>
    <cellStyle name="20% — акцент5 3 6" xfId="1527"/>
    <cellStyle name="20% - Акцент5 3 6 2" xfId="5934"/>
    <cellStyle name="20% — акцент5 3 6 2" xfId="5935"/>
    <cellStyle name="20% - Акцент5 3 6 3" xfId="15877"/>
    <cellStyle name="20% — акцент5 3 6 3" xfId="15876"/>
    <cellStyle name="20% - Акцент5 3 7" xfId="1528"/>
    <cellStyle name="20% — акцент5 3 7" xfId="1529"/>
    <cellStyle name="20% - Акцент5 3 7 2" xfId="5936"/>
    <cellStyle name="20% — акцент5 3 7 2" xfId="5937"/>
    <cellStyle name="20% - Акцент5 3 7 3" xfId="16482"/>
    <cellStyle name="20% — акцент5 3 7 3" xfId="16481"/>
    <cellStyle name="20% - Акцент5 3 8" xfId="1530"/>
    <cellStyle name="20% — акцент5 3 8" xfId="1531"/>
    <cellStyle name="20% - Акцент5 3 8 2" xfId="5938"/>
    <cellStyle name="20% — акцент5 3 8 2" xfId="5939"/>
    <cellStyle name="20% - Акцент5 3 8 3" xfId="17085"/>
    <cellStyle name="20% — акцент5 3 8 3" xfId="17084"/>
    <cellStyle name="20% - Акцент5 3 9" xfId="1532"/>
    <cellStyle name="20% — акцент5 3 9" xfId="1533"/>
    <cellStyle name="20% - Акцент5 3 9 2" xfId="5940"/>
    <cellStyle name="20% — акцент5 3 9 2" xfId="5941"/>
    <cellStyle name="20% - Акцент5 3 9 3" xfId="17688"/>
    <cellStyle name="20% — акцент5 3 9 3" xfId="17687"/>
    <cellStyle name="20% - Акцент5 3_1" xfId="21693"/>
    <cellStyle name="20% — акцент5 3_1" xfId="21693"/>
    <cellStyle name="20% - Акцент5 3_1 10" xfId="18281"/>
    <cellStyle name="20% — акцент5 3_1 10" xfId="18280"/>
    <cellStyle name="20% - Акцент5 3_1 11" xfId="18887"/>
    <cellStyle name="20% — акцент5 3_1 11" xfId="18886"/>
    <cellStyle name="20% - Акцент5 3_1 12" xfId="19491"/>
    <cellStyle name="20% — акцент5 3_1 12" xfId="19490"/>
    <cellStyle name="20% - Акцент5 3_1 13" xfId="20094"/>
    <cellStyle name="20% — акцент5 3_1 13" xfId="20093"/>
    <cellStyle name="20% - Акцент5 3_1 14" xfId="20697"/>
    <cellStyle name="20% — акцент5 3_1 14" xfId="20696"/>
    <cellStyle name="20% - Акцент5 3_1 15" xfId="21294"/>
    <cellStyle name="20% — акцент5 3_1 15" xfId="21293"/>
    <cellStyle name="20% - Акцент5 3_1 2" xfId="21692"/>
    <cellStyle name="20% — акцент5 3_1 2" xfId="21692"/>
    <cellStyle name="20% - Акцент5 3_1 2 10" xfId="18885"/>
    <cellStyle name="20% — акцент5 3_1 2 10" xfId="18884"/>
    <cellStyle name="20% - Акцент5 3_1 2 11" xfId="19489"/>
    <cellStyle name="20% — акцент5 3_1 2 11" xfId="19488"/>
    <cellStyle name="20% - Акцент5 3_1 2 12" xfId="20092"/>
    <cellStyle name="20% — акцент5 3_1 2 12" xfId="20091"/>
    <cellStyle name="20% - Акцент5 3_1 2 13" xfId="20695"/>
    <cellStyle name="20% — акцент5 3_1 2 13" xfId="20694"/>
    <cellStyle name="20% - Акцент5 3_1 2 14" xfId="21292"/>
    <cellStyle name="20% — акцент5 3_1 2 14" xfId="21291"/>
    <cellStyle name="20% - Акцент5 3_1 2 2" xfId="13735"/>
    <cellStyle name="20% — акцент5 3_1 2 2" xfId="13736"/>
    <cellStyle name="20% - Акцент5 3_1 2 3" xfId="14621"/>
    <cellStyle name="20% — акцент5 3_1 2 3" xfId="14622"/>
    <cellStyle name="20% - Акцент5 3_1 2 4" xfId="15266"/>
    <cellStyle name="20% — акцент5 3_1 2 4" xfId="15265"/>
    <cellStyle name="20% - Акцент5 3_1 2 5" xfId="15867"/>
    <cellStyle name="20% — акцент5 3_1 2 5" xfId="15866"/>
    <cellStyle name="20% - Акцент5 3_1 2 6" xfId="16472"/>
    <cellStyle name="20% — акцент5 3_1 2 6" xfId="16471"/>
    <cellStyle name="20% - Акцент5 3_1 2 7" xfId="17075"/>
    <cellStyle name="20% — акцент5 3_1 2 7" xfId="17074"/>
    <cellStyle name="20% - Акцент5 3_1 2 8" xfId="17678"/>
    <cellStyle name="20% — акцент5 3_1 2 8" xfId="17677"/>
    <cellStyle name="20% - Акцент5 3_1 2 9" xfId="18279"/>
    <cellStyle name="20% — акцент5 3_1 2 9" xfId="18278"/>
    <cellStyle name="20% - Акцент5 3_1 3" xfId="13733"/>
    <cellStyle name="20% — акцент5 3_1 3" xfId="13734"/>
    <cellStyle name="20% - Акцент5 3_1 4" xfId="14619"/>
    <cellStyle name="20% — акцент5 3_1 4" xfId="14620"/>
    <cellStyle name="20% - Акцент5 3_1 5" xfId="15268"/>
    <cellStyle name="20% — акцент5 3_1 5" xfId="15267"/>
    <cellStyle name="20% - Акцент5 3_1 6" xfId="15869"/>
    <cellStyle name="20% — акцент5 3_1 6" xfId="15868"/>
    <cellStyle name="20% - Акцент5 3_1 7" xfId="16474"/>
    <cellStyle name="20% — акцент5 3_1 7" xfId="16473"/>
    <cellStyle name="20% - Акцент5 3_1 8" xfId="17077"/>
    <cellStyle name="20% — акцент5 3_1 8" xfId="17076"/>
    <cellStyle name="20% - Акцент5 3_1 9" xfId="17680"/>
    <cellStyle name="20% — акцент5 3_1 9" xfId="17679"/>
    <cellStyle name="20% — акцент5 30" xfId="8288"/>
    <cellStyle name="20% — акцент5 31" xfId="8474"/>
    <cellStyle name="20% — акцент5 32" xfId="8639"/>
    <cellStyle name="20% — акцент5 33" xfId="8958"/>
    <cellStyle name="20% — акцент5 34" xfId="9242"/>
    <cellStyle name="20% — акцент5 35" xfId="9560"/>
    <cellStyle name="20% — акцент5 36" xfId="9878"/>
    <cellStyle name="20% — акцент5 37" xfId="10196"/>
    <cellStyle name="20% — акцент5 38" xfId="10514"/>
    <cellStyle name="20% — акцент5 39" xfId="10832"/>
    <cellStyle name="20% - Акцент5 4" xfId="119"/>
    <cellStyle name="20% — акцент5 4" xfId="1535"/>
    <cellStyle name="20% - Акцент5 4 10" xfId="1536"/>
    <cellStyle name="20% — акцент5 4 10" xfId="18882"/>
    <cellStyle name="20% - Акцент5 4 10 2" xfId="5944"/>
    <cellStyle name="20% - Акцент5 4 10 3" xfId="18277"/>
    <cellStyle name="20% - Акцент5 4 11" xfId="1534"/>
    <cellStyle name="20% — акцент5 4 11" xfId="19486"/>
    <cellStyle name="20% - Акцент5 4 11 2" xfId="18883"/>
    <cellStyle name="20% - Акцент5 4 12" xfId="3806"/>
    <cellStyle name="20% — акцент5 4 12" xfId="20089"/>
    <cellStyle name="20% - Акцент5 4 12 2" xfId="19487"/>
    <cellStyle name="20% - Акцент5 4 13" xfId="4108"/>
    <cellStyle name="20% — акцент5 4 13" xfId="20692"/>
    <cellStyle name="20% - Акцент5 4 13 2" xfId="20090"/>
    <cellStyle name="20% - Акцент5 4 14" xfId="4351"/>
    <cellStyle name="20% — акцент5 4 14" xfId="21289"/>
    <cellStyle name="20% - Акцент5 4 14 2" xfId="20693"/>
    <cellStyle name="20% - Акцент5 4 15" xfId="4607"/>
    <cellStyle name="20% - Акцент5 4 15 2" xfId="21290"/>
    <cellStyle name="20% - Акцент5 4 16" xfId="4811"/>
    <cellStyle name="20% - Акцент5 4 17" xfId="5942"/>
    <cellStyle name="20% - Акцент5 4 18" xfId="8301"/>
    <cellStyle name="20% - Акцент5 4 19" xfId="8455"/>
    <cellStyle name="20% - Акцент5 4 2" xfId="120"/>
    <cellStyle name="20% — акцент5 4 2" xfId="5943"/>
    <cellStyle name="20% - Акцент5 4 2 10" xfId="10181"/>
    <cellStyle name="20% - Акцент5 4 2 10 2" xfId="18881"/>
    <cellStyle name="20% - Акцент5 4 2 11" xfId="10499"/>
    <cellStyle name="20% - Акцент5 4 2 11 2" xfId="19485"/>
    <cellStyle name="20% - Акцент5 4 2 12" xfId="10817"/>
    <cellStyle name="20% - Акцент5 4 2 12 2" xfId="20088"/>
    <cellStyle name="20% - Акцент5 4 2 13" xfId="11135"/>
    <cellStyle name="20% - Акцент5 4 2 13 2" xfId="20691"/>
    <cellStyle name="20% - Акцент5 4 2 14" xfId="11453"/>
    <cellStyle name="20% - Акцент5 4 2 14 2" xfId="21288"/>
    <cellStyle name="20% - Акцент5 4 2 15" xfId="11771"/>
    <cellStyle name="20% - Акцент5 4 2 16" xfId="12089"/>
    <cellStyle name="20% - Акцент5 4 2 17" xfId="12471"/>
    <cellStyle name="20% - Акцент5 4 2 18" xfId="12725"/>
    <cellStyle name="20% - Акцент5 4 2 19" xfId="13106"/>
    <cellStyle name="20% - Акцент5 4 2 2" xfId="1537"/>
    <cellStyle name="20% — акцент5 4 2 2" xfId="13738"/>
    <cellStyle name="20% - Акцент5 4 2 2 2" xfId="5946"/>
    <cellStyle name="20% - Акцент5 4 2 2 3" xfId="13739"/>
    <cellStyle name="20% - Акцент5 4 2 20" xfId="13348"/>
    <cellStyle name="20% - Акцент5 4 2 3" xfId="3807"/>
    <cellStyle name="20% - Акцент5 4 2 3 2" xfId="14625"/>
    <cellStyle name="20% - Акцент5 4 2 4" xfId="5945"/>
    <cellStyle name="20% - Акцент5 4 2 4 2" xfId="15262"/>
    <cellStyle name="20% - Акцент5 4 2 5" xfId="8654"/>
    <cellStyle name="20% - Акцент5 4 2 5 2" xfId="15863"/>
    <cellStyle name="20% - Акцент5 4 2 6" xfId="8973"/>
    <cellStyle name="20% - Акцент5 4 2 6 2" xfId="16468"/>
    <cellStyle name="20% - Акцент5 4 2 7" xfId="9227"/>
    <cellStyle name="20% - Акцент5 4 2 7 2" xfId="17071"/>
    <cellStyle name="20% - Акцент5 4 2 8" xfId="9545"/>
    <cellStyle name="20% - Акцент5 4 2 8 2" xfId="17674"/>
    <cellStyle name="20% - Акцент5 4 2 9" xfId="9863"/>
    <cellStyle name="20% - Акцент5 4 2 9 2" xfId="18275"/>
    <cellStyle name="20% - Акцент5 4 20" xfId="8653"/>
    <cellStyle name="20% - Акцент5 4 21" xfId="8972"/>
    <cellStyle name="20% - Акцент5 4 22" xfId="9228"/>
    <cellStyle name="20% - Акцент5 4 23" xfId="9546"/>
    <cellStyle name="20% - Акцент5 4 24" xfId="9864"/>
    <cellStyle name="20% - Акцент5 4 25" xfId="10182"/>
    <cellStyle name="20% - Акцент5 4 26" xfId="10500"/>
    <cellStyle name="20% - Акцент5 4 27" xfId="10818"/>
    <cellStyle name="20% - Акцент5 4 28" xfId="11136"/>
    <cellStyle name="20% - Акцент5 4 29" xfId="11454"/>
    <cellStyle name="20% - Акцент5 4 3" xfId="1538"/>
    <cellStyle name="20% — акцент5 4 3" xfId="14624"/>
    <cellStyle name="20% - Акцент5 4 3 2" xfId="5947"/>
    <cellStyle name="20% - Акцент5 4 3 3" xfId="13737"/>
    <cellStyle name="20% - Акцент5 4 30" xfId="11772"/>
    <cellStyle name="20% - Акцент5 4 31" xfId="12090"/>
    <cellStyle name="20% - Акцент5 4 32" xfId="12470"/>
    <cellStyle name="20% - Акцент5 4 33" xfId="12726"/>
    <cellStyle name="20% - Акцент5 4 34" xfId="13105"/>
    <cellStyle name="20% - Акцент5 4 35" xfId="13347"/>
    <cellStyle name="20% - Акцент5 4 4" xfId="1539"/>
    <cellStyle name="20% — акцент5 4 4" xfId="15263"/>
    <cellStyle name="20% - Акцент5 4 4 2" xfId="5948"/>
    <cellStyle name="20% - Акцент5 4 4 3" xfId="14623"/>
    <cellStyle name="20% - Акцент5 4 5" xfId="1540"/>
    <cellStyle name="20% — акцент5 4 5" xfId="15864"/>
    <cellStyle name="20% - Акцент5 4 5 2" xfId="5949"/>
    <cellStyle name="20% - Акцент5 4 5 3" xfId="15264"/>
    <cellStyle name="20% - Акцент5 4 6" xfId="1541"/>
    <cellStyle name="20% — акцент5 4 6" xfId="16469"/>
    <cellStyle name="20% - Акцент5 4 6 2" xfId="5950"/>
    <cellStyle name="20% - Акцент5 4 6 3" xfId="15865"/>
    <cellStyle name="20% - Акцент5 4 7" xfId="1542"/>
    <cellStyle name="20% — акцент5 4 7" xfId="17072"/>
    <cellStyle name="20% - Акцент5 4 7 2" xfId="5951"/>
    <cellStyle name="20% - Акцент5 4 7 3" xfId="16470"/>
    <cellStyle name="20% - Акцент5 4 8" xfId="1543"/>
    <cellStyle name="20% — акцент5 4 8" xfId="17675"/>
    <cellStyle name="20% - Акцент5 4 8 2" xfId="5952"/>
    <cellStyle name="20% - Акцент5 4 8 3" xfId="17073"/>
    <cellStyle name="20% - Акцент5 4 9" xfId="1544"/>
    <cellStyle name="20% — акцент5 4 9" xfId="18276"/>
    <cellStyle name="20% - Акцент5 4 9 2" xfId="5953"/>
    <cellStyle name="20% - Акцент5 4 9 3" xfId="17676"/>
    <cellStyle name="20% - Акцент5 4_1" xfId="21693"/>
    <cellStyle name="20% — акцент5 4_1" xfId="21715"/>
    <cellStyle name="20% - Акцент5 4_1 10" xfId="18274"/>
    <cellStyle name="20% — акцент5 4_1 10" xfId="18273"/>
    <cellStyle name="20% - Акцент5 4_1 11" xfId="18880"/>
    <cellStyle name="20% — акцент5 4_1 11" xfId="18879"/>
    <cellStyle name="20% - Акцент5 4_1 12" xfId="19484"/>
    <cellStyle name="20% — акцент5 4_1 12" xfId="19483"/>
    <cellStyle name="20% - Акцент5 4_1 13" xfId="20087"/>
    <cellStyle name="20% — акцент5 4_1 13" xfId="20086"/>
    <cellStyle name="20% - Акцент5 4_1 14" xfId="20690"/>
    <cellStyle name="20% — акцент5 4_1 14" xfId="20689"/>
    <cellStyle name="20% - Акцент5 4_1 15" xfId="21287"/>
    <cellStyle name="20% — акцент5 4_1 15" xfId="21286"/>
    <cellStyle name="20% - Акцент5 4_1 2" xfId="21692"/>
    <cellStyle name="20% — акцент5 4_1 2" xfId="21716"/>
    <cellStyle name="20% - Акцент5 4_1 2 10" xfId="18878"/>
    <cellStyle name="20% — акцент5 4_1 2 10" xfId="18877"/>
    <cellStyle name="20% - Акцент5 4_1 2 11" xfId="19482"/>
    <cellStyle name="20% — акцент5 4_1 2 11" xfId="19481"/>
    <cellStyle name="20% - Акцент5 4_1 2 12" xfId="20085"/>
    <cellStyle name="20% — акцент5 4_1 2 12" xfId="20084"/>
    <cellStyle name="20% - Акцент5 4_1 2 13" xfId="20688"/>
    <cellStyle name="20% — акцент5 4_1 2 13" xfId="20687"/>
    <cellStyle name="20% - Акцент5 4_1 2 14" xfId="21285"/>
    <cellStyle name="20% — акцент5 4_1 2 14" xfId="21284"/>
    <cellStyle name="20% - Акцент5 4_1 2 2" xfId="13742"/>
    <cellStyle name="20% — акцент5 4_1 2 2" xfId="13743"/>
    <cellStyle name="20% - Акцент5 4_1 2 3" xfId="14628"/>
    <cellStyle name="20% — акцент5 4_1 2 3" xfId="14629"/>
    <cellStyle name="20% - Акцент5 4_1 2 4" xfId="15259"/>
    <cellStyle name="20% — акцент5 4_1 2 4" xfId="15258"/>
    <cellStyle name="20% - Акцент5 4_1 2 5" xfId="15860"/>
    <cellStyle name="20% — акцент5 4_1 2 5" xfId="15859"/>
    <cellStyle name="20% - Акцент5 4_1 2 6" xfId="16465"/>
    <cellStyle name="20% — акцент5 4_1 2 6" xfId="16464"/>
    <cellStyle name="20% - Акцент5 4_1 2 7" xfId="17068"/>
    <cellStyle name="20% — акцент5 4_1 2 7" xfId="17067"/>
    <cellStyle name="20% - Акцент5 4_1 2 8" xfId="17671"/>
    <cellStyle name="20% — акцент5 4_1 2 8" xfId="17670"/>
    <cellStyle name="20% - Акцент5 4_1 2 9" xfId="18272"/>
    <cellStyle name="20% — акцент5 4_1 2 9" xfId="18271"/>
    <cellStyle name="20% - Акцент5 4_1 3" xfId="13740"/>
    <cellStyle name="20% — акцент5 4_1 3" xfId="13741"/>
    <cellStyle name="20% - Акцент5 4_1 4" xfId="14626"/>
    <cellStyle name="20% — акцент5 4_1 4" xfId="14627"/>
    <cellStyle name="20% - Акцент5 4_1 5" xfId="15261"/>
    <cellStyle name="20% — акцент5 4_1 5" xfId="15260"/>
    <cellStyle name="20% - Акцент5 4_1 6" xfId="15862"/>
    <cellStyle name="20% — акцент5 4_1 6" xfId="15861"/>
    <cellStyle name="20% - Акцент5 4_1 7" xfId="16467"/>
    <cellStyle name="20% — акцент5 4_1 7" xfId="16466"/>
    <cellStyle name="20% - Акцент5 4_1 8" xfId="17070"/>
    <cellStyle name="20% — акцент5 4_1 8" xfId="17069"/>
    <cellStyle name="20% - Акцент5 4_1 9" xfId="17673"/>
    <cellStyle name="20% — акцент5 4_1 9" xfId="17672"/>
    <cellStyle name="20% — акцент5 40" xfId="11150"/>
    <cellStyle name="20% — акцент5 41" xfId="11468"/>
    <cellStyle name="20% — акцент5 42" xfId="11786"/>
    <cellStyle name="20% — акцент5 43" xfId="12104"/>
    <cellStyle name="20% — акцент5 44" xfId="12456"/>
    <cellStyle name="20% — акцент5 45" xfId="12740"/>
    <cellStyle name="20% — акцент5 46" xfId="13091"/>
    <cellStyle name="20% — акцент5 47" xfId="13342"/>
    <cellStyle name="20% - Акцент5 5" xfId="121"/>
    <cellStyle name="20% — акцент5 5" xfId="1546"/>
    <cellStyle name="20% - Акцент5 5 10" xfId="1547"/>
    <cellStyle name="20% — акцент5 5 10" xfId="18875"/>
    <cellStyle name="20% - Акцент5 5 10 2" xfId="5956"/>
    <cellStyle name="20% - Акцент5 5 10 3" xfId="18876"/>
    <cellStyle name="20% - Акцент5 5 11" xfId="1545"/>
    <cellStyle name="20% — акцент5 5 11" xfId="19479"/>
    <cellStyle name="20% - Акцент5 5 11 2" xfId="19480"/>
    <cellStyle name="20% - Акцент5 5 12" xfId="3808"/>
    <cellStyle name="20% — акцент5 5 12" xfId="20082"/>
    <cellStyle name="20% - Акцент5 5 12 2" xfId="20083"/>
    <cellStyle name="20% - Акцент5 5 13" xfId="4109"/>
    <cellStyle name="20% — акцент5 5 13" xfId="20685"/>
    <cellStyle name="20% - Акцент5 5 13 2" xfId="20686"/>
    <cellStyle name="20% - Акцент5 5 14" xfId="4353"/>
    <cellStyle name="20% — акцент5 5 14" xfId="21282"/>
    <cellStyle name="20% - Акцент5 5 14 2" xfId="21283"/>
    <cellStyle name="20% - Акцент5 5 15" xfId="4605"/>
    <cellStyle name="20% — акцент5 5 15" xfId="13559"/>
    <cellStyle name="20% - Акцент5 5 16" xfId="4809"/>
    <cellStyle name="20% - Акцент5 5 17" xfId="5954"/>
    <cellStyle name="20% - Акцент5 5 18" xfId="8303"/>
    <cellStyle name="20% - Акцент5 5 19" xfId="8454"/>
    <cellStyle name="20% - Акцент5 5 2" xfId="122"/>
    <cellStyle name="20% — акцент5 5 2" xfId="5955"/>
    <cellStyle name="20% - Акцент5 5 2 10" xfId="10179"/>
    <cellStyle name="20% - Акцент5 5 2 11" xfId="10497"/>
    <cellStyle name="20% - Акцент5 5 2 12" xfId="10815"/>
    <cellStyle name="20% - Акцент5 5 2 13" xfId="11133"/>
    <cellStyle name="20% - Акцент5 5 2 14" xfId="11451"/>
    <cellStyle name="20% - Акцент5 5 2 15" xfId="11769"/>
    <cellStyle name="20% - Акцент5 5 2 16" xfId="12087"/>
    <cellStyle name="20% - Акцент5 5 2 17" xfId="12473"/>
    <cellStyle name="20% - Акцент5 5 2 18" xfId="12723"/>
    <cellStyle name="20% - Акцент5 5 2 19" xfId="13108"/>
    <cellStyle name="20% - Акцент5 5 2 2" xfId="1548"/>
    <cellStyle name="20% — акцент5 5 2 2" xfId="13745"/>
    <cellStyle name="20% - Акцент5 5 2 2 2" xfId="5958"/>
    <cellStyle name="20% - Акцент5 5 2 20" xfId="13744"/>
    <cellStyle name="20% - Акцент5 5 2 3" xfId="3809"/>
    <cellStyle name="20% - Акцент5 5 2 4" xfId="5957"/>
    <cellStyle name="20% - Акцент5 5 2 5" xfId="8656"/>
    <cellStyle name="20% - Акцент5 5 2 6" xfId="8975"/>
    <cellStyle name="20% - Акцент5 5 2 7" xfId="9225"/>
    <cellStyle name="20% - Акцент5 5 2 8" xfId="9543"/>
    <cellStyle name="20% - Акцент5 5 2 9" xfId="9861"/>
    <cellStyle name="20% - Акцент5 5 20" xfId="8655"/>
    <cellStyle name="20% - Акцент5 5 21" xfId="8974"/>
    <cellStyle name="20% - Акцент5 5 22" xfId="9226"/>
    <cellStyle name="20% - Акцент5 5 23" xfId="9544"/>
    <cellStyle name="20% - Акцент5 5 24" xfId="9862"/>
    <cellStyle name="20% - Акцент5 5 25" xfId="10180"/>
    <cellStyle name="20% - Акцент5 5 26" xfId="10498"/>
    <cellStyle name="20% - Акцент5 5 27" xfId="10816"/>
    <cellStyle name="20% - Акцент5 5 28" xfId="11134"/>
    <cellStyle name="20% - Акцент5 5 29" xfId="11452"/>
    <cellStyle name="20% - Акцент5 5 3" xfId="1549"/>
    <cellStyle name="20% — акцент5 5 3" xfId="14631"/>
    <cellStyle name="20% - Акцент5 5 3 2" xfId="5959"/>
    <cellStyle name="20% - Акцент5 5 3 3" xfId="14630"/>
    <cellStyle name="20% - Акцент5 5 30" xfId="11770"/>
    <cellStyle name="20% - Акцент5 5 31" xfId="12088"/>
    <cellStyle name="20% - Акцент5 5 32" xfId="12472"/>
    <cellStyle name="20% - Акцент5 5 33" xfId="12724"/>
    <cellStyle name="20% - Акцент5 5 34" xfId="13107"/>
    <cellStyle name="20% - Акцент5 5 35" xfId="13349"/>
    <cellStyle name="20% - Акцент5 5 4" xfId="1550"/>
    <cellStyle name="20% — акцент5 5 4" xfId="15256"/>
    <cellStyle name="20% - Акцент5 5 4 2" xfId="5960"/>
    <cellStyle name="20% - Акцент5 5 4 3" xfId="15257"/>
    <cellStyle name="20% - Акцент5 5 5" xfId="1551"/>
    <cellStyle name="20% — акцент5 5 5" xfId="15857"/>
    <cellStyle name="20% - Акцент5 5 5 2" xfId="5961"/>
    <cellStyle name="20% - Акцент5 5 5 3" xfId="15858"/>
    <cellStyle name="20% - Акцент5 5 6" xfId="1552"/>
    <cellStyle name="20% — акцент5 5 6" xfId="16462"/>
    <cellStyle name="20% - Акцент5 5 6 2" xfId="5962"/>
    <cellStyle name="20% - Акцент5 5 6 3" xfId="16463"/>
    <cellStyle name="20% - Акцент5 5 7" xfId="1553"/>
    <cellStyle name="20% — акцент5 5 7" xfId="17065"/>
    <cellStyle name="20% - Акцент5 5 7 2" xfId="5963"/>
    <cellStyle name="20% - Акцент5 5 7 3" xfId="17066"/>
    <cellStyle name="20% - Акцент5 5 8" xfId="1554"/>
    <cellStyle name="20% — акцент5 5 8" xfId="17668"/>
    <cellStyle name="20% - Акцент5 5 8 2" xfId="5964"/>
    <cellStyle name="20% - Акцент5 5 8 3" xfId="17669"/>
    <cellStyle name="20% - Акцент5 5 9" xfId="1555"/>
    <cellStyle name="20% — акцент5 5 9" xfId="18269"/>
    <cellStyle name="20% - Акцент5 5 9 2" xfId="5965"/>
    <cellStyle name="20% - Акцент5 5 9 3" xfId="18270"/>
    <cellStyle name="20% - Акцент5 6" xfId="123"/>
    <cellStyle name="20% — акцент5 6" xfId="1557"/>
    <cellStyle name="20% - Акцент5 6 10" xfId="1558"/>
    <cellStyle name="20% - Акцент5 6 10 2" xfId="5968"/>
    <cellStyle name="20% - Акцент5 6 11" xfId="1556"/>
    <cellStyle name="20% - Акцент5 6 12" xfId="3810"/>
    <cellStyle name="20% - Акцент5 6 13" xfId="4110"/>
    <cellStyle name="20% - Акцент5 6 14" xfId="4355"/>
    <cellStyle name="20% - Акцент5 6 15" xfId="4603"/>
    <cellStyle name="20% - Акцент5 6 16" xfId="4807"/>
    <cellStyle name="20% - Акцент5 6 17" xfId="5966"/>
    <cellStyle name="20% - Акцент5 6 18" xfId="8304"/>
    <cellStyle name="20% - Акцент5 6 19" xfId="8453"/>
    <cellStyle name="20% - Акцент5 6 2" xfId="124"/>
    <cellStyle name="20% — акцент5 6 2" xfId="5967"/>
    <cellStyle name="20% - Акцент5 6 2 10" xfId="10177"/>
    <cellStyle name="20% - Акцент5 6 2 11" xfId="10495"/>
    <cellStyle name="20% - Акцент5 6 2 12" xfId="10813"/>
    <cellStyle name="20% - Акцент5 6 2 13" xfId="11131"/>
    <cellStyle name="20% - Акцент5 6 2 14" xfId="11449"/>
    <cellStyle name="20% - Акцент5 6 2 15" xfId="11767"/>
    <cellStyle name="20% - Акцент5 6 2 16" xfId="12085"/>
    <cellStyle name="20% - Акцент5 6 2 17" xfId="12475"/>
    <cellStyle name="20% - Акцент5 6 2 18" xfId="12721"/>
    <cellStyle name="20% - Акцент5 6 2 19" xfId="13110"/>
    <cellStyle name="20% - Акцент5 6 2 2" xfId="1559"/>
    <cellStyle name="20% - Акцент5 6 2 2 2" xfId="5970"/>
    <cellStyle name="20% - Акцент5 6 2 3" xfId="3811"/>
    <cellStyle name="20% - Акцент5 6 2 4" xfId="5969"/>
    <cellStyle name="20% - Акцент5 6 2 5" xfId="8658"/>
    <cellStyle name="20% - Акцент5 6 2 6" xfId="8977"/>
    <cellStyle name="20% - Акцент5 6 2 7" xfId="9223"/>
    <cellStyle name="20% - Акцент5 6 2 8" xfId="9541"/>
    <cellStyle name="20% - Акцент5 6 2 9" xfId="9859"/>
    <cellStyle name="20% - Акцент5 6 20" xfId="8657"/>
    <cellStyle name="20% - Акцент5 6 21" xfId="8976"/>
    <cellStyle name="20% - Акцент5 6 22" xfId="9224"/>
    <cellStyle name="20% - Акцент5 6 23" xfId="9542"/>
    <cellStyle name="20% - Акцент5 6 24" xfId="9860"/>
    <cellStyle name="20% - Акцент5 6 25" xfId="10178"/>
    <cellStyle name="20% - Акцент5 6 26" xfId="10496"/>
    <cellStyle name="20% - Акцент5 6 27" xfId="10814"/>
    <cellStyle name="20% - Акцент5 6 28" xfId="11132"/>
    <cellStyle name="20% - Акцент5 6 29" xfId="11450"/>
    <cellStyle name="20% - Акцент5 6 3" xfId="1560"/>
    <cellStyle name="20% — акцент5 6 3" xfId="13712"/>
    <cellStyle name="20% - Акцент5 6 3 2" xfId="5971"/>
    <cellStyle name="20% - Акцент5 6 30" xfId="11768"/>
    <cellStyle name="20% - Акцент5 6 31" xfId="12086"/>
    <cellStyle name="20% - Акцент5 6 32" xfId="12474"/>
    <cellStyle name="20% - Акцент5 6 33" xfId="12722"/>
    <cellStyle name="20% - Акцент5 6 34" xfId="13109"/>
    <cellStyle name="20% - Акцент5 6 35" xfId="13711"/>
    <cellStyle name="20% - Акцент5 6 4" xfId="1561"/>
    <cellStyle name="20% - Акцент5 6 4 2" xfId="5972"/>
    <cellStyle name="20% - Акцент5 6 5" xfId="1562"/>
    <cellStyle name="20% - Акцент5 6 5 2" xfId="5973"/>
    <cellStyle name="20% - Акцент5 6 6" xfId="1563"/>
    <cellStyle name="20% - Акцент5 6 6 2" xfId="5974"/>
    <cellStyle name="20% - Акцент5 6 7" xfId="1564"/>
    <cellStyle name="20% - Акцент5 6 7 2" xfId="5975"/>
    <cellStyle name="20% - Акцент5 6 8" xfId="1565"/>
    <cellStyle name="20% - Акцент5 6 8 2" xfId="5976"/>
    <cellStyle name="20% - Акцент5 6 9" xfId="1566"/>
    <cellStyle name="20% - Акцент5 6 9 2" xfId="5977"/>
    <cellStyle name="20% - Акцент5 7" xfId="125"/>
    <cellStyle name="20% — акцент5 7" xfId="1568"/>
    <cellStyle name="20% - Акцент5 7 10" xfId="1569"/>
    <cellStyle name="20% - Акцент5 7 10 2" xfId="5980"/>
    <cellStyle name="20% - Акцент5 7 11" xfId="1567"/>
    <cellStyle name="20% - Акцент5 7 12" xfId="3812"/>
    <cellStyle name="20% - Акцент5 7 13" xfId="4111"/>
    <cellStyle name="20% - Акцент5 7 14" xfId="4357"/>
    <cellStyle name="20% - Акцент5 7 15" xfId="4601"/>
    <cellStyle name="20% - Акцент5 7 16" xfId="4805"/>
    <cellStyle name="20% - Акцент5 7 17" xfId="5978"/>
    <cellStyle name="20% - Акцент5 7 18" xfId="8306"/>
    <cellStyle name="20% - Акцент5 7 19" xfId="8451"/>
    <cellStyle name="20% - Акцент5 7 2" xfId="126"/>
    <cellStyle name="20% — акцент5 7 2" xfId="5979"/>
    <cellStyle name="20% - Акцент5 7 2 10" xfId="10175"/>
    <cellStyle name="20% - Акцент5 7 2 11" xfId="10493"/>
    <cellStyle name="20% - Акцент5 7 2 12" xfId="10811"/>
    <cellStyle name="20% - Акцент5 7 2 13" xfId="11129"/>
    <cellStyle name="20% - Акцент5 7 2 14" xfId="11447"/>
    <cellStyle name="20% - Акцент5 7 2 15" xfId="11765"/>
    <cellStyle name="20% - Акцент5 7 2 16" xfId="12083"/>
    <cellStyle name="20% - Акцент5 7 2 17" xfId="12477"/>
    <cellStyle name="20% - Акцент5 7 2 18" xfId="12719"/>
    <cellStyle name="20% - Акцент5 7 2 19" xfId="13112"/>
    <cellStyle name="20% - Акцент5 7 2 2" xfId="1570"/>
    <cellStyle name="20% - Акцент5 7 2 2 2" xfId="5982"/>
    <cellStyle name="20% - Акцент5 7 2 3" xfId="3813"/>
    <cellStyle name="20% - Акцент5 7 2 4" xfId="5981"/>
    <cellStyle name="20% - Акцент5 7 2 5" xfId="8660"/>
    <cellStyle name="20% - Акцент5 7 2 6" xfId="8979"/>
    <cellStyle name="20% - Акцент5 7 2 7" xfId="9221"/>
    <cellStyle name="20% - Акцент5 7 2 8" xfId="9539"/>
    <cellStyle name="20% - Акцент5 7 2 9" xfId="9857"/>
    <cellStyle name="20% - Акцент5 7 20" xfId="8659"/>
    <cellStyle name="20% - Акцент5 7 21" xfId="8978"/>
    <cellStyle name="20% - Акцент5 7 22" xfId="9222"/>
    <cellStyle name="20% - Акцент5 7 23" xfId="9540"/>
    <cellStyle name="20% - Акцент5 7 24" xfId="9858"/>
    <cellStyle name="20% - Акцент5 7 25" xfId="10176"/>
    <cellStyle name="20% - Акцент5 7 26" xfId="10494"/>
    <cellStyle name="20% - Акцент5 7 27" xfId="10812"/>
    <cellStyle name="20% - Акцент5 7 28" xfId="11130"/>
    <cellStyle name="20% - Акцент5 7 29" xfId="11448"/>
    <cellStyle name="20% - Акцент5 7 3" xfId="1571"/>
    <cellStyle name="20% — акцент5 7 3" xfId="14598"/>
    <cellStyle name="20% - Акцент5 7 3 2" xfId="5983"/>
    <cellStyle name="20% - Акцент5 7 30" xfId="11766"/>
    <cellStyle name="20% - Акцент5 7 31" xfId="12084"/>
    <cellStyle name="20% - Акцент5 7 32" xfId="12476"/>
    <cellStyle name="20% - Акцент5 7 33" xfId="12720"/>
    <cellStyle name="20% - Акцент5 7 34" xfId="13111"/>
    <cellStyle name="20% - Акцент5 7 35" xfId="14597"/>
    <cellStyle name="20% - Акцент5 7 4" xfId="1572"/>
    <cellStyle name="20% - Акцент5 7 4 2" xfId="5984"/>
    <cellStyle name="20% - Акцент5 7 5" xfId="1573"/>
    <cellStyle name="20% - Акцент5 7 5 2" xfId="5985"/>
    <cellStyle name="20% - Акцент5 7 6" xfId="1574"/>
    <cellStyle name="20% - Акцент5 7 6 2" xfId="5986"/>
    <cellStyle name="20% - Акцент5 7 7" xfId="1575"/>
    <cellStyle name="20% - Акцент5 7 7 2" xfId="5987"/>
    <cellStyle name="20% - Акцент5 7 8" xfId="1576"/>
    <cellStyle name="20% - Акцент5 7 8 2" xfId="5988"/>
    <cellStyle name="20% - Акцент5 7 9" xfId="1577"/>
    <cellStyle name="20% - Акцент5 7 9 2" xfId="5989"/>
    <cellStyle name="20% - Акцент5 8" xfId="127"/>
    <cellStyle name="20% — акцент5 8" xfId="1579"/>
    <cellStyle name="20% - Акцент5 8 10" xfId="1580"/>
    <cellStyle name="20% - Акцент5 8 10 2" xfId="5992"/>
    <cellStyle name="20% - Акцент5 8 11" xfId="1578"/>
    <cellStyle name="20% - Акцент5 8 12" xfId="3814"/>
    <cellStyle name="20% - Акцент5 8 13" xfId="4112"/>
    <cellStyle name="20% - Акцент5 8 14" xfId="4359"/>
    <cellStyle name="20% - Акцент5 8 15" xfId="4599"/>
    <cellStyle name="20% - Акцент5 8 16" xfId="4803"/>
    <cellStyle name="20% - Акцент5 8 17" xfId="5990"/>
    <cellStyle name="20% - Акцент5 8 18" xfId="8308"/>
    <cellStyle name="20% - Акцент5 8 19" xfId="8450"/>
    <cellStyle name="20% - Акцент5 8 2" xfId="128"/>
    <cellStyle name="20% — акцент5 8 2" xfId="5991"/>
    <cellStyle name="20% - Акцент5 8 2 10" xfId="10173"/>
    <cellStyle name="20% - Акцент5 8 2 11" xfId="10491"/>
    <cellStyle name="20% - Акцент5 8 2 12" xfId="10809"/>
    <cellStyle name="20% - Акцент5 8 2 13" xfId="11127"/>
    <cellStyle name="20% - Акцент5 8 2 14" xfId="11445"/>
    <cellStyle name="20% - Акцент5 8 2 15" xfId="11763"/>
    <cellStyle name="20% - Акцент5 8 2 16" xfId="12081"/>
    <cellStyle name="20% - Акцент5 8 2 17" xfId="12479"/>
    <cellStyle name="20% - Акцент5 8 2 18" xfId="12717"/>
    <cellStyle name="20% - Акцент5 8 2 19" xfId="13114"/>
    <cellStyle name="20% - Акцент5 8 2 2" xfId="1581"/>
    <cellStyle name="20% - Акцент5 8 2 2 2" xfId="5994"/>
    <cellStyle name="20% - Акцент5 8 2 3" xfId="3815"/>
    <cellStyle name="20% - Акцент5 8 2 4" xfId="5993"/>
    <cellStyle name="20% - Акцент5 8 2 5" xfId="8662"/>
    <cellStyle name="20% - Акцент5 8 2 6" xfId="8981"/>
    <cellStyle name="20% - Акцент5 8 2 7" xfId="9219"/>
    <cellStyle name="20% - Акцент5 8 2 8" xfId="9537"/>
    <cellStyle name="20% - Акцент5 8 2 9" xfId="9855"/>
    <cellStyle name="20% - Акцент5 8 20" xfId="8661"/>
    <cellStyle name="20% - Акцент5 8 21" xfId="8980"/>
    <cellStyle name="20% - Акцент5 8 22" xfId="9220"/>
    <cellStyle name="20% - Акцент5 8 23" xfId="9538"/>
    <cellStyle name="20% - Акцент5 8 24" xfId="9856"/>
    <cellStyle name="20% - Акцент5 8 25" xfId="10174"/>
    <cellStyle name="20% - Акцент5 8 26" xfId="10492"/>
    <cellStyle name="20% - Акцент5 8 27" xfId="10810"/>
    <cellStyle name="20% - Акцент5 8 28" xfId="11128"/>
    <cellStyle name="20% - Акцент5 8 29" xfId="11446"/>
    <cellStyle name="20% - Акцент5 8 3" xfId="1582"/>
    <cellStyle name="20% — акцент5 8 3" xfId="15289"/>
    <cellStyle name="20% - Акцент5 8 3 2" xfId="5995"/>
    <cellStyle name="20% - Акцент5 8 30" xfId="11764"/>
    <cellStyle name="20% - Акцент5 8 31" xfId="12082"/>
    <cellStyle name="20% - Акцент5 8 32" xfId="12478"/>
    <cellStyle name="20% - Акцент5 8 33" xfId="12718"/>
    <cellStyle name="20% - Акцент5 8 34" xfId="13113"/>
    <cellStyle name="20% - Акцент5 8 35" xfId="15290"/>
    <cellStyle name="20% - Акцент5 8 4" xfId="1583"/>
    <cellStyle name="20% - Акцент5 8 4 2" xfId="5996"/>
    <cellStyle name="20% - Акцент5 8 5" xfId="1584"/>
    <cellStyle name="20% - Акцент5 8 5 2" xfId="5997"/>
    <cellStyle name="20% - Акцент5 8 6" xfId="1585"/>
    <cellStyle name="20% - Акцент5 8 6 2" xfId="5998"/>
    <cellStyle name="20% - Акцент5 8 7" xfId="1586"/>
    <cellStyle name="20% - Акцент5 8 7 2" xfId="5999"/>
    <cellStyle name="20% - Акцент5 8 8" xfId="1587"/>
    <cellStyle name="20% - Акцент5 8 8 2" xfId="6000"/>
    <cellStyle name="20% - Акцент5 8 9" xfId="1588"/>
    <cellStyle name="20% - Акцент5 8 9 2" xfId="6001"/>
    <cellStyle name="20% - Акцент5 9" xfId="129"/>
    <cellStyle name="20% — акцент5 9" xfId="1590"/>
    <cellStyle name="20% - Акцент5 9 10" xfId="1591"/>
    <cellStyle name="20% - Акцент5 9 10 2" xfId="6004"/>
    <cellStyle name="20% - Акцент5 9 11" xfId="1589"/>
    <cellStyle name="20% - Акцент5 9 12" xfId="3816"/>
    <cellStyle name="20% - Акцент5 9 13" xfId="4113"/>
    <cellStyle name="20% - Акцент5 9 14" xfId="4361"/>
    <cellStyle name="20% - Акцент5 9 15" xfId="4597"/>
    <cellStyle name="20% - Акцент5 9 16" xfId="4801"/>
    <cellStyle name="20% - Акцент5 9 17" xfId="6002"/>
    <cellStyle name="20% - Акцент5 9 18" xfId="8310"/>
    <cellStyle name="20% - Акцент5 9 19" xfId="8449"/>
    <cellStyle name="20% - Акцент5 9 2" xfId="130"/>
    <cellStyle name="20% — акцент5 9 2" xfId="6003"/>
    <cellStyle name="20% - Акцент5 9 2 10" xfId="10171"/>
    <cellStyle name="20% - Акцент5 9 2 11" xfId="10489"/>
    <cellStyle name="20% - Акцент5 9 2 12" xfId="10807"/>
    <cellStyle name="20% - Акцент5 9 2 13" xfId="11125"/>
    <cellStyle name="20% - Акцент5 9 2 14" xfId="11443"/>
    <cellStyle name="20% - Акцент5 9 2 15" xfId="11761"/>
    <cellStyle name="20% - Акцент5 9 2 16" xfId="12079"/>
    <cellStyle name="20% - Акцент5 9 2 17" xfId="12481"/>
    <cellStyle name="20% - Акцент5 9 2 18" xfId="12715"/>
    <cellStyle name="20% - Акцент5 9 2 19" xfId="13116"/>
    <cellStyle name="20% - Акцент5 9 2 2" xfId="1592"/>
    <cellStyle name="20% - Акцент5 9 2 2 2" xfId="6006"/>
    <cellStyle name="20% - Акцент5 9 2 3" xfId="3817"/>
    <cellStyle name="20% - Акцент5 9 2 4" xfId="6005"/>
    <cellStyle name="20% - Акцент5 9 2 5" xfId="8664"/>
    <cellStyle name="20% - Акцент5 9 2 6" xfId="8983"/>
    <cellStyle name="20% - Акцент5 9 2 7" xfId="9217"/>
    <cellStyle name="20% - Акцент5 9 2 8" xfId="9535"/>
    <cellStyle name="20% - Акцент5 9 2 9" xfId="9853"/>
    <cellStyle name="20% - Акцент5 9 20" xfId="8663"/>
    <cellStyle name="20% - Акцент5 9 21" xfId="8982"/>
    <cellStyle name="20% - Акцент5 9 22" xfId="9218"/>
    <cellStyle name="20% - Акцент5 9 23" xfId="9536"/>
    <cellStyle name="20% - Акцент5 9 24" xfId="9854"/>
    <cellStyle name="20% - Акцент5 9 25" xfId="10172"/>
    <cellStyle name="20% - Акцент5 9 26" xfId="10490"/>
    <cellStyle name="20% - Акцент5 9 27" xfId="10808"/>
    <cellStyle name="20% - Акцент5 9 28" xfId="11126"/>
    <cellStyle name="20% - Акцент5 9 29" xfId="11444"/>
    <cellStyle name="20% - Акцент5 9 3" xfId="1593"/>
    <cellStyle name="20% — акцент5 9 3" xfId="15890"/>
    <cellStyle name="20% - Акцент5 9 3 2" xfId="6007"/>
    <cellStyle name="20% - Акцент5 9 30" xfId="11762"/>
    <cellStyle name="20% - Акцент5 9 31" xfId="12080"/>
    <cellStyle name="20% - Акцент5 9 32" xfId="12480"/>
    <cellStyle name="20% - Акцент5 9 33" xfId="12716"/>
    <cellStyle name="20% - Акцент5 9 34" xfId="13115"/>
    <cellStyle name="20% - Акцент5 9 35" xfId="15891"/>
    <cellStyle name="20% - Акцент5 9 4" xfId="1594"/>
    <cellStyle name="20% - Акцент5 9 4 2" xfId="6008"/>
    <cellStyle name="20% - Акцент5 9 5" xfId="1595"/>
    <cellStyle name="20% - Акцент5 9 5 2" xfId="6009"/>
    <cellStyle name="20% - Акцент5 9 6" xfId="1596"/>
    <cellStyle name="20% - Акцент5 9 6 2" xfId="6010"/>
    <cellStyle name="20% - Акцент5 9 7" xfId="1597"/>
    <cellStyle name="20% - Акцент5 9 7 2" xfId="6011"/>
    <cellStyle name="20% - Акцент5 9 8" xfId="1598"/>
    <cellStyle name="20% - Акцент5 9 8 2" xfId="6012"/>
    <cellStyle name="20% - Акцент5 9 9" xfId="1599"/>
    <cellStyle name="20% - Акцент5 9 9 2" xfId="6013"/>
    <cellStyle name="20% - Акцент5_1" xfId="21693"/>
    <cellStyle name="20% - Акцент6" xfId="13350"/>
    <cellStyle name="20% — акцент6" xfId="131"/>
    <cellStyle name="20% - Акцент6 10" xfId="132"/>
    <cellStyle name="20% — акцент6 10" xfId="1602"/>
    <cellStyle name="20% - Акцент6 10 10" xfId="1603"/>
    <cellStyle name="20% - Акцент6 10 10 2" xfId="6017"/>
    <cellStyle name="20% - Акцент6 10 11" xfId="1601"/>
    <cellStyle name="20% - Акцент6 10 12" xfId="3819"/>
    <cellStyle name="20% - Акцент6 10 13" xfId="4115"/>
    <cellStyle name="20% - Акцент6 10 14" xfId="4364"/>
    <cellStyle name="20% - Акцент6 10 15" xfId="4594"/>
    <cellStyle name="20% - Акцент6 10 16" xfId="4798"/>
    <cellStyle name="20% - Акцент6 10 17" xfId="6015"/>
    <cellStyle name="20% - Акцент6 10 18" xfId="8313"/>
    <cellStyle name="20% - Акцент6 10 19" xfId="8447"/>
    <cellStyle name="20% - Акцент6 10 2" xfId="133"/>
    <cellStyle name="20% — акцент6 10 2" xfId="6016"/>
    <cellStyle name="20% - Акцент6 10 2 10" xfId="10168"/>
    <cellStyle name="20% - Акцент6 10 2 11" xfId="10486"/>
    <cellStyle name="20% - Акцент6 10 2 12" xfId="10804"/>
    <cellStyle name="20% - Акцент6 10 2 13" xfId="11122"/>
    <cellStyle name="20% - Акцент6 10 2 14" xfId="11440"/>
    <cellStyle name="20% - Акцент6 10 2 15" xfId="11758"/>
    <cellStyle name="20% - Акцент6 10 2 16" xfId="12076"/>
    <cellStyle name="20% - Акцент6 10 2 17" xfId="12484"/>
    <cellStyle name="20% - Акцент6 10 2 18" xfId="12712"/>
    <cellStyle name="20% - Акцент6 10 2 19" xfId="13119"/>
    <cellStyle name="20% - Акцент6 10 2 2" xfId="1604"/>
    <cellStyle name="20% - Акцент6 10 2 2 2" xfId="6019"/>
    <cellStyle name="20% - Акцент6 10 2 3" xfId="3820"/>
    <cellStyle name="20% - Акцент6 10 2 4" xfId="6018"/>
    <cellStyle name="20% - Акцент6 10 2 5" xfId="8667"/>
    <cellStyle name="20% - Акцент6 10 2 6" xfId="8986"/>
    <cellStyle name="20% - Акцент6 10 2 7" xfId="9214"/>
    <cellStyle name="20% - Акцент6 10 2 8" xfId="9532"/>
    <cellStyle name="20% - Акцент6 10 2 9" xfId="9850"/>
    <cellStyle name="20% - Акцент6 10 20" xfId="8666"/>
    <cellStyle name="20% - Акцент6 10 21" xfId="8985"/>
    <cellStyle name="20% - Акцент6 10 22" xfId="9215"/>
    <cellStyle name="20% - Акцент6 10 23" xfId="9533"/>
    <cellStyle name="20% - Акцент6 10 24" xfId="9851"/>
    <cellStyle name="20% - Акцент6 10 25" xfId="10169"/>
    <cellStyle name="20% - Акцент6 10 26" xfId="10487"/>
    <cellStyle name="20% - Акцент6 10 27" xfId="10805"/>
    <cellStyle name="20% - Акцент6 10 28" xfId="11123"/>
    <cellStyle name="20% - Акцент6 10 29" xfId="11441"/>
    <cellStyle name="20% - Акцент6 10 3" xfId="1605"/>
    <cellStyle name="20% — акцент6 10 3" xfId="16459"/>
    <cellStyle name="20% - Акцент6 10 3 2" xfId="6020"/>
    <cellStyle name="20% - Акцент6 10 30" xfId="11759"/>
    <cellStyle name="20% - Акцент6 10 31" xfId="12077"/>
    <cellStyle name="20% - Акцент6 10 32" xfId="12483"/>
    <cellStyle name="20% - Акцент6 10 33" xfId="12713"/>
    <cellStyle name="20% - Акцент6 10 34" xfId="13118"/>
    <cellStyle name="20% - Акцент6 10 35" xfId="16460"/>
    <cellStyle name="20% - Акцент6 10 4" xfId="1606"/>
    <cellStyle name="20% - Акцент6 10 4 2" xfId="6021"/>
    <cellStyle name="20% - Акцент6 10 5" xfId="1607"/>
    <cellStyle name="20% - Акцент6 10 5 2" xfId="6022"/>
    <cellStyle name="20% - Акцент6 10 6" xfId="1608"/>
    <cellStyle name="20% - Акцент6 10 6 2" xfId="6023"/>
    <cellStyle name="20% - Акцент6 10 7" xfId="1609"/>
    <cellStyle name="20% - Акцент6 10 7 2" xfId="6024"/>
    <cellStyle name="20% - Акцент6 10 8" xfId="1610"/>
    <cellStyle name="20% - Акцент6 10 8 2" xfId="6025"/>
    <cellStyle name="20% - Акцент6 10 9" xfId="1611"/>
    <cellStyle name="20% - Акцент6 10 9 2" xfId="6026"/>
    <cellStyle name="20% - Акцент6 11" xfId="134"/>
    <cellStyle name="20% — акцент6 11" xfId="1613"/>
    <cellStyle name="20% - Акцент6 11 10" xfId="1614"/>
    <cellStyle name="20% - Акцент6 11 10 2" xfId="6029"/>
    <cellStyle name="20% - Акцент6 11 11" xfId="1612"/>
    <cellStyle name="20% - Акцент6 11 12" xfId="3821"/>
    <cellStyle name="20% - Акцент6 11 13" xfId="4116"/>
    <cellStyle name="20% - Акцент6 11 14" xfId="4366"/>
    <cellStyle name="20% - Акцент6 11 15" xfId="4592"/>
    <cellStyle name="20% - Акцент6 11 16" xfId="4796"/>
    <cellStyle name="20% - Акцент6 11 17" xfId="6027"/>
    <cellStyle name="20% - Акцент6 11 18" xfId="8315"/>
    <cellStyle name="20% - Акцент6 11 19" xfId="8445"/>
    <cellStyle name="20% - Акцент6 11 2" xfId="135"/>
    <cellStyle name="20% — акцент6 11 2" xfId="6028"/>
    <cellStyle name="20% - Акцент6 11 2 10" xfId="10166"/>
    <cellStyle name="20% - Акцент6 11 2 11" xfId="10484"/>
    <cellStyle name="20% - Акцент6 11 2 12" xfId="10802"/>
    <cellStyle name="20% - Акцент6 11 2 13" xfId="11120"/>
    <cellStyle name="20% - Акцент6 11 2 14" xfId="11438"/>
    <cellStyle name="20% - Акцент6 11 2 15" xfId="11756"/>
    <cellStyle name="20% - Акцент6 11 2 16" xfId="12074"/>
    <cellStyle name="20% - Акцент6 11 2 17" xfId="12486"/>
    <cellStyle name="20% - Акцент6 11 2 18" xfId="12710"/>
    <cellStyle name="20% - Акцент6 11 2 19" xfId="13121"/>
    <cellStyle name="20% - Акцент6 11 2 2" xfId="1615"/>
    <cellStyle name="20% - Акцент6 11 2 2 2" xfId="6031"/>
    <cellStyle name="20% - Акцент6 11 2 3" xfId="3822"/>
    <cellStyle name="20% - Акцент6 11 2 4" xfId="6030"/>
    <cellStyle name="20% - Акцент6 11 2 5" xfId="8669"/>
    <cellStyle name="20% - Акцент6 11 2 6" xfId="8988"/>
    <cellStyle name="20% - Акцент6 11 2 7" xfId="9212"/>
    <cellStyle name="20% - Акцент6 11 2 8" xfId="9530"/>
    <cellStyle name="20% - Акцент6 11 2 9" xfId="9848"/>
    <cellStyle name="20% - Акцент6 11 20" xfId="8668"/>
    <cellStyle name="20% - Акцент6 11 21" xfId="8987"/>
    <cellStyle name="20% - Акцент6 11 22" xfId="9213"/>
    <cellStyle name="20% - Акцент6 11 23" xfId="9531"/>
    <cellStyle name="20% - Акцент6 11 24" xfId="9849"/>
    <cellStyle name="20% - Акцент6 11 25" xfId="10167"/>
    <cellStyle name="20% - Акцент6 11 26" xfId="10485"/>
    <cellStyle name="20% - Акцент6 11 27" xfId="10803"/>
    <cellStyle name="20% - Акцент6 11 28" xfId="11121"/>
    <cellStyle name="20% - Акцент6 11 29" xfId="11439"/>
    <cellStyle name="20% - Акцент6 11 3" xfId="1616"/>
    <cellStyle name="20% — акцент6 11 3" xfId="17062"/>
    <cellStyle name="20% - Акцент6 11 3 2" xfId="6032"/>
    <cellStyle name="20% - Акцент6 11 30" xfId="11757"/>
    <cellStyle name="20% - Акцент6 11 31" xfId="12075"/>
    <cellStyle name="20% - Акцент6 11 32" xfId="12485"/>
    <cellStyle name="20% - Акцент6 11 33" xfId="12711"/>
    <cellStyle name="20% - Акцент6 11 34" xfId="13120"/>
    <cellStyle name="20% - Акцент6 11 35" xfId="17063"/>
    <cellStyle name="20% - Акцент6 11 4" xfId="1617"/>
    <cellStyle name="20% - Акцент6 11 4 2" xfId="6033"/>
    <cellStyle name="20% - Акцент6 11 5" xfId="1618"/>
    <cellStyle name="20% - Акцент6 11 5 2" xfId="6034"/>
    <cellStyle name="20% - Акцент6 11 6" xfId="1619"/>
    <cellStyle name="20% - Акцент6 11 6 2" xfId="6035"/>
    <cellStyle name="20% - Акцент6 11 7" xfId="1620"/>
    <cellStyle name="20% - Акцент6 11 7 2" xfId="6036"/>
    <cellStyle name="20% - Акцент6 11 8" xfId="1621"/>
    <cellStyle name="20% - Акцент6 11 8 2" xfId="6037"/>
    <cellStyle name="20% - Акцент6 11 9" xfId="1622"/>
    <cellStyle name="20% - Акцент6 11 9 2" xfId="6038"/>
    <cellStyle name="20% - Акцент6 12" xfId="136"/>
    <cellStyle name="20% — акцент6 12" xfId="1624"/>
    <cellStyle name="20% - Акцент6 12 10" xfId="1625"/>
    <cellStyle name="20% - Акцент6 12 10 2" xfId="6041"/>
    <cellStyle name="20% - Акцент6 12 11" xfId="1623"/>
    <cellStyle name="20% - Акцент6 12 12" xfId="3823"/>
    <cellStyle name="20% - Акцент6 12 13" xfId="4117"/>
    <cellStyle name="20% - Акцент6 12 14" xfId="4368"/>
    <cellStyle name="20% - Акцент6 12 15" xfId="4590"/>
    <cellStyle name="20% - Акцент6 12 16" xfId="4794"/>
    <cellStyle name="20% - Акцент6 12 17" xfId="6039"/>
    <cellStyle name="20% - Акцент6 12 18" xfId="8317"/>
    <cellStyle name="20% - Акцент6 12 19" xfId="8444"/>
    <cellStyle name="20% - Акцент6 12 2" xfId="137"/>
    <cellStyle name="20% — акцент6 12 2" xfId="6040"/>
    <cellStyle name="20% - Акцент6 12 2 10" xfId="10164"/>
    <cellStyle name="20% - Акцент6 12 2 11" xfId="10482"/>
    <cellStyle name="20% - Акцент6 12 2 12" xfId="10800"/>
    <cellStyle name="20% - Акцент6 12 2 13" xfId="11118"/>
    <cellStyle name="20% - Акцент6 12 2 14" xfId="11436"/>
    <cellStyle name="20% - Акцент6 12 2 15" xfId="11754"/>
    <cellStyle name="20% - Акцент6 12 2 16" xfId="12072"/>
    <cellStyle name="20% - Акцент6 12 2 17" xfId="12488"/>
    <cellStyle name="20% - Акцент6 12 2 18" xfId="12708"/>
    <cellStyle name="20% - Акцент6 12 2 19" xfId="13123"/>
    <cellStyle name="20% - Акцент6 12 2 2" xfId="1626"/>
    <cellStyle name="20% - Акцент6 12 2 2 2" xfId="6043"/>
    <cellStyle name="20% - Акцент6 12 2 3" xfId="3824"/>
    <cellStyle name="20% - Акцент6 12 2 4" xfId="6042"/>
    <cellStyle name="20% - Акцент6 12 2 5" xfId="8671"/>
    <cellStyle name="20% - Акцент6 12 2 6" xfId="8990"/>
    <cellStyle name="20% - Акцент6 12 2 7" xfId="9210"/>
    <cellStyle name="20% - Акцент6 12 2 8" xfId="9528"/>
    <cellStyle name="20% - Акцент6 12 2 9" xfId="9846"/>
    <cellStyle name="20% - Акцент6 12 20" xfId="8670"/>
    <cellStyle name="20% - Акцент6 12 21" xfId="8989"/>
    <cellStyle name="20% - Акцент6 12 22" xfId="9211"/>
    <cellStyle name="20% - Акцент6 12 23" xfId="9529"/>
    <cellStyle name="20% - Акцент6 12 24" xfId="9847"/>
    <cellStyle name="20% - Акцент6 12 25" xfId="10165"/>
    <cellStyle name="20% - Акцент6 12 26" xfId="10483"/>
    <cellStyle name="20% - Акцент6 12 27" xfId="10801"/>
    <cellStyle name="20% - Акцент6 12 28" xfId="11119"/>
    <cellStyle name="20% - Акцент6 12 29" xfId="11437"/>
    <cellStyle name="20% - Акцент6 12 3" xfId="1627"/>
    <cellStyle name="20% — акцент6 12 3" xfId="17665"/>
    <cellStyle name="20% - Акцент6 12 3 2" xfId="6044"/>
    <cellStyle name="20% - Акцент6 12 30" xfId="11755"/>
    <cellStyle name="20% - Акцент6 12 31" xfId="12073"/>
    <cellStyle name="20% - Акцент6 12 32" xfId="12487"/>
    <cellStyle name="20% - Акцент6 12 33" xfId="12709"/>
    <cellStyle name="20% - Акцент6 12 34" xfId="13122"/>
    <cellStyle name="20% - Акцент6 12 35" xfId="17666"/>
    <cellStyle name="20% - Акцент6 12 4" xfId="1628"/>
    <cellStyle name="20% - Акцент6 12 4 2" xfId="6045"/>
    <cellStyle name="20% - Акцент6 12 5" xfId="1629"/>
    <cellStyle name="20% - Акцент6 12 5 2" xfId="6046"/>
    <cellStyle name="20% - Акцент6 12 6" xfId="1630"/>
    <cellStyle name="20% - Акцент6 12 6 2" xfId="6047"/>
    <cellStyle name="20% - Акцент6 12 7" xfId="1631"/>
    <cellStyle name="20% - Акцент6 12 7 2" xfId="6048"/>
    <cellStyle name="20% - Акцент6 12 8" xfId="1632"/>
    <cellStyle name="20% - Акцент6 12 8 2" xfId="6049"/>
    <cellStyle name="20% - Акцент6 12 9" xfId="1633"/>
    <cellStyle name="20% - Акцент6 12 9 2" xfId="6050"/>
    <cellStyle name="20% - Акцент6 13" xfId="138"/>
    <cellStyle name="20% — акцент6 13" xfId="1635"/>
    <cellStyle name="20% - Акцент6 13 10" xfId="1636"/>
    <cellStyle name="20% - Акцент6 13 10 2" xfId="6053"/>
    <cellStyle name="20% - Акцент6 13 11" xfId="1634"/>
    <cellStyle name="20% - Акцент6 13 12" xfId="3825"/>
    <cellStyle name="20% - Акцент6 13 13" xfId="4118"/>
    <cellStyle name="20% - Акцент6 13 14" xfId="4370"/>
    <cellStyle name="20% - Акцент6 13 15" xfId="4588"/>
    <cellStyle name="20% - Акцент6 13 16" xfId="4792"/>
    <cellStyle name="20% - Акцент6 13 17" xfId="6051"/>
    <cellStyle name="20% - Акцент6 13 18" xfId="8319"/>
    <cellStyle name="20% - Акцент6 13 19" xfId="8442"/>
    <cellStyle name="20% - Акцент6 13 2" xfId="139"/>
    <cellStyle name="20% — акцент6 13 2" xfId="6052"/>
    <cellStyle name="20% - Акцент6 13 2 10" xfId="10162"/>
    <cellStyle name="20% - Акцент6 13 2 11" xfId="10480"/>
    <cellStyle name="20% - Акцент6 13 2 12" xfId="10798"/>
    <cellStyle name="20% - Акцент6 13 2 13" xfId="11116"/>
    <cellStyle name="20% - Акцент6 13 2 14" xfId="11434"/>
    <cellStyle name="20% - Акцент6 13 2 15" xfId="11752"/>
    <cellStyle name="20% - Акцент6 13 2 16" xfId="12070"/>
    <cellStyle name="20% - Акцент6 13 2 17" xfId="12490"/>
    <cellStyle name="20% - Акцент6 13 2 18" xfId="12706"/>
    <cellStyle name="20% - Акцент6 13 2 19" xfId="13125"/>
    <cellStyle name="20% - Акцент6 13 2 2" xfId="1637"/>
    <cellStyle name="20% - Акцент6 13 2 2 2" xfId="6055"/>
    <cellStyle name="20% - Акцент6 13 2 3" xfId="3826"/>
    <cellStyle name="20% - Акцент6 13 2 4" xfId="6054"/>
    <cellStyle name="20% - Акцент6 13 2 5" xfId="8673"/>
    <cellStyle name="20% - Акцент6 13 2 6" xfId="8992"/>
    <cellStyle name="20% - Акцент6 13 2 7" xfId="9208"/>
    <cellStyle name="20% - Акцент6 13 2 8" xfId="9526"/>
    <cellStyle name="20% - Акцент6 13 2 9" xfId="9844"/>
    <cellStyle name="20% - Акцент6 13 20" xfId="8672"/>
    <cellStyle name="20% - Акцент6 13 21" xfId="8991"/>
    <cellStyle name="20% - Акцент6 13 22" xfId="9209"/>
    <cellStyle name="20% - Акцент6 13 23" xfId="9527"/>
    <cellStyle name="20% - Акцент6 13 24" xfId="9845"/>
    <cellStyle name="20% - Акцент6 13 25" xfId="10163"/>
    <cellStyle name="20% - Акцент6 13 26" xfId="10481"/>
    <cellStyle name="20% - Акцент6 13 27" xfId="10799"/>
    <cellStyle name="20% - Акцент6 13 28" xfId="11117"/>
    <cellStyle name="20% - Акцент6 13 29" xfId="11435"/>
    <cellStyle name="20% - Акцент6 13 3" xfId="1638"/>
    <cellStyle name="20% — акцент6 13 3" xfId="18266"/>
    <cellStyle name="20% - Акцент6 13 3 2" xfId="6056"/>
    <cellStyle name="20% - Акцент6 13 30" xfId="11753"/>
    <cellStyle name="20% - Акцент6 13 31" xfId="12071"/>
    <cellStyle name="20% - Акцент6 13 32" xfId="12489"/>
    <cellStyle name="20% - Акцент6 13 33" xfId="12707"/>
    <cellStyle name="20% - Акцент6 13 34" xfId="13124"/>
    <cellStyle name="20% - Акцент6 13 35" xfId="18267"/>
    <cellStyle name="20% - Акцент6 13 4" xfId="1639"/>
    <cellStyle name="20% - Акцент6 13 4 2" xfId="6057"/>
    <cellStyle name="20% - Акцент6 13 5" xfId="1640"/>
    <cellStyle name="20% - Акцент6 13 5 2" xfId="6058"/>
    <cellStyle name="20% - Акцент6 13 6" xfId="1641"/>
    <cellStyle name="20% - Акцент6 13 6 2" xfId="6059"/>
    <cellStyle name="20% - Акцент6 13 7" xfId="1642"/>
    <cellStyle name="20% - Акцент6 13 7 2" xfId="6060"/>
    <cellStyle name="20% - Акцент6 13 8" xfId="1643"/>
    <cellStyle name="20% - Акцент6 13 8 2" xfId="6061"/>
    <cellStyle name="20% - Акцент6 13 9" xfId="1644"/>
    <cellStyle name="20% - Акцент6 13 9 2" xfId="6062"/>
    <cellStyle name="20% - Акцент6 14" xfId="140"/>
    <cellStyle name="20% — акцент6 14" xfId="1645"/>
    <cellStyle name="20% - Акцент6 14 10" xfId="4790"/>
    <cellStyle name="20% - Акцент6 14 11" xfId="6063"/>
    <cellStyle name="20% - Акцент6 14 12" xfId="8674"/>
    <cellStyle name="20% - Акцент6 14 13" xfId="8993"/>
    <cellStyle name="20% - Акцент6 14 14" xfId="9207"/>
    <cellStyle name="20% - Акцент6 14 15" xfId="9525"/>
    <cellStyle name="20% - Акцент6 14 16" xfId="9843"/>
    <cellStyle name="20% - Акцент6 14 17" xfId="10161"/>
    <cellStyle name="20% - Акцент6 14 18" xfId="10479"/>
    <cellStyle name="20% - Акцент6 14 19" xfId="10797"/>
    <cellStyle name="20% - Акцент6 14 2" xfId="1646"/>
    <cellStyle name="20% — акцент6 14 2" xfId="6064"/>
    <cellStyle name="20% - Акцент6 14 2 2" xfId="6065"/>
    <cellStyle name="20% - Акцент6 14 20" xfId="11115"/>
    <cellStyle name="20% - Акцент6 14 21" xfId="11433"/>
    <cellStyle name="20% - Акцент6 14 22" xfId="11751"/>
    <cellStyle name="20% - Акцент6 14 23" xfId="12069"/>
    <cellStyle name="20% - Акцент6 14 24" xfId="12491"/>
    <cellStyle name="20% - Акцент6 14 25" xfId="12705"/>
    <cellStyle name="20% - Акцент6 14 26" xfId="13126"/>
    <cellStyle name="20% - Акцент6 14 27" xfId="18873"/>
    <cellStyle name="20% - Акцент6 14 3" xfId="1647"/>
    <cellStyle name="20% — акцент6 14 3" xfId="18872"/>
    <cellStyle name="20% - Акцент6 14 3 2" xfId="6066"/>
    <cellStyle name="20% - Акцент6 14 4" xfId="1648"/>
    <cellStyle name="20% - Акцент6 14 4 2" xfId="6067"/>
    <cellStyle name="20% - Акцент6 14 5" xfId="1649"/>
    <cellStyle name="20% - Акцент6 14 5 2" xfId="6068"/>
    <cellStyle name="20% - Акцент6 14 6" xfId="3827"/>
    <cellStyle name="20% - Акцент6 14 7" xfId="4119"/>
    <cellStyle name="20% - Акцент6 14 8" xfId="4372"/>
    <cellStyle name="20% - Акцент6 14 9" xfId="4586"/>
    <cellStyle name="20% - Акцент6 15" xfId="1650"/>
    <cellStyle name="20% — акцент6 15" xfId="1651"/>
    <cellStyle name="20% - Акцент6 15 2" xfId="6069"/>
    <cellStyle name="20% — акцент6 15 2" xfId="6070"/>
    <cellStyle name="20% - Акцент6 15 3" xfId="19477"/>
    <cellStyle name="20% — акцент6 15 3" xfId="19476"/>
    <cellStyle name="20% - Акцент6 16" xfId="1652"/>
    <cellStyle name="20% — акцент6 16" xfId="1653"/>
    <cellStyle name="20% - Акцент6 16 2" xfId="6071"/>
    <cellStyle name="20% — акцент6 16 2" xfId="6072"/>
    <cellStyle name="20% - Акцент6 16 3" xfId="20080"/>
    <cellStyle name="20% — акцент6 16 3" xfId="20079"/>
    <cellStyle name="20% - Акцент6 17" xfId="1654"/>
    <cellStyle name="20% — акцент6 17" xfId="1655"/>
    <cellStyle name="20% - Акцент6 17 2" xfId="6073"/>
    <cellStyle name="20% — акцент6 17 2" xfId="6074"/>
    <cellStyle name="20% - Акцент6 17 3" xfId="20683"/>
    <cellStyle name="20% — акцент6 17 3" xfId="20682"/>
    <cellStyle name="20% - Акцент6 18" xfId="1656"/>
    <cellStyle name="20% — акцент6 18" xfId="1657"/>
    <cellStyle name="20% - Акцент6 18 2" xfId="6075"/>
    <cellStyle name="20% — акцент6 18 2" xfId="6076"/>
    <cellStyle name="20% - Акцент6 18 3" xfId="21281"/>
    <cellStyle name="20% — акцент6 18 3" xfId="21280"/>
    <cellStyle name="20% - Акцент6 19" xfId="21746"/>
    <cellStyle name="20% — акцент6 19" xfId="1658"/>
    <cellStyle name="20% — акцент6 19 2" xfId="6077"/>
    <cellStyle name="20% - Акцент6 2" xfId="141"/>
    <cellStyle name="20% — акцент6 2" xfId="1660"/>
    <cellStyle name="20% - Акцент6 2 10" xfId="1661"/>
    <cellStyle name="20% — акцент6 2 10" xfId="1662"/>
    <cellStyle name="20% - Акцент6 2 10 2" xfId="6080"/>
    <cellStyle name="20% — акцент6 2 10 2" xfId="6081"/>
    <cellStyle name="20% - Акцент6 2 10 3" xfId="18265"/>
    <cellStyle name="20% — акцент6 2 10 3" xfId="18264"/>
    <cellStyle name="20% - Акцент6 2 11" xfId="1663"/>
    <cellStyle name="20% — акцент6 2 11" xfId="1664"/>
    <cellStyle name="20% - Акцент6 2 11 2" xfId="6082"/>
    <cellStyle name="20% — акцент6 2 11 2" xfId="6083"/>
    <cellStyle name="20% - Акцент6 2 11 3" xfId="18871"/>
    <cellStyle name="20% — акцент6 2 11 3" xfId="18870"/>
    <cellStyle name="20% - Акцент6 2 12" xfId="1665"/>
    <cellStyle name="20% — акцент6 2 12" xfId="1666"/>
    <cellStyle name="20% - Акцент6 2 12 2" xfId="6084"/>
    <cellStyle name="20% — акцент6 2 12 2" xfId="6085"/>
    <cellStyle name="20% - Акцент6 2 12 3" xfId="19475"/>
    <cellStyle name="20% — акцент6 2 12 3" xfId="19474"/>
    <cellStyle name="20% - Акцент6 2 13" xfId="1667"/>
    <cellStyle name="20% — акцент6 2 13" xfId="1668"/>
    <cellStyle name="20% - Акцент6 2 13 2" xfId="6086"/>
    <cellStyle name="20% — акцент6 2 13 2" xfId="6087"/>
    <cellStyle name="20% - Акцент6 2 13 3" xfId="20078"/>
    <cellStyle name="20% — акцент6 2 13 3" xfId="20077"/>
    <cellStyle name="20% - Акцент6 2 14" xfId="1669"/>
    <cellStyle name="20% — акцент6 2 14" xfId="1670"/>
    <cellStyle name="20% - Акцент6 2 14 2" xfId="6088"/>
    <cellStyle name="20% — акцент6 2 14 2" xfId="6089"/>
    <cellStyle name="20% - Акцент6 2 14 3" xfId="20681"/>
    <cellStyle name="20% — акцент6 2 14 3" xfId="20680"/>
    <cellStyle name="20% - Акцент6 2 15" xfId="1671"/>
    <cellStyle name="20% — акцент6 2 15" xfId="1672"/>
    <cellStyle name="20% - Акцент6 2 15 2" xfId="6090"/>
    <cellStyle name="20% — акцент6 2 15 2" xfId="6091"/>
    <cellStyle name="20% - Акцент6 2 15 3" xfId="21279"/>
    <cellStyle name="20% — акцент6 2 15 3" xfId="21278"/>
    <cellStyle name="20% - Акцент6 2 16" xfId="1673"/>
    <cellStyle name="20% — акцент6 2 16" xfId="1674"/>
    <cellStyle name="20% - Акцент6 2 16 2" xfId="6092"/>
    <cellStyle name="20% — акцент6 2 16 2" xfId="6093"/>
    <cellStyle name="20% - Акцент6 2 17" xfId="1675"/>
    <cellStyle name="20% — акцент6 2 17" xfId="6079"/>
    <cellStyle name="20% - Акцент6 2 17 2" xfId="6094"/>
    <cellStyle name="20% - Акцент6 2 18" xfId="1676"/>
    <cellStyle name="20% - Акцент6 2 18 2" xfId="6095"/>
    <cellStyle name="20% - Акцент6 2 19" xfId="1677"/>
    <cellStyle name="20% - Акцент6 2 19 2" xfId="6096"/>
    <cellStyle name="20% - Акцент6 2 2" xfId="142"/>
    <cellStyle name="20% — акцент6 2 2" xfId="1678"/>
    <cellStyle name="20% - Акцент6 2 2 10" xfId="4788"/>
    <cellStyle name="20% — акцент6 2 2 10" xfId="18868"/>
    <cellStyle name="20% - Акцент6 2 2 10 2" xfId="18869"/>
    <cellStyle name="20% - Акцент6 2 2 11" xfId="6097"/>
    <cellStyle name="20% — акцент6 2 2 11" xfId="19472"/>
    <cellStyle name="20% - Акцент6 2 2 11 2" xfId="19473"/>
    <cellStyle name="20% - Акцент6 2 2 12" xfId="8676"/>
    <cellStyle name="20% — акцент6 2 2 12" xfId="20075"/>
    <cellStyle name="20% - Акцент6 2 2 12 2" xfId="20076"/>
    <cellStyle name="20% - Акцент6 2 2 13" xfId="8995"/>
    <cellStyle name="20% — акцент6 2 2 13" xfId="20678"/>
    <cellStyle name="20% - Акцент6 2 2 13 2" xfId="20679"/>
    <cellStyle name="20% - Акцент6 2 2 14" xfId="9205"/>
    <cellStyle name="20% — акцент6 2 2 14" xfId="21276"/>
    <cellStyle name="20% - Акцент6 2 2 14 2" xfId="21277"/>
    <cellStyle name="20% - Акцент6 2 2 15" xfId="9523"/>
    <cellStyle name="20% - Акцент6 2 2 16" xfId="9841"/>
    <cellStyle name="20% - Акцент6 2 2 17" xfId="10159"/>
    <cellStyle name="20% - Акцент6 2 2 18" xfId="10477"/>
    <cellStyle name="20% - Акцент6 2 2 19" xfId="10795"/>
    <cellStyle name="20% - Акцент6 2 2 2" xfId="1679"/>
    <cellStyle name="20% — акцент6 2 2 2" xfId="6098"/>
    <cellStyle name="20% - Акцент6 2 2 2 2" xfId="6099"/>
    <cellStyle name="20% — акцент6 2 2 2 2" xfId="13751"/>
    <cellStyle name="20% - Акцент6 2 2 2 3" xfId="13750"/>
    <cellStyle name="20% - Акцент6 2 2 20" xfId="11113"/>
    <cellStyle name="20% - Акцент6 2 2 21" xfId="11431"/>
    <cellStyle name="20% - Акцент6 2 2 22" xfId="11749"/>
    <cellStyle name="20% - Акцент6 2 2 23" xfId="12067"/>
    <cellStyle name="20% - Акцент6 2 2 24" xfId="12493"/>
    <cellStyle name="20% - Акцент6 2 2 25" xfId="12703"/>
    <cellStyle name="20% - Акцент6 2 2 26" xfId="13128"/>
    <cellStyle name="20% - Акцент6 2 2 27" xfId="13353"/>
    <cellStyle name="20% - Акцент6 2 2 3" xfId="1680"/>
    <cellStyle name="20% — акцент6 2 2 3" xfId="14638"/>
    <cellStyle name="20% - Акцент6 2 2 3 2" xfId="6100"/>
    <cellStyle name="20% - Акцент6 2 2 3 3" xfId="14637"/>
    <cellStyle name="20% - Акцент6 2 2 4" xfId="1681"/>
    <cellStyle name="20% — акцент6 2 2 4" xfId="15249"/>
    <cellStyle name="20% - Акцент6 2 2 4 2" xfId="6101"/>
    <cellStyle name="20% - Акцент6 2 2 4 3" xfId="15250"/>
    <cellStyle name="20% - Акцент6 2 2 5" xfId="1682"/>
    <cellStyle name="20% — акцент6 2 2 5" xfId="15850"/>
    <cellStyle name="20% - Акцент6 2 2 5 2" xfId="6102"/>
    <cellStyle name="20% - Акцент6 2 2 5 3" xfId="15851"/>
    <cellStyle name="20% - Акцент6 2 2 6" xfId="3829"/>
    <cellStyle name="20% — акцент6 2 2 6" xfId="16455"/>
    <cellStyle name="20% - Акцент6 2 2 6 2" xfId="16456"/>
    <cellStyle name="20% - Акцент6 2 2 7" xfId="4121"/>
    <cellStyle name="20% — акцент6 2 2 7" xfId="17058"/>
    <cellStyle name="20% - Акцент6 2 2 7 2" xfId="17059"/>
    <cellStyle name="20% - Акцент6 2 2 8" xfId="4374"/>
    <cellStyle name="20% — акцент6 2 2 8" xfId="17661"/>
    <cellStyle name="20% - Акцент6 2 2 8 2" xfId="17662"/>
    <cellStyle name="20% - Акцент6 2 2 9" xfId="4584"/>
    <cellStyle name="20% — акцент6 2 2 9" xfId="18262"/>
    <cellStyle name="20% - Акцент6 2 2 9 2" xfId="18263"/>
    <cellStyle name="20% - Акцент6 2 2_1" xfId="21715"/>
    <cellStyle name="20% — акцент6 2 2_1" xfId="21715"/>
    <cellStyle name="20% - Акцент6 2 2_1 10" xfId="18261"/>
    <cellStyle name="20% — акцент6 2 2_1 10" xfId="18260"/>
    <cellStyle name="20% - Акцент6 2 2_1 11" xfId="18867"/>
    <cellStyle name="20% — акцент6 2 2_1 11" xfId="18866"/>
    <cellStyle name="20% - Акцент6 2 2_1 12" xfId="19471"/>
    <cellStyle name="20% — акцент6 2 2_1 12" xfId="19470"/>
    <cellStyle name="20% - Акцент6 2 2_1 13" xfId="20074"/>
    <cellStyle name="20% — акцент6 2 2_1 13" xfId="20073"/>
    <cellStyle name="20% - Акцент6 2 2_1 14" xfId="20677"/>
    <cellStyle name="20% — акцент6 2 2_1 14" xfId="20676"/>
    <cellStyle name="20% - Акцент6 2 2_1 15" xfId="21275"/>
    <cellStyle name="20% — акцент6 2 2_1 15" xfId="21274"/>
    <cellStyle name="20% - Акцент6 2 2_1 2" xfId="21716"/>
    <cellStyle name="20% — акцент6 2 2_1 2" xfId="21716"/>
    <cellStyle name="20% - Акцент6 2 2_1 2 10" xfId="18865"/>
    <cellStyle name="20% — акцент6 2 2_1 2 10" xfId="18864"/>
    <cellStyle name="20% - Акцент6 2 2_1 2 11" xfId="19469"/>
    <cellStyle name="20% — акцент6 2 2_1 2 11" xfId="19468"/>
    <cellStyle name="20% - Акцент6 2 2_1 2 12" xfId="20072"/>
    <cellStyle name="20% — акцент6 2 2_1 2 12" xfId="20071"/>
    <cellStyle name="20% - Акцент6 2 2_1 2 13" xfId="20675"/>
    <cellStyle name="20% — акцент6 2 2_1 2 13" xfId="20674"/>
    <cellStyle name="20% - Акцент6 2 2_1 2 14" xfId="21273"/>
    <cellStyle name="20% — акцент6 2 2_1 2 14" xfId="21272"/>
    <cellStyle name="20% - Акцент6 2 2_1 2 2" xfId="13754"/>
    <cellStyle name="20% — акцент6 2 2_1 2 2" xfId="13755"/>
    <cellStyle name="20% - Акцент6 2 2_1 2 3" xfId="14641"/>
    <cellStyle name="20% — акцент6 2 2_1 2 3" xfId="14642"/>
    <cellStyle name="20% - Акцент6 2 2_1 2 4" xfId="15246"/>
    <cellStyle name="20% — акцент6 2 2_1 2 4" xfId="15245"/>
    <cellStyle name="20% - Акцент6 2 2_1 2 5" xfId="15847"/>
    <cellStyle name="20% — акцент6 2 2_1 2 5" xfId="15846"/>
    <cellStyle name="20% - Акцент6 2 2_1 2 6" xfId="16452"/>
    <cellStyle name="20% — акцент6 2 2_1 2 6" xfId="16451"/>
    <cellStyle name="20% - Акцент6 2 2_1 2 7" xfId="17055"/>
    <cellStyle name="20% — акцент6 2 2_1 2 7" xfId="17054"/>
    <cellStyle name="20% - Акцент6 2 2_1 2 8" xfId="17658"/>
    <cellStyle name="20% — акцент6 2 2_1 2 8" xfId="17657"/>
    <cellStyle name="20% - Акцент6 2 2_1 2 9" xfId="18259"/>
    <cellStyle name="20% — акцент6 2 2_1 2 9" xfId="18258"/>
    <cellStyle name="20% - Акцент6 2 2_1 3" xfId="13752"/>
    <cellStyle name="20% — акцент6 2 2_1 3" xfId="13753"/>
    <cellStyle name="20% - Акцент6 2 2_1 4" xfId="14639"/>
    <cellStyle name="20% — акцент6 2 2_1 4" xfId="14640"/>
    <cellStyle name="20% - Акцент6 2 2_1 5" xfId="15248"/>
    <cellStyle name="20% — акцент6 2 2_1 5" xfId="15247"/>
    <cellStyle name="20% - Акцент6 2 2_1 6" xfId="15849"/>
    <cellStyle name="20% — акцент6 2 2_1 6" xfId="15848"/>
    <cellStyle name="20% - Акцент6 2 2_1 7" xfId="16454"/>
    <cellStyle name="20% — акцент6 2 2_1 7" xfId="16453"/>
    <cellStyle name="20% - Акцент6 2 2_1 8" xfId="17057"/>
    <cellStyle name="20% — акцент6 2 2_1 8" xfId="17056"/>
    <cellStyle name="20% - Акцент6 2 2_1 9" xfId="17660"/>
    <cellStyle name="20% — акцент6 2 2_1 9" xfId="17659"/>
    <cellStyle name="20% - Акцент6 2 20" xfId="1683"/>
    <cellStyle name="20% - Акцент6 2 20 2" xfId="6103"/>
    <cellStyle name="20% - Акцент6 2 21" xfId="1684"/>
    <cellStyle name="20% - Акцент6 2 21 2" xfId="6104"/>
    <cellStyle name="20% - Акцент6 2 22" xfId="1685"/>
    <cellStyle name="20% - Акцент6 2 22 2" xfId="6105"/>
    <cellStyle name="20% - Акцент6 2 23" xfId="1686"/>
    <cellStyle name="20% - Акцент6 2 23 2" xfId="6106"/>
    <cellStyle name="20% - Акцент6 2 24" xfId="1687"/>
    <cellStyle name="20% - Акцент6 2 24 2" xfId="6107"/>
    <cellStyle name="20% - Акцент6 2 25" xfId="1659"/>
    <cellStyle name="20% - Акцент6 2 26" xfId="3828"/>
    <cellStyle name="20% - Акцент6 2 27" xfId="4120"/>
    <cellStyle name="20% - Акцент6 2 28" xfId="4373"/>
    <cellStyle name="20% - Акцент6 2 29" xfId="4585"/>
    <cellStyle name="20% - Акцент6 2 3" xfId="1688"/>
    <cellStyle name="20% — акцент6 2 3" xfId="1689"/>
    <cellStyle name="20% - Акцент6 2 3 2" xfId="6108"/>
    <cellStyle name="20% — акцент6 2 3 2" xfId="6109"/>
    <cellStyle name="20% - Акцент6 2 3 3" xfId="13748"/>
    <cellStyle name="20% — акцент6 2 3 3" xfId="13749"/>
    <cellStyle name="20% - Акцент6 2 30" xfId="4789"/>
    <cellStyle name="20% - Акцент6 2 31" xfId="6078"/>
    <cellStyle name="20% - Акцент6 2 32" xfId="8322"/>
    <cellStyle name="20% - Акцент6 2 33" xfId="8439"/>
    <cellStyle name="20% - Акцент6 2 34" xfId="8675"/>
    <cellStyle name="20% - Акцент6 2 35" xfId="8994"/>
    <cellStyle name="20% - Акцент6 2 36" xfId="9206"/>
    <cellStyle name="20% - Акцент6 2 37" xfId="9524"/>
    <cellStyle name="20% - Акцент6 2 38" xfId="9842"/>
    <cellStyle name="20% - Акцент6 2 39" xfId="10160"/>
    <cellStyle name="20% - Акцент6 2 4" xfId="1690"/>
    <cellStyle name="20% — акцент6 2 4" xfId="1691"/>
    <cellStyle name="20% - Акцент6 2 4 2" xfId="6110"/>
    <cellStyle name="20% — акцент6 2 4 2" xfId="6111"/>
    <cellStyle name="20% - Акцент6 2 4 3" xfId="14635"/>
    <cellStyle name="20% — акцент6 2 4 3" xfId="14636"/>
    <cellStyle name="20% - Акцент6 2 40" xfId="10478"/>
    <cellStyle name="20% - Акцент6 2 41" xfId="10796"/>
    <cellStyle name="20% - Акцент6 2 42" xfId="11114"/>
    <cellStyle name="20% - Акцент6 2 43" xfId="11432"/>
    <cellStyle name="20% - Акцент6 2 44" xfId="11750"/>
    <cellStyle name="20% - Акцент6 2 45" xfId="12068"/>
    <cellStyle name="20% - Акцент6 2 46" xfId="12492"/>
    <cellStyle name="20% - Акцент6 2 47" xfId="12704"/>
    <cellStyle name="20% - Акцент6 2 48" xfId="13127"/>
    <cellStyle name="20% - Акцент6 2 49" xfId="13352"/>
    <cellStyle name="20% - Акцент6 2 5" xfId="1692"/>
    <cellStyle name="20% — акцент6 2 5" xfId="1693"/>
    <cellStyle name="20% - Акцент6 2 5 2" xfId="6112"/>
    <cellStyle name="20% — акцент6 2 5 2" xfId="6113"/>
    <cellStyle name="20% - Акцент6 2 5 3" xfId="15252"/>
    <cellStyle name="20% — акцент6 2 5 3" xfId="15251"/>
    <cellStyle name="20% - Акцент6 2 6" xfId="1694"/>
    <cellStyle name="20% — акцент6 2 6" xfId="1695"/>
    <cellStyle name="20% - Акцент6 2 6 2" xfId="6114"/>
    <cellStyle name="20% — акцент6 2 6 2" xfId="6115"/>
    <cellStyle name="20% - Акцент6 2 6 3" xfId="15853"/>
    <cellStyle name="20% — акцент6 2 6 3" xfId="15852"/>
    <cellStyle name="20% - Акцент6 2 7" xfId="1696"/>
    <cellStyle name="20% — акцент6 2 7" xfId="1697"/>
    <cellStyle name="20% - Акцент6 2 7 2" xfId="6116"/>
    <cellStyle name="20% — акцент6 2 7 2" xfId="6117"/>
    <cellStyle name="20% - Акцент6 2 7 3" xfId="16458"/>
    <cellStyle name="20% — акцент6 2 7 3" xfId="16457"/>
    <cellStyle name="20% - Акцент6 2 8" xfId="1698"/>
    <cellStyle name="20% — акцент6 2 8" xfId="1699"/>
    <cellStyle name="20% - Акцент6 2 8 2" xfId="6118"/>
    <cellStyle name="20% — акцент6 2 8 2" xfId="6119"/>
    <cellStyle name="20% - Акцент6 2 8 3" xfId="17061"/>
    <cellStyle name="20% — акцент6 2 8 3" xfId="17060"/>
    <cellStyle name="20% - Акцент6 2 9" xfId="1700"/>
    <cellStyle name="20% — акцент6 2 9" xfId="1701"/>
    <cellStyle name="20% - Акцент6 2 9 2" xfId="6120"/>
    <cellStyle name="20% — акцент6 2 9 2" xfId="6121"/>
    <cellStyle name="20% - Акцент6 2 9 3" xfId="17664"/>
    <cellStyle name="20% — акцент6 2 9 3" xfId="17663"/>
    <cellStyle name="20% - Акцент6 2_1" xfId="21695"/>
    <cellStyle name="20% — акцент6 2_1" xfId="21695"/>
    <cellStyle name="20% - Акцент6 2_1 10" xfId="18257"/>
    <cellStyle name="20% — акцент6 2_1 10" xfId="18256"/>
    <cellStyle name="20% - Акцент6 2_1 11" xfId="18863"/>
    <cellStyle name="20% — акцент6 2_1 11" xfId="18862"/>
    <cellStyle name="20% - Акцент6 2_1 12" xfId="19467"/>
    <cellStyle name="20% — акцент6 2_1 12" xfId="19466"/>
    <cellStyle name="20% - Акцент6 2_1 13" xfId="20070"/>
    <cellStyle name="20% — акцент6 2_1 13" xfId="20069"/>
    <cellStyle name="20% - Акцент6 2_1 14" xfId="20673"/>
    <cellStyle name="20% — акцент6 2_1 14" xfId="20672"/>
    <cellStyle name="20% - Акцент6 2_1 15" xfId="21271"/>
    <cellStyle name="20% — акцент6 2_1 15" xfId="21270"/>
    <cellStyle name="20% - Акцент6 2_1 2" xfId="21694"/>
    <cellStyle name="20% — акцент6 2_1 2" xfId="21694"/>
    <cellStyle name="20% - Акцент6 2_1 2 10" xfId="18861"/>
    <cellStyle name="20% — акцент6 2_1 2 10" xfId="18860"/>
    <cellStyle name="20% - Акцент6 2_1 2 11" xfId="19465"/>
    <cellStyle name="20% — акцент6 2_1 2 11" xfId="19464"/>
    <cellStyle name="20% - Акцент6 2_1 2 12" xfId="20068"/>
    <cellStyle name="20% — акцент6 2_1 2 12" xfId="20067"/>
    <cellStyle name="20% - Акцент6 2_1 2 13" xfId="20671"/>
    <cellStyle name="20% — акцент6 2_1 2 13" xfId="20670"/>
    <cellStyle name="20% - Акцент6 2_1 2 14" xfId="21269"/>
    <cellStyle name="20% — акцент6 2_1 2 14" xfId="21268"/>
    <cellStyle name="20% - Акцент6 2_1 2 2" xfId="13758"/>
    <cellStyle name="20% — акцент6 2_1 2 2" xfId="13759"/>
    <cellStyle name="20% - Акцент6 2_1 2 3" xfId="14645"/>
    <cellStyle name="20% — акцент6 2_1 2 3" xfId="14646"/>
    <cellStyle name="20% - Акцент6 2_1 2 4" xfId="15242"/>
    <cellStyle name="20% — акцент6 2_1 2 4" xfId="15241"/>
    <cellStyle name="20% - Акцент6 2_1 2 5" xfId="15843"/>
    <cellStyle name="20% — акцент6 2_1 2 5" xfId="15842"/>
    <cellStyle name="20% - Акцент6 2_1 2 6" xfId="16448"/>
    <cellStyle name="20% — акцент6 2_1 2 6" xfId="16447"/>
    <cellStyle name="20% - Акцент6 2_1 2 7" xfId="17051"/>
    <cellStyle name="20% — акцент6 2_1 2 7" xfId="17050"/>
    <cellStyle name="20% - Акцент6 2_1 2 8" xfId="17654"/>
    <cellStyle name="20% — акцент6 2_1 2 8" xfId="17653"/>
    <cellStyle name="20% - Акцент6 2_1 2 9" xfId="18255"/>
    <cellStyle name="20% — акцент6 2_1 2 9" xfId="18254"/>
    <cellStyle name="20% - Акцент6 2_1 3" xfId="13756"/>
    <cellStyle name="20% — акцент6 2_1 3" xfId="13757"/>
    <cellStyle name="20% - Акцент6 2_1 4" xfId="14643"/>
    <cellStyle name="20% — акцент6 2_1 4" xfId="14644"/>
    <cellStyle name="20% - Акцент6 2_1 5" xfId="15244"/>
    <cellStyle name="20% — акцент6 2_1 5" xfId="15243"/>
    <cellStyle name="20% - Акцент6 2_1 6" xfId="15845"/>
    <cellStyle name="20% — акцент6 2_1 6" xfId="15844"/>
    <cellStyle name="20% - Акцент6 2_1 7" xfId="16450"/>
    <cellStyle name="20% — акцент6 2_1 7" xfId="16449"/>
    <cellStyle name="20% - Акцент6 2_1 8" xfId="17053"/>
    <cellStyle name="20% — акцент6 2_1 8" xfId="17052"/>
    <cellStyle name="20% - Акцент6 2_1 9" xfId="17656"/>
    <cellStyle name="20% — акцент6 2_1 9" xfId="17655"/>
    <cellStyle name="20% — акцент6 20" xfId="1702"/>
    <cellStyle name="20% — акцент6 20 2" xfId="6122"/>
    <cellStyle name="20% — акцент6 21" xfId="1703"/>
    <cellStyle name="20% — акцент6 21 2" xfId="6123"/>
    <cellStyle name="20% — акцент6 22" xfId="1704"/>
    <cellStyle name="20% — акцент6 22 2" xfId="6124"/>
    <cellStyle name="20% — акцент6 23" xfId="1600"/>
    <cellStyle name="20% — акцент6 24" xfId="3818"/>
    <cellStyle name="20% — акцент6 25" xfId="4114"/>
    <cellStyle name="20% — акцент6 26" xfId="4363"/>
    <cellStyle name="20% — акцент6 27" xfId="4595"/>
    <cellStyle name="20% — акцент6 28" xfId="4799"/>
    <cellStyle name="20% — акцент6 29" xfId="6014"/>
    <cellStyle name="20% - Акцент6 3" xfId="143"/>
    <cellStyle name="20% — акцент6 3" xfId="1706"/>
    <cellStyle name="20% - Акцент6 3 10" xfId="1707"/>
    <cellStyle name="20% — акцент6 3 10" xfId="1708"/>
    <cellStyle name="20% - Акцент6 3 10 2" xfId="6127"/>
    <cellStyle name="20% — акцент6 3 10 2" xfId="6128"/>
    <cellStyle name="20% - Акцент6 3 10 3" xfId="18253"/>
    <cellStyle name="20% — акцент6 3 10 3" xfId="18252"/>
    <cellStyle name="20% - Акцент6 3 11" xfId="1709"/>
    <cellStyle name="20% — акцент6 3 11" xfId="1710"/>
    <cellStyle name="20% - Акцент6 3 11 2" xfId="6129"/>
    <cellStyle name="20% — акцент6 3 11 2" xfId="6130"/>
    <cellStyle name="20% - Акцент6 3 11 3" xfId="18859"/>
    <cellStyle name="20% — акцент6 3 11 3" xfId="18858"/>
    <cellStyle name="20% - Акцент6 3 12" xfId="1711"/>
    <cellStyle name="20% — акцент6 3 12" xfId="1712"/>
    <cellStyle name="20% - Акцент6 3 12 2" xfId="6131"/>
    <cellStyle name="20% — акцент6 3 12 2" xfId="6132"/>
    <cellStyle name="20% - Акцент6 3 12 3" xfId="19463"/>
    <cellStyle name="20% — акцент6 3 12 3" xfId="19462"/>
    <cellStyle name="20% - Акцент6 3 13" xfId="1713"/>
    <cellStyle name="20% — акцент6 3 13" xfId="1714"/>
    <cellStyle name="20% - Акцент6 3 13 2" xfId="6133"/>
    <cellStyle name="20% — акцент6 3 13 2" xfId="6134"/>
    <cellStyle name="20% - Акцент6 3 13 3" xfId="20066"/>
    <cellStyle name="20% — акцент6 3 13 3" xfId="20065"/>
    <cellStyle name="20% - Акцент6 3 14" xfId="1715"/>
    <cellStyle name="20% — акцент6 3 14" xfId="1716"/>
    <cellStyle name="20% - Акцент6 3 14 2" xfId="6135"/>
    <cellStyle name="20% — акцент6 3 14 2" xfId="6136"/>
    <cellStyle name="20% - Акцент6 3 14 3" xfId="20669"/>
    <cellStyle name="20% — акцент6 3 14 3" xfId="20668"/>
    <cellStyle name="20% - Акцент6 3 15" xfId="1717"/>
    <cellStyle name="20% — акцент6 3 15" xfId="1718"/>
    <cellStyle name="20% - Акцент6 3 15 2" xfId="6137"/>
    <cellStyle name="20% — акцент6 3 15 2" xfId="6138"/>
    <cellStyle name="20% - Акцент6 3 15 3" xfId="21267"/>
    <cellStyle name="20% — акцент6 3 15 3" xfId="21266"/>
    <cellStyle name="20% - Акцент6 3 16" xfId="1719"/>
    <cellStyle name="20% — акцент6 3 16" xfId="1720"/>
    <cellStyle name="20% - Акцент6 3 16 2" xfId="6139"/>
    <cellStyle name="20% — акцент6 3 16 2" xfId="6140"/>
    <cellStyle name="20% - Акцент6 3 17" xfId="1721"/>
    <cellStyle name="20% — акцент6 3 17" xfId="6126"/>
    <cellStyle name="20% - Акцент6 3 17 2" xfId="6141"/>
    <cellStyle name="20% - Акцент6 3 18" xfId="1722"/>
    <cellStyle name="20% - Акцент6 3 18 2" xfId="6142"/>
    <cellStyle name="20% - Акцент6 3 19" xfId="1723"/>
    <cellStyle name="20% - Акцент6 3 19 2" xfId="6143"/>
    <cellStyle name="20% - Акцент6 3 2" xfId="144"/>
    <cellStyle name="20% — акцент6 3 2" xfId="1724"/>
    <cellStyle name="20% - Акцент6 3 2 10" xfId="4786"/>
    <cellStyle name="20% — акцент6 3 2 10" xfId="18856"/>
    <cellStyle name="20% - Акцент6 3 2 10 2" xfId="18857"/>
    <cellStyle name="20% - Акцент6 3 2 11" xfId="6144"/>
    <cellStyle name="20% — акцент6 3 2 11" xfId="19460"/>
    <cellStyle name="20% - Акцент6 3 2 11 2" xfId="19461"/>
    <cellStyle name="20% - Акцент6 3 2 12" xfId="8678"/>
    <cellStyle name="20% — акцент6 3 2 12" xfId="20063"/>
    <cellStyle name="20% - Акцент6 3 2 12 2" xfId="20064"/>
    <cellStyle name="20% - Акцент6 3 2 13" xfId="8997"/>
    <cellStyle name="20% — акцент6 3 2 13" xfId="20666"/>
    <cellStyle name="20% - Акцент6 3 2 13 2" xfId="20667"/>
    <cellStyle name="20% - Акцент6 3 2 14" xfId="9203"/>
    <cellStyle name="20% — акцент6 3 2 14" xfId="21264"/>
    <cellStyle name="20% - Акцент6 3 2 14 2" xfId="21265"/>
    <cellStyle name="20% - Акцент6 3 2 15" xfId="9521"/>
    <cellStyle name="20% - Акцент6 3 2 16" xfId="9839"/>
    <cellStyle name="20% - Акцент6 3 2 17" xfId="10157"/>
    <cellStyle name="20% - Акцент6 3 2 18" xfId="10475"/>
    <cellStyle name="20% - Акцент6 3 2 19" xfId="10793"/>
    <cellStyle name="20% - Акцент6 3 2 2" xfId="1725"/>
    <cellStyle name="20% — акцент6 3 2 2" xfId="6145"/>
    <cellStyle name="20% - Акцент6 3 2 2 2" xfId="6146"/>
    <cellStyle name="20% — акцент6 3 2 2 2" xfId="13763"/>
    <cellStyle name="20% - Акцент6 3 2 2 3" xfId="13762"/>
    <cellStyle name="20% - Акцент6 3 2 20" xfId="11111"/>
    <cellStyle name="20% - Акцент6 3 2 21" xfId="11429"/>
    <cellStyle name="20% - Акцент6 3 2 22" xfId="11747"/>
    <cellStyle name="20% - Акцент6 3 2 23" xfId="12065"/>
    <cellStyle name="20% - Акцент6 3 2 24" xfId="12495"/>
    <cellStyle name="20% - Акцент6 3 2 25" xfId="12701"/>
    <cellStyle name="20% - Акцент6 3 2 26" xfId="13130"/>
    <cellStyle name="20% - Акцент6 3 2 27" xfId="13355"/>
    <cellStyle name="20% - Акцент6 3 2 3" xfId="1726"/>
    <cellStyle name="20% — акцент6 3 2 3" xfId="14650"/>
    <cellStyle name="20% - Акцент6 3 2 3 2" xfId="6147"/>
    <cellStyle name="20% - Акцент6 3 2 3 3" xfId="14649"/>
    <cellStyle name="20% - Акцент6 3 2 4" xfId="1727"/>
    <cellStyle name="20% — акцент6 3 2 4" xfId="15237"/>
    <cellStyle name="20% - Акцент6 3 2 4 2" xfId="6148"/>
    <cellStyle name="20% - Акцент6 3 2 4 3" xfId="15238"/>
    <cellStyle name="20% - Акцент6 3 2 5" xfId="1728"/>
    <cellStyle name="20% — акцент6 3 2 5" xfId="15838"/>
    <cellStyle name="20% - Акцент6 3 2 5 2" xfId="6149"/>
    <cellStyle name="20% - Акцент6 3 2 5 3" xfId="15839"/>
    <cellStyle name="20% - Акцент6 3 2 6" xfId="3831"/>
    <cellStyle name="20% — акцент6 3 2 6" xfId="16443"/>
    <cellStyle name="20% - Акцент6 3 2 6 2" xfId="16444"/>
    <cellStyle name="20% - Акцент6 3 2 7" xfId="4123"/>
    <cellStyle name="20% — акцент6 3 2 7" xfId="17046"/>
    <cellStyle name="20% - Акцент6 3 2 7 2" xfId="17047"/>
    <cellStyle name="20% - Акцент6 3 2 8" xfId="4376"/>
    <cellStyle name="20% — акцент6 3 2 8" xfId="17649"/>
    <cellStyle name="20% - Акцент6 3 2 8 2" xfId="17650"/>
    <cellStyle name="20% - Акцент6 3 2 9" xfId="4582"/>
    <cellStyle name="20% — акцент6 3 2 9" xfId="18250"/>
    <cellStyle name="20% - Акцент6 3 2 9 2" xfId="18251"/>
    <cellStyle name="20% - Акцент6 3 2_1" xfId="21715"/>
    <cellStyle name="20% — акцент6 3 2_1" xfId="21715"/>
    <cellStyle name="20% - Акцент6 3 2_1 10" xfId="18249"/>
    <cellStyle name="20% — акцент6 3 2_1 10" xfId="18248"/>
    <cellStyle name="20% - Акцент6 3 2_1 11" xfId="18855"/>
    <cellStyle name="20% — акцент6 3 2_1 11" xfId="18854"/>
    <cellStyle name="20% - Акцент6 3 2_1 12" xfId="19459"/>
    <cellStyle name="20% — акцент6 3 2_1 12" xfId="19458"/>
    <cellStyle name="20% - Акцент6 3 2_1 13" xfId="20062"/>
    <cellStyle name="20% — акцент6 3 2_1 13" xfId="20061"/>
    <cellStyle name="20% - Акцент6 3 2_1 14" xfId="20665"/>
    <cellStyle name="20% — акцент6 3 2_1 14" xfId="20664"/>
    <cellStyle name="20% - Акцент6 3 2_1 15" xfId="21263"/>
    <cellStyle name="20% — акцент6 3 2_1 15" xfId="21262"/>
    <cellStyle name="20% - Акцент6 3 2_1 2" xfId="21716"/>
    <cellStyle name="20% — акцент6 3 2_1 2" xfId="21716"/>
    <cellStyle name="20% - Акцент6 3 2_1 2 10" xfId="18853"/>
    <cellStyle name="20% — акцент6 3 2_1 2 10" xfId="18852"/>
    <cellStyle name="20% - Акцент6 3 2_1 2 11" xfId="19457"/>
    <cellStyle name="20% — акцент6 3 2_1 2 11" xfId="19456"/>
    <cellStyle name="20% - Акцент6 3 2_1 2 12" xfId="20060"/>
    <cellStyle name="20% — акцент6 3 2_1 2 12" xfId="20059"/>
    <cellStyle name="20% - Акцент6 3 2_1 2 13" xfId="20663"/>
    <cellStyle name="20% — акцент6 3 2_1 2 13" xfId="20662"/>
    <cellStyle name="20% - Акцент6 3 2_1 2 14" xfId="21261"/>
    <cellStyle name="20% — акцент6 3 2_1 2 14" xfId="21260"/>
    <cellStyle name="20% - Акцент6 3 2_1 2 2" xfId="13766"/>
    <cellStyle name="20% — акцент6 3 2_1 2 2" xfId="13767"/>
    <cellStyle name="20% - Акцент6 3 2_1 2 3" xfId="14653"/>
    <cellStyle name="20% — акцент6 3 2_1 2 3" xfId="14654"/>
    <cellStyle name="20% - Акцент6 3 2_1 2 4" xfId="15234"/>
    <cellStyle name="20% — акцент6 3 2_1 2 4" xfId="15233"/>
    <cellStyle name="20% - Акцент6 3 2_1 2 5" xfId="15835"/>
    <cellStyle name="20% — акцент6 3 2_1 2 5" xfId="15834"/>
    <cellStyle name="20% - Акцент6 3 2_1 2 6" xfId="16440"/>
    <cellStyle name="20% — акцент6 3 2_1 2 6" xfId="16439"/>
    <cellStyle name="20% - Акцент6 3 2_1 2 7" xfId="17043"/>
    <cellStyle name="20% — акцент6 3 2_1 2 7" xfId="17042"/>
    <cellStyle name="20% - Акцент6 3 2_1 2 8" xfId="17646"/>
    <cellStyle name="20% — акцент6 3 2_1 2 8" xfId="17645"/>
    <cellStyle name="20% - Акцент6 3 2_1 2 9" xfId="18247"/>
    <cellStyle name="20% — акцент6 3 2_1 2 9" xfId="18246"/>
    <cellStyle name="20% - Акцент6 3 2_1 3" xfId="13764"/>
    <cellStyle name="20% — акцент6 3 2_1 3" xfId="13765"/>
    <cellStyle name="20% - Акцент6 3 2_1 4" xfId="14651"/>
    <cellStyle name="20% — акцент6 3 2_1 4" xfId="14652"/>
    <cellStyle name="20% - Акцент6 3 2_1 5" xfId="15236"/>
    <cellStyle name="20% — акцент6 3 2_1 5" xfId="15235"/>
    <cellStyle name="20% - Акцент6 3 2_1 6" xfId="15837"/>
    <cellStyle name="20% — акцент6 3 2_1 6" xfId="15836"/>
    <cellStyle name="20% - Акцент6 3 2_1 7" xfId="16442"/>
    <cellStyle name="20% — акцент6 3 2_1 7" xfId="16441"/>
    <cellStyle name="20% - Акцент6 3 2_1 8" xfId="17045"/>
    <cellStyle name="20% — акцент6 3 2_1 8" xfId="17044"/>
    <cellStyle name="20% - Акцент6 3 2_1 9" xfId="17648"/>
    <cellStyle name="20% — акцент6 3 2_1 9" xfId="17647"/>
    <cellStyle name="20% - Акцент6 3 20" xfId="1729"/>
    <cellStyle name="20% - Акцент6 3 20 2" xfId="6150"/>
    <cellStyle name="20% - Акцент6 3 21" xfId="1730"/>
    <cellStyle name="20% - Акцент6 3 21 2" xfId="6151"/>
    <cellStyle name="20% - Акцент6 3 22" xfId="1731"/>
    <cellStyle name="20% - Акцент6 3 22 2" xfId="6152"/>
    <cellStyle name="20% - Акцент6 3 23" xfId="1732"/>
    <cellStyle name="20% - Акцент6 3 23 2" xfId="6153"/>
    <cellStyle name="20% - Акцент6 3 24" xfId="1733"/>
    <cellStyle name="20% - Акцент6 3 24 2" xfId="6154"/>
    <cellStyle name="20% - Акцент6 3 25" xfId="1705"/>
    <cellStyle name="20% - Акцент6 3 26" xfId="3830"/>
    <cellStyle name="20% - Акцент6 3 27" xfId="4122"/>
    <cellStyle name="20% - Акцент6 3 28" xfId="4375"/>
    <cellStyle name="20% - Акцент6 3 29" xfId="4583"/>
    <cellStyle name="20% - Акцент6 3 3" xfId="1734"/>
    <cellStyle name="20% — акцент6 3 3" xfId="1735"/>
    <cellStyle name="20% - Акцент6 3 3 2" xfId="6155"/>
    <cellStyle name="20% — акцент6 3 3 2" xfId="6156"/>
    <cellStyle name="20% - Акцент6 3 3 3" xfId="13760"/>
    <cellStyle name="20% — акцент6 3 3 3" xfId="13761"/>
    <cellStyle name="20% - Акцент6 3 30" xfId="4787"/>
    <cellStyle name="20% - Акцент6 3 31" xfId="6125"/>
    <cellStyle name="20% - Акцент6 3 32" xfId="8325"/>
    <cellStyle name="20% - Акцент6 3 33" xfId="8432"/>
    <cellStyle name="20% - Акцент6 3 34" xfId="8677"/>
    <cellStyle name="20% - Акцент6 3 35" xfId="8996"/>
    <cellStyle name="20% - Акцент6 3 36" xfId="9204"/>
    <cellStyle name="20% - Акцент6 3 37" xfId="9522"/>
    <cellStyle name="20% - Акцент6 3 38" xfId="9840"/>
    <cellStyle name="20% - Акцент6 3 39" xfId="10158"/>
    <cellStyle name="20% - Акцент6 3 4" xfId="1736"/>
    <cellStyle name="20% — акцент6 3 4" xfId="1737"/>
    <cellStyle name="20% - Акцент6 3 4 2" xfId="6157"/>
    <cellStyle name="20% — акцент6 3 4 2" xfId="6158"/>
    <cellStyle name="20% - Акцент6 3 4 3" xfId="14647"/>
    <cellStyle name="20% — акцент6 3 4 3" xfId="14648"/>
    <cellStyle name="20% - Акцент6 3 40" xfId="10476"/>
    <cellStyle name="20% - Акцент6 3 41" xfId="10794"/>
    <cellStyle name="20% - Акцент6 3 42" xfId="11112"/>
    <cellStyle name="20% - Акцент6 3 43" xfId="11430"/>
    <cellStyle name="20% - Акцент6 3 44" xfId="11748"/>
    <cellStyle name="20% - Акцент6 3 45" xfId="12066"/>
    <cellStyle name="20% - Акцент6 3 46" xfId="12494"/>
    <cellStyle name="20% - Акцент6 3 47" xfId="12702"/>
    <cellStyle name="20% - Акцент6 3 48" xfId="13129"/>
    <cellStyle name="20% - Акцент6 3 49" xfId="13354"/>
    <cellStyle name="20% - Акцент6 3 5" xfId="1738"/>
    <cellStyle name="20% — акцент6 3 5" xfId="1739"/>
    <cellStyle name="20% - Акцент6 3 5 2" xfId="6159"/>
    <cellStyle name="20% — акцент6 3 5 2" xfId="6160"/>
    <cellStyle name="20% - Акцент6 3 5 3" xfId="15240"/>
    <cellStyle name="20% — акцент6 3 5 3" xfId="15239"/>
    <cellStyle name="20% - Акцент6 3 6" xfId="1740"/>
    <cellStyle name="20% — акцент6 3 6" xfId="1741"/>
    <cellStyle name="20% - Акцент6 3 6 2" xfId="6161"/>
    <cellStyle name="20% — акцент6 3 6 2" xfId="6162"/>
    <cellStyle name="20% - Акцент6 3 6 3" xfId="15841"/>
    <cellStyle name="20% — акцент6 3 6 3" xfId="15840"/>
    <cellStyle name="20% - Акцент6 3 7" xfId="1742"/>
    <cellStyle name="20% — акцент6 3 7" xfId="1743"/>
    <cellStyle name="20% - Акцент6 3 7 2" xfId="6163"/>
    <cellStyle name="20% — акцент6 3 7 2" xfId="6164"/>
    <cellStyle name="20% - Акцент6 3 7 3" xfId="16446"/>
    <cellStyle name="20% — акцент6 3 7 3" xfId="16445"/>
    <cellStyle name="20% - Акцент6 3 8" xfId="1744"/>
    <cellStyle name="20% — акцент6 3 8" xfId="1745"/>
    <cellStyle name="20% - Акцент6 3 8 2" xfId="6165"/>
    <cellStyle name="20% — акцент6 3 8 2" xfId="6166"/>
    <cellStyle name="20% - Акцент6 3 8 3" xfId="17049"/>
    <cellStyle name="20% — акцент6 3 8 3" xfId="17048"/>
    <cellStyle name="20% - Акцент6 3 9" xfId="1746"/>
    <cellStyle name="20% — акцент6 3 9" xfId="1747"/>
    <cellStyle name="20% - Акцент6 3 9 2" xfId="6167"/>
    <cellStyle name="20% — акцент6 3 9 2" xfId="6168"/>
    <cellStyle name="20% - Акцент6 3 9 3" xfId="17652"/>
    <cellStyle name="20% — акцент6 3 9 3" xfId="17651"/>
    <cellStyle name="20% - Акцент6 3_1" xfId="21695"/>
    <cellStyle name="20% — акцент6 3_1" xfId="21695"/>
    <cellStyle name="20% - Акцент6 3_1 10" xfId="18245"/>
    <cellStyle name="20% — акцент6 3_1 10" xfId="18244"/>
    <cellStyle name="20% - Акцент6 3_1 11" xfId="18851"/>
    <cellStyle name="20% — акцент6 3_1 11" xfId="18850"/>
    <cellStyle name="20% - Акцент6 3_1 12" xfId="19455"/>
    <cellStyle name="20% — акцент6 3_1 12" xfId="19454"/>
    <cellStyle name="20% - Акцент6 3_1 13" xfId="20058"/>
    <cellStyle name="20% — акцент6 3_1 13" xfId="20057"/>
    <cellStyle name="20% - Акцент6 3_1 14" xfId="20661"/>
    <cellStyle name="20% — акцент6 3_1 14" xfId="20660"/>
    <cellStyle name="20% - Акцент6 3_1 15" xfId="21259"/>
    <cellStyle name="20% — акцент6 3_1 15" xfId="21258"/>
    <cellStyle name="20% - Акцент6 3_1 2" xfId="21694"/>
    <cellStyle name="20% — акцент6 3_1 2" xfId="21694"/>
    <cellStyle name="20% - Акцент6 3_1 2 10" xfId="18849"/>
    <cellStyle name="20% — акцент6 3_1 2 10" xfId="18848"/>
    <cellStyle name="20% - Акцент6 3_1 2 11" xfId="19453"/>
    <cellStyle name="20% — акцент6 3_1 2 11" xfId="19452"/>
    <cellStyle name="20% - Акцент6 3_1 2 12" xfId="20056"/>
    <cellStyle name="20% — акцент6 3_1 2 12" xfId="20055"/>
    <cellStyle name="20% - Акцент6 3_1 2 13" xfId="20659"/>
    <cellStyle name="20% — акцент6 3_1 2 13" xfId="20658"/>
    <cellStyle name="20% - Акцент6 3_1 2 14" xfId="21257"/>
    <cellStyle name="20% — акцент6 3_1 2 14" xfId="21256"/>
    <cellStyle name="20% - Акцент6 3_1 2 2" xfId="13770"/>
    <cellStyle name="20% — акцент6 3_1 2 2" xfId="13771"/>
    <cellStyle name="20% - Акцент6 3_1 2 3" xfId="14657"/>
    <cellStyle name="20% — акцент6 3_1 2 3" xfId="14658"/>
    <cellStyle name="20% - Акцент6 3_1 2 4" xfId="15230"/>
    <cellStyle name="20% — акцент6 3_1 2 4" xfId="15229"/>
    <cellStyle name="20% - Акцент6 3_1 2 5" xfId="15831"/>
    <cellStyle name="20% — акцент6 3_1 2 5" xfId="15830"/>
    <cellStyle name="20% - Акцент6 3_1 2 6" xfId="16436"/>
    <cellStyle name="20% — акцент6 3_1 2 6" xfId="16435"/>
    <cellStyle name="20% - Акцент6 3_1 2 7" xfId="17039"/>
    <cellStyle name="20% — акцент6 3_1 2 7" xfId="17038"/>
    <cellStyle name="20% - Акцент6 3_1 2 8" xfId="17642"/>
    <cellStyle name="20% — акцент6 3_1 2 8" xfId="17641"/>
    <cellStyle name="20% - Акцент6 3_1 2 9" xfId="18243"/>
    <cellStyle name="20% — акцент6 3_1 2 9" xfId="18242"/>
    <cellStyle name="20% - Акцент6 3_1 3" xfId="13768"/>
    <cellStyle name="20% — акцент6 3_1 3" xfId="13769"/>
    <cellStyle name="20% - Акцент6 3_1 4" xfId="14655"/>
    <cellStyle name="20% — акцент6 3_1 4" xfId="14656"/>
    <cellStyle name="20% - Акцент6 3_1 5" xfId="15232"/>
    <cellStyle name="20% — акцент6 3_1 5" xfId="15231"/>
    <cellStyle name="20% - Акцент6 3_1 6" xfId="15833"/>
    <cellStyle name="20% — акцент6 3_1 6" xfId="15832"/>
    <cellStyle name="20% - Акцент6 3_1 7" xfId="16438"/>
    <cellStyle name="20% — акцент6 3_1 7" xfId="16437"/>
    <cellStyle name="20% - Акцент6 3_1 8" xfId="17041"/>
    <cellStyle name="20% — акцент6 3_1 8" xfId="17040"/>
    <cellStyle name="20% - Акцент6 3_1 9" xfId="17644"/>
    <cellStyle name="20% — акцент6 3_1 9" xfId="17643"/>
    <cellStyle name="20% — акцент6 30" xfId="8312"/>
    <cellStyle name="20% — акцент6 31" xfId="8448"/>
    <cellStyle name="20% — акцент6 32" xfId="8665"/>
    <cellStyle name="20% — акцент6 33" xfId="8984"/>
    <cellStyle name="20% — акцент6 34" xfId="9216"/>
    <cellStyle name="20% — акцент6 35" xfId="9534"/>
    <cellStyle name="20% — акцент6 36" xfId="9852"/>
    <cellStyle name="20% — акцент6 37" xfId="10170"/>
    <cellStyle name="20% — акцент6 38" xfId="10488"/>
    <cellStyle name="20% — акцент6 39" xfId="10806"/>
    <cellStyle name="20% - Акцент6 4" xfId="145"/>
    <cellStyle name="20% — акцент6 4" xfId="1749"/>
    <cellStyle name="20% - Акцент6 4 10" xfId="1750"/>
    <cellStyle name="20% — акцент6 4 10" xfId="18846"/>
    <cellStyle name="20% - Акцент6 4 10 2" xfId="6171"/>
    <cellStyle name="20% - Акцент6 4 10 3" xfId="18241"/>
    <cellStyle name="20% - Акцент6 4 11" xfId="1748"/>
    <cellStyle name="20% — акцент6 4 11" xfId="19450"/>
    <cellStyle name="20% - Акцент6 4 11 2" xfId="18847"/>
    <cellStyle name="20% - Акцент6 4 12" xfId="3832"/>
    <cellStyle name="20% — акцент6 4 12" xfId="20053"/>
    <cellStyle name="20% - Акцент6 4 12 2" xfId="19451"/>
    <cellStyle name="20% - Акцент6 4 13" xfId="4124"/>
    <cellStyle name="20% — акцент6 4 13" xfId="20656"/>
    <cellStyle name="20% - Акцент6 4 13 2" xfId="20054"/>
    <cellStyle name="20% - Акцент6 4 14" xfId="4377"/>
    <cellStyle name="20% — акцент6 4 14" xfId="21254"/>
    <cellStyle name="20% - Акцент6 4 14 2" xfId="20657"/>
    <cellStyle name="20% - Акцент6 4 15" xfId="4581"/>
    <cellStyle name="20% - Акцент6 4 15 2" xfId="21255"/>
    <cellStyle name="20% - Акцент6 4 16" xfId="4785"/>
    <cellStyle name="20% - Акцент6 4 17" xfId="6169"/>
    <cellStyle name="20% - Акцент6 4 18" xfId="8327"/>
    <cellStyle name="20% - Акцент6 4 19" xfId="8429"/>
    <cellStyle name="20% - Акцент6 4 2" xfId="146"/>
    <cellStyle name="20% — акцент6 4 2" xfId="6170"/>
    <cellStyle name="20% - Акцент6 4 2 10" xfId="10155"/>
    <cellStyle name="20% - Акцент6 4 2 10 2" xfId="18845"/>
    <cellStyle name="20% - Акцент6 4 2 11" xfId="10473"/>
    <cellStyle name="20% - Акцент6 4 2 11 2" xfId="19449"/>
    <cellStyle name="20% - Акцент6 4 2 12" xfId="10791"/>
    <cellStyle name="20% - Акцент6 4 2 12 2" xfId="20052"/>
    <cellStyle name="20% - Акцент6 4 2 13" xfId="11109"/>
    <cellStyle name="20% - Акцент6 4 2 13 2" xfId="20655"/>
    <cellStyle name="20% - Акцент6 4 2 14" xfId="11427"/>
    <cellStyle name="20% - Акцент6 4 2 14 2" xfId="21253"/>
    <cellStyle name="20% - Акцент6 4 2 15" xfId="11745"/>
    <cellStyle name="20% - Акцент6 4 2 16" xfId="12063"/>
    <cellStyle name="20% - Акцент6 4 2 17" xfId="12497"/>
    <cellStyle name="20% - Акцент6 4 2 18" xfId="12699"/>
    <cellStyle name="20% - Акцент6 4 2 19" xfId="13132"/>
    <cellStyle name="20% - Акцент6 4 2 2" xfId="1751"/>
    <cellStyle name="20% — акцент6 4 2 2" xfId="13773"/>
    <cellStyle name="20% - Акцент6 4 2 2 2" xfId="6173"/>
    <cellStyle name="20% - Акцент6 4 2 2 3" xfId="13774"/>
    <cellStyle name="20% - Акцент6 4 2 20" xfId="13357"/>
    <cellStyle name="20% - Акцент6 4 2 3" xfId="3833"/>
    <cellStyle name="20% - Акцент6 4 2 3 2" xfId="14661"/>
    <cellStyle name="20% - Акцент6 4 2 4" xfId="6172"/>
    <cellStyle name="20% - Акцент6 4 2 4 2" xfId="15226"/>
    <cellStyle name="20% - Акцент6 4 2 5" xfId="8680"/>
    <cellStyle name="20% - Акцент6 4 2 5 2" xfId="15827"/>
    <cellStyle name="20% - Акцент6 4 2 6" xfId="8999"/>
    <cellStyle name="20% - Акцент6 4 2 6 2" xfId="16432"/>
    <cellStyle name="20% - Акцент6 4 2 7" xfId="9201"/>
    <cellStyle name="20% - Акцент6 4 2 7 2" xfId="17035"/>
    <cellStyle name="20% - Акцент6 4 2 8" xfId="9519"/>
    <cellStyle name="20% - Акцент6 4 2 8 2" xfId="17638"/>
    <cellStyle name="20% - Акцент6 4 2 9" xfId="9837"/>
    <cellStyle name="20% - Акцент6 4 2 9 2" xfId="18239"/>
    <cellStyle name="20% - Акцент6 4 20" xfId="8679"/>
    <cellStyle name="20% - Акцент6 4 21" xfId="8998"/>
    <cellStyle name="20% - Акцент6 4 22" xfId="9202"/>
    <cellStyle name="20% - Акцент6 4 23" xfId="9520"/>
    <cellStyle name="20% - Акцент6 4 24" xfId="9838"/>
    <cellStyle name="20% - Акцент6 4 25" xfId="10156"/>
    <cellStyle name="20% - Акцент6 4 26" xfId="10474"/>
    <cellStyle name="20% - Акцент6 4 27" xfId="10792"/>
    <cellStyle name="20% - Акцент6 4 28" xfId="11110"/>
    <cellStyle name="20% - Акцент6 4 29" xfId="11428"/>
    <cellStyle name="20% - Акцент6 4 3" xfId="1752"/>
    <cellStyle name="20% — акцент6 4 3" xfId="14660"/>
    <cellStyle name="20% - Акцент6 4 3 2" xfId="6174"/>
    <cellStyle name="20% - Акцент6 4 3 3" xfId="13772"/>
    <cellStyle name="20% - Акцент6 4 30" xfId="11746"/>
    <cellStyle name="20% - Акцент6 4 31" xfId="12064"/>
    <cellStyle name="20% - Акцент6 4 32" xfId="12496"/>
    <cellStyle name="20% - Акцент6 4 33" xfId="12700"/>
    <cellStyle name="20% - Акцент6 4 34" xfId="13131"/>
    <cellStyle name="20% - Акцент6 4 35" xfId="13356"/>
    <cellStyle name="20% - Акцент6 4 4" xfId="1753"/>
    <cellStyle name="20% — акцент6 4 4" xfId="15227"/>
    <cellStyle name="20% - Акцент6 4 4 2" xfId="6175"/>
    <cellStyle name="20% - Акцент6 4 4 3" xfId="14659"/>
    <cellStyle name="20% - Акцент6 4 5" xfId="1754"/>
    <cellStyle name="20% — акцент6 4 5" xfId="15828"/>
    <cellStyle name="20% - Акцент6 4 5 2" xfId="6176"/>
    <cellStyle name="20% - Акцент6 4 5 3" xfId="15228"/>
    <cellStyle name="20% - Акцент6 4 6" xfId="1755"/>
    <cellStyle name="20% — акцент6 4 6" xfId="16433"/>
    <cellStyle name="20% - Акцент6 4 6 2" xfId="6177"/>
    <cellStyle name="20% - Акцент6 4 6 3" xfId="15829"/>
    <cellStyle name="20% - Акцент6 4 7" xfId="1756"/>
    <cellStyle name="20% — акцент6 4 7" xfId="17036"/>
    <cellStyle name="20% - Акцент6 4 7 2" xfId="6178"/>
    <cellStyle name="20% - Акцент6 4 7 3" xfId="16434"/>
    <cellStyle name="20% - Акцент6 4 8" xfId="1757"/>
    <cellStyle name="20% — акцент6 4 8" xfId="17639"/>
    <cellStyle name="20% - Акцент6 4 8 2" xfId="6179"/>
    <cellStyle name="20% - Акцент6 4 8 3" xfId="17037"/>
    <cellStyle name="20% - Акцент6 4 9" xfId="1758"/>
    <cellStyle name="20% — акцент6 4 9" xfId="18240"/>
    <cellStyle name="20% - Акцент6 4 9 2" xfId="6180"/>
    <cellStyle name="20% - Акцент6 4 9 3" xfId="17640"/>
    <cellStyle name="20% - Акцент6 4_1" xfId="21695"/>
    <cellStyle name="20% — акцент6 4_1" xfId="21715"/>
    <cellStyle name="20% - Акцент6 4_1 10" xfId="18238"/>
    <cellStyle name="20% — акцент6 4_1 10" xfId="18237"/>
    <cellStyle name="20% - Акцент6 4_1 11" xfId="18844"/>
    <cellStyle name="20% — акцент6 4_1 11" xfId="18843"/>
    <cellStyle name="20% - Акцент6 4_1 12" xfId="19448"/>
    <cellStyle name="20% — акцент6 4_1 12" xfId="19447"/>
    <cellStyle name="20% - Акцент6 4_1 13" xfId="20051"/>
    <cellStyle name="20% — акцент6 4_1 13" xfId="20050"/>
    <cellStyle name="20% - Акцент6 4_1 14" xfId="20654"/>
    <cellStyle name="20% — акцент6 4_1 14" xfId="20653"/>
    <cellStyle name="20% - Акцент6 4_1 15" xfId="21252"/>
    <cellStyle name="20% — акцент6 4_1 15" xfId="21251"/>
    <cellStyle name="20% - Акцент6 4_1 2" xfId="21694"/>
    <cellStyle name="20% — акцент6 4_1 2" xfId="21716"/>
    <cellStyle name="20% - Акцент6 4_1 2 10" xfId="18842"/>
    <cellStyle name="20% — акцент6 4_1 2 10" xfId="18841"/>
    <cellStyle name="20% - Акцент6 4_1 2 11" xfId="19446"/>
    <cellStyle name="20% — акцент6 4_1 2 11" xfId="19445"/>
    <cellStyle name="20% - Акцент6 4_1 2 12" xfId="20049"/>
    <cellStyle name="20% — акцент6 4_1 2 12" xfId="20048"/>
    <cellStyle name="20% - Акцент6 4_1 2 13" xfId="20652"/>
    <cellStyle name="20% — акцент6 4_1 2 13" xfId="20651"/>
    <cellStyle name="20% - Акцент6 4_1 2 14" xfId="21250"/>
    <cellStyle name="20% — акцент6 4_1 2 14" xfId="21249"/>
    <cellStyle name="20% - Акцент6 4_1 2 2" xfId="13777"/>
    <cellStyle name="20% — акцент6 4_1 2 2" xfId="13778"/>
    <cellStyle name="20% - Акцент6 4_1 2 3" xfId="14664"/>
    <cellStyle name="20% — акцент6 4_1 2 3" xfId="14665"/>
    <cellStyle name="20% - Акцент6 4_1 2 4" xfId="15223"/>
    <cellStyle name="20% — акцент6 4_1 2 4" xfId="15222"/>
    <cellStyle name="20% - Акцент6 4_1 2 5" xfId="15824"/>
    <cellStyle name="20% — акцент6 4_1 2 5" xfId="15823"/>
    <cellStyle name="20% - Акцент6 4_1 2 6" xfId="16429"/>
    <cellStyle name="20% — акцент6 4_1 2 6" xfId="16428"/>
    <cellStyle name="20% - Акцент6 4_1 2 7" xfId="17032"/>
    <cellStyle name="20% — акцент6 4_1 2 7" xfId="17031"/>
    <cellStyle name="20% - Акцент6 4_1 2 8" xfId="17635"/>
    <cellStyle name="20% — акцент6 4_1 2 8" xfId="17634"/>
    <cellStyle name="20% - Акцент6 4_1 2 9" xfId="18236"/>
    <cellStyle name="20% — акцент6 4_1 2 9" xfId="18235"/>
    <cellStyle name="20% - Акцент6 4_1 3" xfId="13775"/>
    <cellStyle name="20% — акцент6 4_1 3" xfId="13776"/>
    <cellStyle name="20% - Акцент6 4_1 4" xfId="14662"/>
    <cellStyle name="20% — акцент6 4_1 4" xfId="14663"/>
    <cellStyle name="20% - Акцент6 4_1 5" xfId="15225"/>
    <cellStyle name="20% — акцент6 4_1 5" xfId="15224"/>
    <cellStyle name="20% - Акцент6 4_1 6" xfId="15826"/>
    <cellStyle name="20% — акцент6 4_1 6" xfId="15825"/>
    <cellStyle name="20% - Акцент6 4_1 7" xfId="16431"/>
    <cellStyle name="20% — акцент6 4_1 7" xfId="16430"/>
    <cellStyle name="20% - Акцент6 4_1 8" xfId="17034"/>
    <cellStyle name="20% — акцент6 4_1 8" xfId="17033"/>
    <cellStyle name="20% - Акцент6 4_1 9" xfId="17637"/>
    <cellStyle name="20% — акцент6 4_1 9" xfId="17636"/>
    <cellStyle name="20% — акцент6 40" xfId="11124"/>
    <cellStyle name="20% — акцент6 41" xfId="11442"/>
    <cellStyle name="20% — акцент6 42" xfId="11760"/>
    <cellStyle name="20% — акцент6 43" xfId="12078"/>
    <cellStyle name="20% — акцент6 44" xfId="12482"/>
    <cellStyle name="20% — акцент6 45" xfId="12714"/>
    <cellStyle name="20% — акцент6 46" xfId="13117"/>
    <cellStyle name="20% — акцент6 47" xfId="13351"/>
    <cellStyle name="20% - Акцент6 5" xfId="147"/>
    <cellStyle name="20% — акцент6 5" xfId="1760"/>
    <cellStyle name="20% - Акцент6 5 10" xfId="1761"/>
    <cellStyle name="20% — акцент6 5 10" xfId="18839"/>
    <cellStyle name="20% - Акцент6 5 10 2" xfId="6183"/>
    <cellStyle name="20% - Акцент6 5 10 3" xfId="18840"/>
    <cellStyle name="20% - Акцент6 5 11" xfId="1759"/>
    <cellStyle name="20% — акцент6 5 11" xfId="19443"/>
    <cellStyle name="20% - Акцент6 5 11 2" xfId="19444"/>
    <cellStyle name="20% - Акцент6 5 12" xfId="3834"/>
    <cellStyle name="20% — акцент6 5 12" xfId="20046"/>
    <cellStyle name="20% - Акцент6 5 12 2" xfId="20047"/>
    <cellStyle name="20% - Акцент6 5 13" xfId="4125"/>
    <cellStyle name="20% — акцент6 5 13" xfId="20649"/>
    <cellStyle name="20% - Акцент6 5 13 2" xfId="20650"/>
    <cellStyle name="20% - Акцент6 5 14" xfId="4379"/>
    <cellStyle name="20% — акцент6 5 14" xfId="21247"/>
    <cellStyle name="20% - Акцент6 5 14 2" xfId="21248"/>
    <cellStyle name="20% - Акцент6 5 15" xfId="4579"/>
    <cellStyle name="20% — акцент6 5 15" xfId="13560"/>
    <cellStyle name="20% - Акцент6 5 16" xfId="4783"/>
    <cellStyle name="20% - Акцент6 5 17" xfId="6181"/>
    <cellStyle name="20% - Акцент6 5 18" xfId="8328"/>
    <cellStyle name="20% - Акцент6 5 19" xfId="8428"/>
    <cellStyle name="20% - Акцент6 5 2" xfId="148"/>
    <cellStyle name="20% — акцент6 5 2" xfId="6182"/>
    <cellStyle name="20% - Акцент6 5 2 10" xfId="10153"/>
    <cellStyle name="20% - Акцент6 5 2 11" xfId="10471"/>
    <cellStyle name="20% - Акцент6 5 2 12" xfId="10789"/>
    <cellStyle name="20% - Акцент6 5 2 13" xfId="11107"/>
    <cellStyle name="20% - Акцент6 5 2 14" xfId="11425"/>
    <cellStyle name="20% - Акцент6 5 2 15" xfId="11743"/>
    <cellStyle name="20% - Акцент6 5 2 16" xfId="12061"/>
    <cellStyle name="20% - Акцент6 5 2 17" xfId="12499"/>
    <cellStyle name="20% - Акцент6 5 2 18" xfId="12697"/>
    <cellStyle name="20% - Акцент6 5 2 19" xfId="13134"/>
    <cellStyle name="20% - Акцент6 5 2 2" xfId="1762"/>
    <cellStyle name="20% — акцент6 5 2 2" xfId="13780"/>
    <cellStyle name="20% - Акцент6 5 2 2 2" xfId="6185"/>
    <cellStyle name="20% - Акцент6 5 2 20" xfId="13779"/>
    <cellStyle name="20% - Акцент6 5 2 3" xfId="3835"/>
    <cellStyle name="20% - Акцент6 5 2 4" xfId="6184"/>
    <cellStyle name="20% - Акцент6 5 2 5" xfId="8682"/>
    <cellStyle name="20% - Акцент6 5 2 6" xfId="9001"/>
    <cellStyle name="20% - Акцент6 5 2 7" xfId="9199"/>
    <cellStyle name="20% - Акцент6 5 2 8" xfId="9517"/>
    <cellStyle name="20% - Акцент6 5 2 9" xfId="9835"/>
    <cellStyle name="20% - Акцент6 5 20" xfId="8681"/>
    <cellStyle name="20% - Акцент6 5 21" xfId="9000"/>
    <cellStyle name="20% - Акцент6 5 22" xfId="9200"/>
    <cellStyle name="20% - Акцент6 5 23" xfId="9518"/>
    <cellStyle name="20% - Акцент6 5 24" xfId="9836"/>
    <cellStyle name="20% - Акцент6 5 25" xfId="10154"/>
    <cellStyle name="20% - Акцент6 5 26" xfId="10472"/>
    <cellStyle name="20% - Акцент6 5 27" xfId="10790"/>
    <cellStyle name="20% - Акцент6 5 28" xfId="11108"/>
    <cellStyle name="20% - Акцент6 5 29" xfId="11426"/>
    <cellStyle name="20% - Акцент6 5 3" xfId="1763"/>
    <cellStyle name="20% — акцент6 5 3" xfId="14667"/>
    <cellStyle name="20% - Акцент6 5 3 2" xfId="6186"/>
    <cellStyle name="20% - Акцент6 5 3 3" xfId="14666"/>
    <cellStyle name="20% - Акцент6 5 30" xfId="11744"/>
    <cellStyle name="20% - Акцент6 5 31" xfId="12062"/>
    <cellStyle name="20% - Акцент6 5 32" xfId="12498"/>
    <cellStyle name="20% - Акцент6 5 33" xfId="12698"/>
    <cellStyle name="20% - Акцент6 5 34" xfId="13133"/>
    <cellStyle name="20% - Акцент6 5 35" xfId="13358"/>
    <cellStyle name="20% - Акцент6 5 4" xfId="1764"/>
    <cellStyle name="20% — акцент6 5 4" xfId="15220"/>
    <cellStyle name="20% - Акцент6 5 4 2" xfId="6187"/>
    <cellStyle name="20% - Акцент6 5 4 3" xfId="15221"/>
    <cellStyle name="20% - Акцент6 5 5" xfId="1765"/>
    <cellStyle name="20% — акцент6 5 5" xfId="15821"/>
    <cellStyle name="20% - Акцент6 5 5 2" xfId="6188"/>
    <cellStyle name="20% - Акцент6 5 5 3" xfId="15822"/>
    <cellStyle name="20% - Акцент6 5 6" xfId="1766"/>
    <cellStyle name="20% — акцент6 5 6" xfId="16426"/>
    <cellStyle name="20% - Акцент6 5 6 2" xfId="6189"/>
    <cellStyle name="20% - Акцент6 5 6 3" xfId="16427"/>
    <cellStyle name="20% - Акцент6 5 7" xfId="1767"/>
    <cellStyle name="20% — акцент6 5 7" xfId="17029"/>
    <cellStyle name="20% - Акцент6 5 7 2" xfId="6190"/>
    <cellStyle name="20% - Акцент6 5 7 3" xfId="17030"/>
    <cellStyle name="20% - Акцент6 5 8" xfId="1768"/>
    <cellStyle name="20% — акцент6 5 8" xfId="17632"/>
    <cellStyle name="20% - Акцент6 5 8 2" xfId="6191"/>
    <cellStyle name="20% - Акцент6 5 8 3" xfId="17633"/>
    <cellStyle name="20% - Акцент6 5 9" xfId="1769"/>
    <cellStyle name="20% — акцент6 5 9" xfId="18233"/>
    <cellStyle name="20% - Акцент6 5 9 2" xfId="6192"/>
    <cellStyle name="20% - Акцент6 5 9 3" xfId="18234"/>
    <cellStyle name="20% - Акцент6 6" xfId="149"/>
    <cellStyle name="20% — акцент6 6" xfId="1771"/>
    <cellStyle name="20% - Акцент6 6 10" xfId="1772"/>
    <cellStyle name="20% - Акцент6 6 10 2" xfId="6195"/>
    <cellStyle name="20% - Акцент6 6 11" xfId="1770"/>
    <cellStyle name="20% - Акцент6 6 12" xfId="3836"/>
    <cellStyle name="20% - Акцент6 6 13" xfId="4126"/>
    <cellStyle name="20% - Акцент6 6 14" xfId="4381"/>
    <cellStyle name="20% - Акцент6 6 15" xfId="4577"/>
    <cellStyle name="20% - Акцент6 6 16" xfId="4781"/>
    <cellStyle name="20% - Акцент6 6 17" xfId="6193"/>
    <cellStyle name="20% - Акцент6 6 18" xfId="8330"/>
    <cellStyle name="20% - Акцент6 6 19" xfId="8426"/>
    <cellStyle name="20% - Акцент6 6 2" xfId="150"/>
    <cellStyle name="20% — акцент6 6 2" xfId="6194"/>
    <cellStyle name="20% - Акцент6 6 2 10" xfId="10151"/>
    <cellStyle name="20% - Акцент6 6 2 11" xfId="10469"/>
    <cellStyle name="20% - Акцент6 6 2 12" xfId="10787"/>
    <cellStyle name="20% - Акцент6 6 2 13" xfId="11105"/>
    <cellStyle name="20% - Акцент6 6 2 14" xfId="11423"/>
    <cellStyle name="20% - Акцент6 6 2 15" xfId="11741"/>
    <cellStyle name="20% - Акцент6 6 2 16" xfId="12059"/>
    <cellStyle name="20% - Акцент6 6 2 17" xfId="12501"/>
    <cellStyle name="20% - Акцент6 6 2 18" xfId="12695"/>
    <cellStyle name="20% - Акцент6 6 2 19" xfId="13136"/>
    <cellStyle name="20% - Акцент6 6 2 2" xfId="1773"/>
    <cellStyle name="20% - Акцент6 6 2 2 2" xfId="6197"/>
    <cellStyle name="20% - Акцент6 6 2 3" xfId="3837"/>
    <cellStyle name="20% - Акцент6 6 2 4" xfId="6196"/>
    <cellStyle name="20% - Акцент6 6 2 5" xfId="8684"/>
    <cellStyle name="20% - Акцент6 6 2 6" xfId="9003"/>
    <cellStyle name="20% - Акцент6 6 2 7" xfId="9197"/>
    <cellStyle name="20% - Акцент6 6 2 8" xfId="9515"/>
    <cellStyle name="20% - Акцент6 6 2 9" xfId="9833"/>
    <cellStyle name="20% - Акцент6 6 20" xfId="8683"/>
    <cellStyle name="20% - Акцент6 6 21" xfId="9002"/>
    <cellStyle name="20% - Акцент6 6 22" xfId="9198"/>
    <cellStyle name="20% - Акцент6 6 23" xfId="9516"/>
    <cellStyle name="20% - Акцент6 6 24" xfId="9834"/>
    <cellStyle name="20% - Акцент6 6 25" xfId="10152"/>
    <cellStyle name="20% - Акцент6 6 26" xfId="10470"/>
    <cellStyle name="20% - Акцент6 6 27" xfId="10788"/>
    <cellStyle name="20% - Акцент6 6 28" xfId="11106"/>
    <cellStyle name="20% - Акцент6 6 29" xfId="11424"/>
    <cellStyle name="20% - Акцент6 6 3" xfId="1774"/>
    <cellStyle name="20% — акцент6 6 3" xfId="13747"/>
    <cellStyle name="20% - Акцент6 6 3 2" xfId="6198"/>
    <cellStyle name="20% - Акцент6 6 30" xfId="11742"/>
    <cellStyle name="20% - Акцент6 6 31" xfId="12060"/>
    <cellStyle name="20% - Акцент6 6 32" xfId="12500"/>
    <cellStyle name="20% - Акцент6 6 33" xfId="12696"/>
    <cellStyle name="20% - Акцент6 6 34" xfId="13135"/>
    <cellStyle name="20% - Акцент6 6 35" xfId="13746"/>
    <cellStyle name="20% - Акцент6 6 4" xfId="1775"/>
    <cellStyle name="20% - Акцент6 6 4 2" xfId="6199"/>
    <cellStyle name="20% - Акцент6 6 5" xfId="1776"/>
    <cellStyle name="20% - Акцент6 6 5 2" xfId="6200"/>
    <cellStyle name="20% - Акцент6 6 6" xfId="1777"/>
    <cellStyle name="20% - Акцент6 6 6 2" xfId="6201"/>
    <cellStyle name="20% - Акцент6 6 7" xfId="1778"/>
    <cellStyle name="20% - Акцент6 6 7 2" xfId="6202"/>
    <cellStyle name="20% - Акцент6 6 8" xfId="1779"/>
    <cellStyle name="20% - Акцент6 6 8 2" xfId="6203"/>
    <cellStyle name="20% - Акцент6 6 9" xfId="1780"/>
    <cellStyle name="20% - Акцент6 6 9 2" xfId="6204"/>
    <cellStyle name="20% - Акцент6 7" xfId="151"/>
    <cellStyle name="20% — акцент6 7" xfId="1782"/>
    <cellStyle name="20% - Акцент6 7 10" xfId="1783"/>
    <cellStyle name="20% - Акцент6 7 10 2" xfId="6207"/>
    <cellStyle name="20% - Акцент6 7 11" xfId="1781"/>
    <cellStyle name="20% - Акцент6 7 12" xfId="3838"/>
    <cellStyle name="20% - Акцент6 7 13" xfId="4127"/>
    <cellStyle name="20% - Акцент6 7 14" xfId="4383"/>
    <cellStyle name="20% - Акцент6 7 15" xfId="4575"/>
    <cellStyle name="20% - Акцент6 7 16" xfId="4779"/>
    <cellStyle name="20% - Акцент6 7 17" xfId="6205"/>
    <cellStyle name="20% - Акцент6 7 18" xfId="8331"/>
    <cellStyle name="20% - Акцент6 7 19" xfId="8425"/>
    <cellStyle name="20% - Акцент6 7 2" xfId="152"/>
    <cellStyle name="20% — акцент6 7 2" xfId="6206"/>
    <cellStyle name="20% - Акцент6 7 2 10" xfId="10149"/>
    <cellStyle name="20% - Акцент6 7 2 11" xfId="10467"/>
    <cellStyle name="20% - Акцент6 7 2 12" xfId="10785"/>
    <cellStyle name="20% - Акцент6 7 2 13" xfId="11103"/>
    <cellStyle name="20% - Акцент6 7 2 14" xfId="11421"/>
    <cellStyle name="20% - Акцент6 7 2 15" xfId="11739"/>
    <cellStyle name="20% - Акцент6 7 2 16" xfId="12057"/>
    <cellStyle name="20% - Акцент6 7 2 17" xfId="12503"/>
    <cellStyle name="20% - Акцент6 7 2 18" xfId="12693"/>
    <cellStyle name="20% - Акцент6 7 2 19" xfId="13138"/>
    <cellStyle name="20% - Акцент6 7 2 2" xfId="1784"/>
    <cellStyle name="20% - Акцент6 7 2 2 2" xfId="6209"/>
    <cellStyle name="20% - Акцент6 7 2 3" xfId="3839"/>
    <cellStyle name="20% - Акцент6 7 2 4" xfId="6208"/>
    <cellStyle name="20% - Акцент6 7 2 5" xfId="8686"/>
    <cellStyle name="20% - Акцент6 7 2 6" xfId="9005"/>
    <cellStyle name="20% - Акцент6 7 2 7" xfId="9195"/>
    <cellStyle name="20% - Акцент6 7 2 8" xfId="9513"/>
    <cellStyle name="20% - Акцент6 7 2 9" xfId="9831"/>
    <cellStyle name="20% - Акцент6 7 20" xfId="8685"/>
    <cellStyle name="20% - Акцент6 7 21" xfId="9004"/>
    <cellStyle name="20% - Акцент6 7 22" xfId="9196"/>
    <cellStyle name="20% - Акцент6 7 23" xfId="9514"/>
    <cellStyle name="20% - Акцент6 7 24" xfId="9832"/>
    <cellStyle name="20% - Акцент6 7 25" xfId="10150"/>
    <cellStyle name="20% - Акцент6 7 26" xfId="10468"/>
    <cellStyle name="20% - Акцент6 7 27" xfId="10786"/>
    <cellStyle name="20% - Акцент6 7 28" xfId="11104"/>
    <cellStyle name="20% - Акцент6 7 29" xfId="11422"/>
    <cellStyle name="20% - Акцент6 7 3" xfId="1785"/>
    <cellStyle name="20% — акцент6 7 3" xfId="14634"/>
    <cellStyle name="20% - Акцент6 7 3 2" xfId="6210"/>
    <cellStyle name="20% - Акцент6 7 30" xfId="11740"/>
    <cellStyle name="20% - Акцент6 7 31" xfId="12058"/>
    <cellStyle name="20% - Акцент6 7 32" xfId="12502"/>
    <cellStyle name="20% - Акцент6 7 33" xfId="12694"/>
    <cellStyle name="20% - Акцент6 7 34" xfId="13137"/>
    <cellStyle name="20% - Акцент6 7 35" xfId="14633"/>
    <cellStyle name="20% - Акцент6 7 4" xfId="1786"/>
    <cellStyle name="20% - Акцент6 7 4 2" xfId="6211"/>
    <cellStyle name="20% - Акцент6 7 5" xfId="1787"/>
    <cellStyle name="20% - Акцент6 7 5 2" xfId="6212"/>
    <cellStyle name="20% - Акцент6 7 6" xfId="1788"/>
    <cellStyle name="20% - Акцент6 7 6 2" xfId="6213"/>
    <cellStyle name="20% - Акцент6 7 7" xfId="1789"/>
    <cellStyle name="20% - Акцент6 7 7 2" xfId="6214"/>
    <cellStyle name="20% - Акцент6 7 8" xfId="1790"/>
    <cellStyle name="20% - Акцент6 7 8 2" xfId="6215"/>
    <cellStyle name="20% - Акцент6 7 9" xfId="1791"/>
    <cellStyle name="20% - Акцент6 7 9 2" xfId="6216"/>
    <cellStyle name="20% - Акцент6 8" xfId="153"/>
    <cellStyle name="20% — акцент6 8" xfId="1793"/>
    <cellStyle name="20% - Акцент6 8 10" xfId="1794"/>
    <cellStyle name="20% - Акцент6 8 10 2" xfId="6219"/>
    <cellStyle name="20% - Акцент6 8 11" xfId="1792"/>
    <cellStyle name="20% - Акцент6 8 12" xfId="3840"/>
    <cellStyle name="20% - Акцент6 8 13" xfId="4128"/>
    <cellStyle name="20% - Акцент6 8 14" xfId="4385"/>
    <cellStyle name="20% - Акцент6 8 15" xfId="4573"/>
    <cellStyle name="20% - Акцент6 8 16" xfId="4777"/>
    <cellStyle name="20% - Акцент6 8 17" xfId="6217"/>
    <cellStyle name="20% - Акцент6 8 18" xfId="8333"/>
    <cellStyle name="20% - Акцент6 8 19" xfId="8424"/>
    <cellStyle name="20% - Акцент6 8 2" xfId="154"/>
    <cellStyle name="20% — акцент6 8 2" xfId="6218"/>
    <cellStyle name="20% - Акцент6 8 2 10" xfId="10147"/>
    <cellStyle name="20% - Акцент6 8 2 11" xfId="10465"/>
    <cellStyle name="20% - Акцент6 8 2 12" xfId="10783"/>
    <cellStyle name="20% - Акцент6 8 2 13" xfId="11101"/>
    <cellStyle name="20% - Акцент6 8 2 14" xfId="11419"/>
    <cellStyle name="20% - Акцент6 8 2 15" xfId="11737"/>
    <cellStyle name="20% - Акцент6 8 2 16" xfId="12055"/>
    <cellStyle name="20% - Акцент6 8 2 17" xfId="12505"/>
    <cellStyle name="20% - Акцент6 8 2 18" xfId="12691"/>
    <cellStyle name="20% - Акцент6 8 2 19" xfId="13140"/>
    <cellStyle name="20% - Акцент6 8 2 2" xfId="1795"/>
    <cellStyle name="20% - Акцент6 8 2 2 2" xfId="6221"/>
    <cellStyle name="20% - Акцент6 8 2 3" xfId="3841"/>
    <cellStyle name="20% - Акцент6 8 2 4" xfId="6220"/>
    <cellStyle name="20% - Акцент6 8 2 5" xfId="8688"/>
    <cellStyle name="20% - Акцент6 8 2 6" xfId="9007"/>
    <cellStyle name="20% - Акцент6 8 2 7" xfId="9193"/>
    <cellStyle name="20% - Акцент6 8 2 8" xfId="9511"/>
    <cellStyle name="20% - Акцент6 8 2 9" xfId="9829"/>
    <cellStyle name="20% - Акцент6 8 20" xfId="8687"/>
    <cellStyle name="20% - Акцент6 8 21" xfId="9006"/>
    <cellStyle name="20% - Акцент6 8 22" xfId="9194"/>
    <cellStyle name="20% - Акцент6 8 23" xfId="9512"/>
    <cellStyle name="20% - Акцент6 8 24" xfId="9830"/>
    <cellStyle name="20% - Акцент6 8 25" xfId="10148"/>
    <cellStyle name="20% - Акцент6 8 26" xfId="10466"/>
    <cellStyle name="20% - Акцент6 8 27" xfId="10784"/>
    <cellStyle name="20% - Акцент6 8 28" xfId="11102"/>
    <cellStyle name="20% - Акцент6 8 29" xfId="11420"/>
    <cellStyle name="20% - Акцент6 8 3" xfId="1796"/>
    <cellStyle name="20% — акцент6 8 3" xfId="15253"/>
    <cellStyle name="20% - Акцент6 8 3 2" xfId="6222"/>
    <cellStyle name="20% - Акцент6 8 30" xfId="11738"/>
    <cellStyle name="20% - Акцент6 8 31" xfId="12056"/>
    <cellStyle name="20% - Акцент6 8 32" xfId="12504"/>
    <cellStyle name="20% - Акцент6 8 33" xfId="12692"/>
    <cellStyle name="20% - Акцент6 8 34" xfId="13139"/>
    <cellStyle name="20% - Акцент6 8 35" xfId="15254"/>
    <cellStyle name="20% - Акцент6 8 4" xfId="1797"/>
    <cellStyle name="20% - Акцент6 8 4 2" xfId="6223"/>
    <cellStyle name="20% - Акцент6 8 5" xfId="1798"/>
    <cellStyle name="20% - Акцент6 8 5 2" xfId="6224"/>
    <cellStyle name="20% - Акцент6 8 6" xfId="1799"/>
    <cellStyle name="20% - Акцент6 8 6 2" xfId="6225"/>
    <cellStyle name="20% - Акцент6 8 7" xfId="1800"/>
    <cellStyle name="20% - Акцент6 8 7 2" xfId="6226"/>
    <cellStyle name="20% - Акцент6 8 8" xfId="1801"/>
    <cellStyle name="20% - Акцент6 8 8 2" xfId="6227"/>
    <cellStyle name="20% - Акцент6 8 9" xfId="1802"/>
    <cellStyle name="20% - Акцент6 8 9 2" xfId="6228"/>
    <cellStyle name="20% - Акцент6 9" xfId="155"/>
    <cellStyle name="20% — акцент6 9" xfId="1804"/>
    <cellStyle name="20% - Акцент6 9 10" xfId="1805"/>
    <cellStyle name="20% - Акцент6 9 10 2" xfId="6231"/>
    <cellStyle name="20% - Акцент6 9 11" xfId="1803"/>
    <cellStyle name="20% - Акцент6 9 12" xfId="3842"/>
    <cellStyle name="20% - Акцент6 9 13" xfId="4129"/>
    <cellStyle name="20% - Акцент6 9 14" xfId="4387"/>
    <cellStyle name="20% - Акцент6 9 15" xfId="4571"/>
    <cellStyle name="20% - Акцент6 9 16" xfId="4775"/>
    <cellStyle name="20% - Акцент6 9 17" xfId="6229"/>
    <cellStyle name="20% - Акцент6 9 18" xfId="8335"/>
    <cellStyle name="20% - Акцент6 9 19" xfId="8423"/>
    <cellStyle name="20% - Акцент6 9 2" xfId="156"/>
    <cellStyle name="20% — акцент6 9 2" xfId="6230"/>
    <cellStyle name="20% - Акцент6 9 2 10" xfId="10145"/>
    <cellStyle name="20% - Акцент6 9 2 11" xfId="10463"/>
    <cellStyle name="20% - Акцент6 9 2 12" xfId="10781"/>
    <cellStyle name="20% - Акцент6 9 2 13" xfId="11099"/>
    <cellStyle name="20% - Акцент6 9 2 14" xfId="11417"/>
    <cellStyle name="20% - Акцент6 9 2 15" xfId="11735"/>
    <cellStyle name="20% - Акцент6 9 2 16" xfId="12053"/>
    <cellStyle name="20% - Акцент6 9 2 17" xfId="12507"/>
    <cellStyle name="20% - Акцент6 9 2 18" xfId="12689"/>
    <cellStyle name="20% - Акцент6 9 2 19" xfId="13142"/>
    <cellStyle name="20% - Акцент6 9 2 2" xfId="1806"/>
    <cellStyle name="20% - Акцент6 9 2 2 2" xfId="6233"/>
    <cellStyle name="20% - Акцент6 9 2 3" xfId="3843"/>
    <cellStyle name="20% - Акцент6 9 2 4" xfId="6232"/>
    <cellStyle name="20% - Акцент6 9 2 5" xfId="8690"/>
    <cellStyle name="20% - Акцент6 9 2 6" xfId="9009"/>
    <cellStyle name="20% - Акцент6 9 2 7" xfId="9191"/>
    <cellStyle name="20% - Акцент6 9 2 8" xfId="9509"/>
    <cellStyle name="20% - Акцент6 9 2 9" xfId="9827"/>
    <cellStyle name="20% - Акцент6 9 20" xfId="8689"/>
    <cellStyle name="20% - Акцент6 9 21" xfId="9008"/>
    <cellStyle name="20% - Акцент6 9 22" xfId="9192"/>
    <cellStyle name="20% - Акцент6 9 23" xfId="9510"/>
    <cellStyle name="20% - Акцент6 9 24" xfId="9828"/>
    <cellStyle name="20% - Акцент6 9 25" xfId="10146"/>
    <cellStyle name="20% - Акцент6 9 26" xfId="10464"/>
    <cellStyle name="20% - Акцент6 9 27" xfId="10782"/>
    <cellStyle name="20% - Акцент6 9 28" xfId="11100"/>
    <cellStyle name="20% - Акцент6 9 29" xfId="11418"/>
    <cellStyle name="20% - Акцент6 9 3" xfId="1807"/>
    <cellStyle name="20% — акцент6 9 3" xfId="15854"/>
    <cellStyle name="20% - Акцент6 9 3 2" xfId="6234"/>
    <cellStyle name="20% - Акцент6 9 30" xfId="11736"/>
    <cellStyle name="20% - Акцент6 9 31" xfId="12054"/>
    <cellStyle name="20% - Акцент6 9 32" xfId="12506"/>
    <cellStyle name="20% - Акцент6 9 33" xfId="12690"/>
    <cellStyle name="20% - Акцент6 9 34" xfId="13141"/>
    <cellStyle name="20% - Акцент6 9 35" xfId="15855"/>
    <cellStyle name="20% - Акцент6 9 4" xfId="1808"/>
    <cellStyle name="20% - Акцент6 9 4 2" xfId="6235"/>
    <cellStyle name="20% - Акцент6 9 5" xfId="1809"/>
    <cellStyle name="20% - Акцент6 9 5 2" xfId="6236"/>
    <cellStyle name="20% - Акцент6 9 6" xfId="1810"/>
    <cellStyle name="20% - Акцент6 9 6 2" xfId="6237"/>
    <cellStyle name="20% - Акцент6 9 7" xfId="1811"/>
    <cellStyle name="20% - Акцент6 9 7 2" xfId="6238"/>
    <cellStyle name="20% - Акцент6 9 8" xfId="1812"/>
    <cellStyle name="20% - Акцент6 9 8 2" xfId="6239"/>
    <cellStyle name="20% - Акцент6 9 9" xfId="1813"/>
    <cellStyle name="20% - Акцент6 9 9 2" xfId="6240"/>
    <cellStyle name="20% - Акцент6_1" xfId="21695"/>
    <cellStyle name="40% - Акцент1" xfId="13359"/>
    <cellStyle name="40% — акцент1" xfId="157"/>
    <cellStyle name="40% - Акцент1 10" xfId="158"/>
    <cellStyle name="40% — акцент1 10" xfId="1816"/>
    <cellStyle name="40% - Акцент1 10 10" xfId="1817"/>
    <cellStyle name="40% - Акцент1 10 10 2" xfId="6244"/>
    <cellStyle name="40% - Акцент1 10 11" xfId="1815"/>
    <cellStyle name="40% - Акцент1 10 12" xfId="3845"/>
    <cellStyle name="40% - Акцент1 10 13" xfId="4131"/>
    <cellStyle name="40% - Акцент1 10 14" xfId="4390"/>
    <cellStyle name="40% - Акцент1 10 15" xfId="4568"/>
    <cellStyle name="40% - Акцент1 10 16" xfId="4772"/>
    <cellStyle name="40% - Акцент1 10 17" xfId="6242"/>
    <cellStyle name="40% - Акцент1 10 18" xfId="8337"/>
    <cellStyle name="40% - Акцент1 10 19" xfId="8420"/>
    <cellStyle name="40% - Акцент1 10 2" xfId="159"/>
    <cellStyle name="40% — акцент1 10 2" xfId="6243"/>
    <cellStyle name="40% - Акцент1 10 2 10" xfId="9983"/>
    <cellStyle name="40% - Акцент1 10 2 11" xfId="10301"/>
    <cellStyle name="40% - Акцент1 10 2 12" xfId="10619"/>
    <cellStyle name="40% - Акцент1 10 2 13" xfId="10937"/>
    <cellStyle name="40% - Акцент1 10 2 14" xfId="11255"/>
    <cellStyle name="40% - Акцент1 10 2 15" xfId="11573"/>
    <cellStyle name="40% - Акцент1 10 2 16" xfId="11891"/>
    <cellStyle name="40% - Акцент1 10 2 17" xfId="12510"/>
    <cellStyle name="40% - Акцент1 10 2 18" xfId="12351"/>
    <cellStyle name="40% - Акцент1 10 2 19" xfId="13145"/>
    <cellStyle name="40% - Акцент1 10 2 2" xfId="1818"/>
    <cellStyle name="40% - Акцент1 10 2 2 2" xfId="6246"/>
    <cellStyle name="40% - Акцент1 10 2 3" xfId="3846"/>
    <cellStyle name="40% - Акцент1 10 2 4" xfId="6245"/>
    <cellStyle name="40% - Акцент1 10 2 5" xfId="8693"/>
    <cellStyle name="40% - Акцент1 10 2 6" xfId="9012"/>
    <cellStyle name="40% - Акцент1 10 2 7" xfId="8853"/>
    <cellStyle name="40% - Акцент1 10 2 8" xfId="9347"/>
    <cellStyle name="40% - Акцент1 10 2 9" xfId="9665"/>
    <cellStyle name="40% - Акцент1 10 20" xfId="8692"/>
    <cellStyle name="40% - Акцент1 10 21" xfId="9011"/>
    <cellStyle name="40% - Акцент1 10 22" xfId="9189"/>
    <cellStyle name="40% - Акцент1 10 23" xfId="9507"/>
    <cellStyle name="40% - Акцент1 10 24" xfId="9825"/>
    <cellStyle name="40% - Акцент1 10 25" xfId="10143"/>
    <cellStyle name="40% - Акцент1 10 26" xfId="10461"/>
    <cellStyle name="40% - Акцент1 10 27" xfId="10779"/>
    <cellStyle name="40% - Акцент1 10 28" xfId="11097"/>
    <cellStyle name="40% - Акцент1 10 29" xfId="11415"/>
    <cellStyle name="40% - Акцент1 10 3" xfId="1819"/>
    <cellStyle name="40% — акцент1 10 3" xfId="16423"/>
    <cellStyle name="40% - Акцент1 10 3 2" xfId="6247"/>
    <cellStyle name="40% - Акцент1 10 30" xfId="11733"/>
    <cellStyle name="40% - Акцент1 10 31" xfId="12051"/>
    <cellStyle name="40% - Акцент1 10 32" xfId="12509"/>
    <cellStyle name="40% - Акцент1 10 33" xfId="12687"/>
    <cellStyle name="40% - Акцент1 10 34" xfId="13144"/>
    <cellStyle name="40% - Акцент1 10 35" xfId="16424"/>
    <cellStyle name="40% - Акцент1 10 4" xfId="1820"/>
    <cellStyle name="40% - Акцент1 10 4 2" xfId="6248"/>
    <cellStyle name="40% - Акцент1 10 5" xfId="1821"/>
    <cellStyle name="40% - Акцент1 10 5 2" xfId="6249"/>
    <cellStyle name="40% - Акцент1 10 6" xfId="1822"/>
    <cellStyle name="40% - Акцент1 10 6 2" xfId="6250"/>
    <cellStyle name="40% - Акцент1 10 7" xfId="1823"/>
    <cellStyle name="40% - Акцент1 10 7 2" xfId="6251"/>
    <cellStyle name="40% - Акцент1 10 8" xfId="1824"/>
    <cellStyle name="40% - Акцент1 10 8 2" xfId="6252"/>
    <cellStyle name="40% - Акцент1 10 9" xfId="1825"/>
    <cellStyle name="40% - Акцент1 10 9 2" xfId="6253"/>
    <cellStyle name="40% - Акцент1 11" xfId="160"/>
    <cellStyle name="40% — акцент1 11" xfId="1827"/>
    <cellStyle name="40% - Акцент1 11 10" xfId="1828"/>
    <cellStyle name="40% - Акцент1 11 10 2" xfId="6256"/>
    <cellStyle name="40% - Акцент1 11 11" xfId="1826"/>
    <cellStyle name="40% - Акцент1 11 12" xfId="3847"/>
    <cellStyle name="40% - Акцент1 11 13" xfId="4132"/>
    <cellStyle name="40% - Акцент1 11 14" xfId="4392"/>
    <cellStyle name="40% - Акцент1 11 15" xfId="4566"/>
    <cellStyle name="40% - Акцент1 11 16" xfId="4770"/>
    <cellStyle name="40% - Акцент1 11 17" xfId="6254"/>
    <cellStyle name="40% - Акцент1 11 18" xfId="8339"/>
    <cellStyle name="40% - Акцент1 11 19" xfId="8419"/>
    <cellStyle name="40% - Акцент1 11 2" xfId="161"/>
    <cellStyle name="40% — акцент1 11 2" xfId="6255"/>
    <cellStyle name="40% - Акцент1 11 2 10" xfId="10141"/>
    <cellStyle name="40% - Акцент1 11 2 11" xfId="10459"/>
    <cellStyle name="40% - Акцент1 11 2 12" xfId="10777"/>
    <cellStyle name="40% - Акцент1 11 2 13" xfId="11095"/>
    <cellStyle name="40% - Акцент1 11 2 14" xfId="11413"/>
    <cellStyle name="40% - Акцент1 11 2 15" xfId="11731"/>
    <cellStyle name="40% - Акцент1 11 2 16" xfId="12049"/>
    <cellStyle name="40% - Акцент1 11 2 17" xfId="12512"/>
    <cellStyle name="40% - Акцент1 11 2 18" xfId="12685"/>
    <cellStyle name="40% - Акцент1 11 2 19" xfId="13147"/>
    <cellStyle name="40% - Акцент1 11 2 2" xfId="1829"/>
    <cellStyle name="40% - Акцент1 11 2 2 2" xfId="6258"/>
    <cellStyle name="40% - Акцент1 11 2 3" xfId="3848"/>
    <cellStyle name="40% - Акцент1 11 2 4" xfId="6257"/>
    <cellStyle name="40% - Акцент1 11 2 5" xfId="8695"/>
    <cellStyle name="40% - Акцент1 11 2 6" xfId="9014"/>
    <cellStyle name="40% - Акцент1 11 2 7" xfId="9187"/>
    <cellStyle name="40% - Акцент1 11 2 8" xfId="9505"/>
    <cellStyle name="40% - Акцент1 11 2 9" xfId="9823"/>
    <cellStyle name="40% - Акцент1 11 20" xfId="8694"/>
    <cellStyle name="40% - Акцент1 11 21" xfId="9013"/>
    <cellStyle name="40% - Акцент1 11 22" xfId="9188"/>
    <cellStyle name="40% - Акцент1 11 23" xfId="9506"/>
    <cellStyle name="40% - Акцент1 11 24" xfId="9824"/>
    <cellStyle name="40% - Акцент1 11 25" xfId="10142"/>
    <cellStyle name="40% - Акцент1 11 26" xfId="10460"/>
    <cellStyle name="40% - Акцент1 11 27" xfId="10778"/>
    <cellStyle name="40% - Акцент1 11 28" xfId="11096"/>
    <cellStyle name="40% - Акцент1 11 29" xfId="11414"/>
    <cellStyle name="40% - Акцент1 11 3" xfId="1830"/>
    <cellStyle name="40% — акцент1 11 3" xfId="17026"/>
    <cellStyle name="40% - Акцент1 11 3 2" xfId="6259"/>
    <cellStyle name="40% - Акцент1 11 30" xfId="11732"/>
    <cellStyle name="40% - Акцент1 11 31" xfId="12050"/>
    <cellStyle name="40% - Акцент1 11 32" xfId="12511"/>
    <cellStyle name="40% - Акцент1 11 33" xfId="12686"/>
    <cellStyle name="40% - Акцент1 11 34" xfId="13146"/>
    <cellStyle name="40% - Акцент1 11 35" xfId="17027"/>
    <cellStyle name="40% - Акцент1 11 4" xfId="1831"/>
    <cellStyle name="40% - Акцент1 11 4 2" xfId="6260"/>
    <cellStyle name="40% - Акцент1 11 5" xfId="1832"/>
    <cellStyle name="40% - Акцент1 11 5 2" xfId="6261"/>
    <cellStyle name="40% - Акцент1 11 6" xfId="1833"/>
    <cellStyle name="40% - Акцент1 11 6 2" xfId="6262"/>
    <cellStyle name="40% - Акцент1 11 7" xfId="1834"/>
    <cellStyle name="40% - Акцент1 11 7 2" xfId="6263"/>
    <cellStyle name="40% - Акцент1 11 8" xfId="1835"/>
    <cellStyle name="40% - Акцент1 11 8 2" xfId="6264"/>
    <cellStyle name="40% - Акцент1 11 9" xfId="1836"/>
    <cellStyle name="40% - Акцент1 11 9 2" xfId="6265"/>
    <cellStyle name="40% - Акцент1 12" xfId="162"/>
    <cellStyle name="40% — акцент1 12" xfId="1838"/>
    <cellStyle name="40% - Акцент1 12 10" xfId="1839"/>
    <cellStyle name="40% - Акцент1 12 10 2" xfId="6268"/>
    <cellStyle name="40% - Акцент1 12 11" xfId="1837"/>
    <cellStyle name="40% - Акцент1 12 12" xfId="3849"/>
    <cellStyle name="40% - Акцент1 12 13" xfId="4133"/>
    <cellStyle name="40% - Акцент1 12 14" xfId="4394"/>
    <cellStyle name="40% - Акцент1 12 15" xfId="4564"/>
    <cellStyle name="40% - Акцент1 12 16" xfId="4768"/>
    <cellStyle name="40% - Акцент1 12 17" xfId="6266"/>
    <cellStyle name="40% - Акцент1 12 18" xfId="8342"/>
    <cellStyle name="40% - Акцент1 12 19" xfId="8417"/>
    <cellStyle name="40% - Акцент1 12 2" xfId="163"/>
    <cellStyle name="40% — акцент1 12 2" xfId="6267"/>
    <cellStyle name="40% - Акцент1 12 2 10" xfId="10139"/>
    <cellStyle name="40% - Акцент1 12 2 11" xfId="10457"/>
    <cellStyle name="40% - Акцент1 12 2 12" xfId="10775"/>
    <cellStyle name="40% - Акцент1 12 2 13" xfId="11093"/>
    <cellStyle name="40% - Акцент1 12 2 14" xfId="11411"/>
    <cellStyle name="40% - Акцент1 12 2 15" xfId="11729"/>
    <cellStyle name="40% - Акцент1 12 2 16" xfId="12047"/>
    <cellStyle name="40% - Акцент1 12 2 17" xfId="12514"/>
    <cellStyle name="40% - Акцент1 12 2 18" xfId="12683"/>
    <cellStyle name="40% - Акцент1 12 2 19" xfId="13149"/>
    <cellStyle name="40% - Акцент1 12 2 2" xfId="1840"/>
    <cellStyle name="40% - Акцент1 12 2 2 2" xfId="6270"/>
    <cellStyle name="40% - Акцент1 12 2 3" xfId="3850"/>
    <cellStyle name="40% - Акцент1 12 2 4" xfId="6269"/>
    <cellStyle name="40% - Акцент1 12 2 5" xfId="8697"/>
    <cellStyle name="40% - Акцент1 12 2 6" xfId="9016"/>
    <cellStyle name="40% - Акцент1 12 2 7" xfId="9185"/>
    <cellStyle name="40% - Акцент1 12 2 8" xfId="9503"/>
    <cellStyle name="40% - Акцент1 12 2 9" xfId="9821"/>
    <cellStyle name="40% - Акцент1 12 20" xfId="8696"/>
    <cellStyle name="40% - Акцент1 12 21" xfId="9015"/>
    <cellStyle name="40% - Акцент1 12 22" xfId="9186"/>
    <cellStyle name="40% - Акцент1 12 23" xfId="9504"/>
    <cellStyle name="40% - Акцент1 12 24" xfId="9822"/>
    <cellStyle name="40% - Акцент1 12 25" xfId="10140"/>
    <cellStyle name="40% - Акцент1 12 26" xfId="10458"/>
    <cellStyle name="40% - Акцент1 12 27" xfId="10776"/>
    <cellStyle name="40% - Акцент1 12 28" xfId="11094"/>
    <cellStyle name="40% - Акцент1 12 29" xfId="11412"/>
    <cellStyle name="40% - Акцент1 12 3" xfId="1841"/>
    <cellStyle name="40% — акцент1 12 3" xfId="17629"/>
    <cellStyle name="40% - Акцент1 12 3 2" xfId="6271"/>
    <cellStyle name="40% - Акцент1 12 30" xfId="11730"/>
    <cellStyle name="40% - Акцент1 12 31" xfId="12048"/>
    <cellStyle name="40% - Акцент1 12 32" xfId="12513"/>
    <cellStyle name="40% - Акцент1 12 33" xfId="12684"/>
    <cellStyle name="40% - Акцент1 12 34" xfId="13148"/>
    <cellStyle name="40% - Акцент1 12 35" xfId="17630"/>
    <cellStyle name="40% - Акцент1 12 4" xfId="1842"/>
    <cellStyle name="40% - Акцент1 12 4 2" xfId="6272"/>
    <cellStyle name="40% - Акцент1 12 5" xfId="1843"/>
    <cellStyle name="40% - Акцент1 12 5 2" xfId="6273"/>
    <cellStyle name="40% - Акцент1 12 6" xfId="1844"/>
    <cellStyle name="40% - Акцент1 12 6 2" xfId="6274"/>
    <cellStyle name="40% - Акцент1 12 7" xfId="1845"/>
    <cellStyle name="40% - Акцент1 12 7 2" xfId="6275"/>
    <cellStyle name="40% - Акцент1 12 8" xfId="1846"/>
    <cellStyle name="40% - Акцент1 12 8 2" xfId="6276"/>
    <cellStyle name="40% - Акцент1 12 9" xfId="1847"/>
    <cellStyle name="40% - Акцент1 12 9 2" xfId="6277"/>
    <cellStyle name="40% - Акцент1 13" xfId="164"/>
    <cellStyle name="40% — акцент1 13" xfId="1849"/>
    <cellStyle name="40% - Акцент1 13 10" xfId="1850"/>
    <cellStyle name="40% - Акцент1 13 10 2" xfId="6280"/>
    <cellStyle name="40% - Акцент1 13 11" xfId="1848"/>
    <cellStyle name="40% - Акцент1 13 12" xfId="3851"/>
    <cellStyle name="40% - Акцент1 13 13" xfId="4134"/>
    <cellStyle name="40% - Акцент1 13 14" xfId="4396"/>
    <cellStyle name="40% - Акцент1 13 15" xfId="4562"/>
    <cellStyle name="40% - Акцент1 13 16" xfId="4766"/>
    <cellStyle name="40% - Акцент1 13 17" xfId="6278"/>
    <cellStyle name="40% - Акцент1 13 18" xfId="8344"/>
    <cellStyle name="40% - Акцент1 13 19" xfId="8415"/>
    <cellStyle name="40% - Акцент1 13 2" xfId="165"/>
    <cellStyle name="40% — акцент1 13 2" xfId="6279"/>
    <cellStyle name="40% - Акцент1 13 2 10" xfId="10137"/>
    <cellStyle name="40% - Акцент1 13 2 11" xfId="10455"/>
    <cellStyle name="40% - Акцент1 13 2 12" xfId="10773"/>
    <cellStyle name="40% - Акцент1 13 2 13" xfId="11091"/>
    <cellStyle name="40% - Акцент1 13 2 14" xfId="11409"/>
    <cellStyle name="40% - Акцент1 13 2 15" xfId="11727"/>
    <cellStyle name="40% - Акцент1 13 2 16" xfId="12045"/>
    <cellStyle name="40% - Акцент1 13 2 17" xfId="12516"/>
    <cellStyle name="40% - Акцент1 13 2 18" xfId="12681"/>
    <cellStyle name="40% - Акцент1 13 2 19" xfId="13151"/>
    <cellStyle name="40% - Акцент1 13 2 2" xfId="1851"/>
    <cellStyle name="40% - Акцент1 13 2 2 2" xfId="6282"/>
    <cellStyle name="40% - Акцент1 13 2 3" xfId="3852"/>
    <cellStyle name="40% - Акцент1 13 2 4" xfId="6281"/>
    <cellStyle name="40% - Акцент1 13 2 5" xfId="8699"/>
    <cellStyle name="40% - Акцент1 13 2 6" xfId="9018"/>
    <cellStyle name="40% - Акцент1 13 2 7" xfId="9183"/>
    <cellStyle name="40% - Акцент1 13 2 8" xfId="9501"/>
    <cellStyle name="40% - Акцент1 13 2 9" xfId="9819"/>
    <cellStyle name="40% - Акцент1 13 20" xfId="8698"/>
    <cellStyle name="40% - Акцент1 13 21" xfId="9017"/>
    <cellStyle name="40% - Акцент1 13 22" xfId="9184"/>
    <cellStyle name="40% - Акцент1 13 23" xfId="9502"/>
    <cellStyle name="40% - Акцент1 13 24" xfId="9820"/>
    <cellStyle name="40% - Акцент1 13 25" xfId="10138"/>
    <cellStyle name="40% - Акцент1 13 26" xfId="10456"/>
    <cellStyle name="40% - Акцент1 13 27" xfId="10774"/>
    <cellStyle name="40% - Акцент1 13 28" xfId="11092"/>
    <cellStyle name="40% - Акцент1 13 29" xfId="11410"/>
    <cellStyle name="40% - Акцент1 13 3" xfId="1852"/>
    <cellStyle name="40% — акцент1 13 3" xfId="18230"/>
    <cellStyle name="40% - Акцент1 13 3 2" xfId="6283"/>
    <cellStyle name="40% - Акцент1 13 30" xfId="11728"/>
    <cellStyle name="40% - Акцент1 13 31" xfId="12046"/>
    <cellStyle name="40% - Акцент1 13 32" xfId="12515"/>
    <cellStyle name="40% - Акцент1 13 33" xfId="12682"/>
    <cellStyle name="40% - Акцент1 13 34" xfId="13150"/>
    <cellStyle name="40% - Акцент1 13 35" xfId="18231"/>
    <cellStyle name="40% - Акцент1 13 4" xfId="1853"/>
    <cellStyle name="40% - Акцент1 13 4 2" xfId="6284"/>
    <cellStyle name="40% - Акцент1 13 5" xfId="1854"/>
    <cellStyle name="40% - Акцент1 13 5 2" xfId="6285"/>
    <cellStyle name="40% - Акцент1 13 6" xfId="1855"/>
    <cellStyle name="40% - Акцент1 13 6 2" xfId="6286"/>
    <cellStyle name="40% - Акцент1 13 7" xfId="1856"/>
    <cellStyle name="40% - Акцент1 13 7 2" xfId="6287"/>
    <cellStyle name="40% - Акцент1 13 8" xfId="1857"/>
    <cellStyle name="40% - Акцент1 13 8 2" xfId="6288"/>
    <cellStyle name="40% - Акцент1 13 9" xfId="1858"/>
    <cellStyle name="40% - Акцент1 13 9 2" xfId="6289"/>
    <cellStyle name="40% - Акцент1 14" xfId="166"/>
    <cellStyle name="40% — акцент1 14" xfId="1859"/>
    <cellStyle name="40% - Акцент1 14 10" xfId="4764"/>
    <cellStyle name="40% - Акцент1 14 11" xfId="6290"/>
    <cellStyle name="40% - Акцент1 14 12" xfId="8700"/>
    <cellStyle name="40% - Акцент1 14 13" xfId="9019"/>
    <cellStyle name="40% - Акцент1 14 14" xfId="9182"/>
    <cellStyle name="40% - Акцент1 14 15" xfId="9500"/>
    <cellStyle name="40% - Акцент1 14 16" xfId="9818"/>
    <cellStyle name="40% - Акцент1 14 17" xfId="10136"/>
    <cellStyle name="40% - Акцент1 14 18" xfId="10454"/>
    <cellStyle name="40% - Акцент1 14 19" xfId="10772"/>
    <cellStyle name="40% - Акцент1 14 2" xfId="1860"/>
    <cellStyle name="40% — акцент1 14 2" xfId="6291"/>
    <cellStyle name="40% - Акцент1 14 2 2" xfId="6292"/>
    <cellStyle name="40% - Акцент1 14 20" xfId="11090"/>
    <cellStyle name="40% - Акцент1 14 21" xfId="11408"/>
    <cellStyle name="40% - Акцент1 14 22" xfId="11726"/>
    <cellStyle name="40% - Акцент1 14 23" xfId="12044"/>
    <cellStyle name="40% - Акцент1 14 24" xfId="12517"/>
    <cellStyle name="40% - Акцент1 14 25" xfId="12680"/>
    <cellStyle name="40% - Акцент1 14 26" xfId="13152"/>
    <cellStyle name="40% - Акцент1 14 27" xfId="18837"/>
    <cellStyle name="40% - Акцент1 14 3" xfId="1861"/>
    <cellStyle name="40% — акцент1 14 3" xfId="18836"/>
    <cellStyle name="40% - Акцент1 14 3 2" xfId="6293"/>
    <cellStyle name="40% - Акцент1 14 4" xfId="1862"/>
    <cellStyle name="40% - Акцент1 14 4 2" xfId="6294"/>
    <cellStyle name="40% - Акцент1 14 5" xfId="1863"/>
    <cellStyle name="40% - Акцент1 14 5 2" xfId="6295"/>
    <cellStyle name="40% - Акцент1 14 6" xfId="3853"/>
    <cellStyle name="40% - Акцент1 14 7" xfId="4135"/>
    <cellStyle name="40% - Акцент1 14 8" xfId="4398"/>
    <cellStyle name="40% - Акцент1 14 9" xfId="4560"/>
    <cellStyle name="40% - Акцент1 15" xfId="1864"/>
    <cellStyle name="40% — акцент1 15" xfId="1865"/>
    <cellStyle name="40% - Акцент1 15 2" xfId="6296"/>
    <cellStyle name="40% — акцент1 15 2" xfId="6297"/>
    <cellStyle name="40% - Акцент1 15 3" xfId="19441"/>
    <cellStyle name="40% — акцент1 15 3" xfId="19440"/>
    <cellStyle name="40% - Акцент1 16" xfId="1866"/>
    <cellStyle name="40% — акцент1 16" xfId="1867"/>
    <cellStyle name="40% - Акцент1 16 2" xfId="6298"/>
    <cellStyle name="40% — акцент1 16 2" xfId="6299"/>
    <cellStyle name="40% - Акцент1 16 3" xfId="20044"/>
    <cellStyle name="40% — акцент1 16 3" xfId="20043"/>
    <cellStyle name="40% - Акцент1 17" xfId="1868"/>
    <cellStyle name="40% — акцент1 17" xfId="1869"/>
    <cellStyle name="40% - Акцент1 17 2" xfId="6300"/>
    <cellStyle name="40% — акцент1 17 2" xfId="6301"/>
    <cellStyle name="40% - Акцент1 17 3" xfId="20647"/>
    <cellStyle name="40% — акцент1 17 3" xfId="20646"/>
    <cellStyle name="40% - Акцент1 18" xfId="1870"/>
    <cellStyle name="40% — акцент1 18" xfId="1871"/>
    <cellStyle name="40% - Акцент1 18 2" xfId="6302"/>
    <cellStyle name="40% — акцент1 18 2" xfId="6303"/>
    <cellStyle name="40% - Акцент1 18 3" xfId="21246"/>
    <cellStyle name="40% — акцент1 18 3" xfId="21245"/>
    <cellStyle name="40% - Акцент1 19" xfId="21747"/>
    <cellStyle name="40% — акцент1 19" xfId="1872"/>
    <cellStyle name="40% — акцент1 19 2" xfId="6304"/>
    <cellStyle name="40% - Акцент1 2" xfId="167"/>
    <cellStyle name="40% — акцент1 2" xfId="1874"/>
    <cellStyle name="40% - Акцент1 2 10" xfId="1875"/>
    <cellStyle name="40% — акцент1 2 10" xfId="1876"/>
    <cellStyle name="40% - Акцент1 2 10 2" xfId="6307"/>
    <cellStyle name="40% — акцент1 2 10 2" xfId="6308"/>
    <cellStyle name="40% - Акцент1 2 10 3" xfId="18229"/>
    <cellStyle name="40% — акцент1 2 10 3" xfId="18228"/>
    <cellStyle name="40% - Акцент1 2 11" xfId="1877"/>
    <cellStyle name="40% — акцент1 2 11" xfId="1878"/>
    <cellStyle name="40% - Акцент1 2 11 2" xfId="6309"/>
    <cellStyle name="40% — акцент1 2 11 2" xfId="6310"/>
    <cellStyle name="40% - Акцент1 2 11 3" xfId="18835"/>
    <cellStyle name="40% — акцент1 2 11 3" xfId="18834"/>
    <cellStyle name="40% - Акцент1 2 12" xfId="1879"/>
    <cellStyle name="40% — акцент1 2 12" xfId="1880"/>
    <cellStyle name="40% - Акцент1 2 12 2" xfId="6311"/>
    <cellStyle name="40% — акцент1 2 12 2" xfId="6312"/>
    <cellStyle name="40% - Акцент1 2 12 3" xfId="19439"/>
    <cellStyle name="40% — акцент1 2 12 3" xfId="19438"/>
    <cellStyle name="40% - Акцент1 2 13" xfId="1881"/>
    <cellStyle name="40% — акцент1 2 13" xfId="1882"/>
    <cellStyle name="40% - Акцент1 2 13 2" xfId="6313"/>
    <cellStyle name="40% — акцент1 2 13 2" xfId="6314"/>
    <cellStyle name="40% - Акцент1 2 13 3" xfId="20042"/>
    <cellStyle name="40% — акцент1 2 13 3" xfId="20041"/>
    <cellStyle name="40% - Акцент1 2 14" xfId="1883"/>
    <cellStyle name="40% — акцент1 2 14" xfId="1884"/>
    <cellStyle name="40% - Акцент1 2 14 2" xfId="6315"/>
    <cellStyle name="40% — акцент1 2 14 2" xfId="6316"/>
    <cellStyle name="40% - Акцент1 2 14 3" xfId="20645"/>
    <cellStyle name="40% — акцент1 2 14 3" xfId="20644"/>
    <cellStyle name="40% - Акцент1 2 15" xfId="1885"/>
    <cellStyle name="40% — акцент1 2 15" xfId="1886"/>
    <cellStyle name="40% - Акцент1 2 15 2" xfId="6317"/>
    <cellStyle name="40% — акцент1 2 15 2" xfId="6318"/>
    <cellStyle name="40% - Акцент1 2 15 3" xfId="21244"/>
    <cellStyle name="40% — акцент1 2 15 3" xfId="21243"/>
    <cellStyle name="40% - Акцент1 2 16" xfId="1887"/>
    <cellStyle name="40% — акцент1 2 16" xfId="1888"/>
    <cellStyle name="40% - Акцент1 2 16 2" xfId="6319"/>
    <cellStyle name="40% — акцент1 2 16 2" xfId="6320"/>
    <cellStyle name="40% - Акцент1 2 17" xfId="1889"/>
    <cellStyle name="40% — акцент1 2 17" xfId="6306"/>
    <cellStyle name="40% - Акцент1 2 17 2" xfId="6321"/>
    <cellStyle name="40% - Акцент1 2 18" xfId="1890"/>
    <cellStyle name="40% - Акцент1 2 18 2" xfId="6322"/>
    <cellStyle name="40% - Акцент1 2 19" xfId="1891"/>
    <cellStyle name="40% - Акцент1 2 19 2" xfId="6323"/>
    <cellStyle name="40% - Акцент1 2 2" xfId="168"/>
    <cellStyle name="40% — акцент1 2 2" xfId="1892"/>
    <cellStyle name="40% - Акцент1 2 2 10" xfId="4762"/>
    <cellStyle name="40% — акцент1 2 2 10" xfId="18832"/>
    <cellStyle name="40% - Акцент1 2 2 10 2" xfId="18833"/>
    <cellStyle name="40% - Акцент1 2 2 11" xfId="6324"/>
    <cellStyle name="40% — акцент1 2 2 11" xfId="19436"/>
    <cellStyle name="40% - Акцент1 2 2 11 2" xfId="19437"/>
    <cellStyle name="40% - Акцент1 2 2 12" xfId="8702"/>
    <cellStyle name="40% — акцент1 2 2 12" xfId="20039"/>
    <cellStyle name="40% - Акцент1 2 2 12 2" xfId="20040"/>
    <cellStyle name="40% - Акцент1 2 2 13" xfId="9021"/>
    <cellStyle name="40% — акцент1 2 2 13" xfId="20642"/>
    <cellStyle name="40% - Акцент1 2 2 13 2" xfId="20643"/>
    <cellStyle name="40% - Акцент1 2 2 14" xfId="9180"/>
    <cellStyle name="40% — акцент1 2 2 14" xfId="21241"/>
    <cellStyle name="40% - Акцент1 2 2 14 2" xfId="21242"/>
    <cellStyle name="40% - Акцент1 2 2 15" xfId="9498"/>
    <cellStyle name="40% - Акцент1 2 2 16" xfId="9816"/>
    <cellStyle name="40% - Акцент1 2 2 17" xfId="10134"/>
    <cellStyle name="40% - Акцент1 2 2 18" xfId="10452"/>
    <cellStyle name="40% - Акцент1 2 2 19" xfId="10770"/>
    <cellStyle name="40% - Акцент1 2 2 2" xfId="1893"/>
    <cellStyle name="40% — акцент1 2 2 2" xfId="6325"/>
    <cellStyle name="40% - Акцент1 2 2 2 2" xfId="6326"/>
    <cellStyle name="40% — акцент1 2 2 2 2" xfId="13786"/>
    <cellStyle name="40% - Акцент1 2 2 2 3" xfId="13785"/>
    <cellStyle name="40% - Акцент1 2 2 20" xfId="11088"/>
    <cellStyle name="40% - Акцент1 2 2 21" xfId="11406"/>
    <cellStyle name="40% - Акцент1 2 2 22" xfId="11724"/>
    <cellStyle name="40% - Акцент1 2 2 23" xfId="12042"/>
    <cellStyle name="40% - Акцент1 2 2 24" xfId="12519"/>
    <cellStyle name="40% - Акцент1 2 2 25" xfId="12678"/>
    <cellStyle name="40% - Акцент1 2 2 26" xfId="13154"/>
    <cellStyle name="40% - Акцент1 2 2 27" xfId="13362"/>
    <cellStyle name="40% - Акцент1 2 2 3" xfId="1894"/>
    <cellStyle name="40% — акцент1 2 2 3" xfId="14674"/>
    <cellStyle name="40% - Акцент1 2 2 3 2" xfId="6327"/>
    <cellStyle name="40% - Акцент1 2 2 3 3" xfId="14673"/>
    <cellStyle name="40% - Акцент1 2 2 4" xfId="1895"/>
    <cellStyle name="40% — акцент1 2 2 4" xfId="15213"/>
    <cellStyle name="40% - Акцент1 2 2 4 2" xfId="6328"/>
    <cellStyle name="40% - Акцент1 2 2 4 3" xfId="15214"/>
    <cellStyle name="40% - Акцент1 2 2 5" xfId="1896"/>
    <cellStyle name="40% — акцент1 2 2 5" xfId="15814"/>
    <cellStyle name="40% - Акцент1 2 2 5 2" xfId="6329"/>
    <cellStyle name="40% - Акцент1 2 2 5 3" xfId="15815"/>
    <cellStyle name="40% - Акцент1 2 2 6" xfId="3855"/>
    <cellStyle name="40% — акцент1 2 2 6" xfId="16419"/>
    <cellStyle name="40% - Акцент1 2 2 6 2" xfId="16420"/>
    <cellStyle name="40% - Акцент1 2 2 7" xfId="4137"/>
    <cellStyle name="40% — акцент1 2 2 7" xfId="17022"/>
    <cellStyle name="40% - Акцент1 2 2 7 2" xfId="17023"/>
    <cellStyle name="40% - Акцент1 2 2 8" xfId="4400"/>
    <cellStyle name="40% — акцент1 2 2 8" xfId="17625"/>
    <cellStyle name="40% - Акцент1 2 2 8 2" xfId="17626"/>
    <cellStyle name="40% - Акцент1 2 2 9" xfId="4558"/>
    <cellStyle name="40% — акцент1 2 2 9" xfId="18226"/>
    <cellStyle name="40% - Акцент1 2 2 9 2" xfId="18227"/>
    <cellStyle name="40% - Акцент1 2 2_1" xfId="21715"/>
    <cellStyle name="40% — акцент1 2 2_1" xfId="21715"/>
    <cellStyle name="40% - Акцент1 2 2_1 10" xfId="18225"/>
    <cellStyle name="40% — акцент1 2 2_1 10" xfId="18224"/>
    <cellStyle name="40% - Акцент1 2 2_1 11" xfId="18831"/>
    <cellStyle name="40% — акцент1 2 2_1 11" xfId="18830"/>
    <cellStyle name="40% - Акцент1 2 2_1 12" xfId="19435"/>
    <cellStyle name="40% — акцент1 2 2_1 12" xfId="19434"/>
    <cellStyle name="40% - Акцент1 2 2_1 13" xfId="20038"/>
    <cellStyle name="40% — акцент1 2 2_1 13" xfId="20037"/>
    <cellStyle name="40% - Акцент1 2 2_1 14" xfId="20641"/>
    <cellStyle name="40% — акцент1 2 2_1 14" xfId="20640"/>
    <cellStyle name="40% - Акцент1 2 2_1 15" xfId="21240"/>
    <cellStyle name="40% — акцент1 2 2_1 15" xfId="21239"/>
    <cellStyle name="40% - Акцент1 2 2_1 2" xfId="21716"/>
    <cellStyle name="40% — акцент1 2 2_1 2" xfId="21716"/>
    <cellStyle name="40% - Акцент1 2 2_1 2 10" xfId="18829"/>
    <cellStyle name="40% — акцент1 2 2_1 2 10" xfId="18828"/>
    <cellStyle name="40% - Акцент1 2 2_1 2 11" xfId="19433"/>
    <cellStyle name="40% — акцент1 2 2_1 2 11" xfId="19432"/>
    <cellStyle name="40% - Акцент1 2 2_1 2 12" xfId="20036"/>
    <cellStyle name="40% — акцент1 2 2_1 2 12" xfId="20035"/>
    <cellStyle name="40% - Акцент1 2 2_1 2 13" xfId="20639"/>
    <cellStyle name="40% — акцент1 2 2_1 2 13" xfId="20638"/>
    <cellStyle name="40% - Акцент1 2 2_1 2 14" xfId="21238"/>
    <cellStyle name="40% — акцент1 2 2_1 2 14" xfId="21237"/>
    <cellStyle name="40% - Акцент1 2 2_1 2 2" xfId="13789"/>
    <cellStyle name="40% — акцент1 2 2_1 2 2" xfId="13790"/>
    <cellStyle name="40% - Акцент1 2 2_1 2 3" xfId="14677"/>
    <cellStyle name="40% — акцент1 2 2_1 2 3" xfId="14678"/>
    <cellStyle name="40% - Акцент1 2 2_1 2 4" xfId="15210"/>
    <cellStyle name="40% — акцент1 2 2_1 2 4" xfId="15209"/>
    <cellStyle name="40% - Акцент1 2 2_1 2 5" xfId="15811"/>
    <cellStyle name="40% — акцент1 2 2_1 2 5" xfId="15810"/>
    <cellStyle name="40% - Акцент1 2 2_1 2 6" xfId="16416"/>
    <cellStyle name="40% — акцент1 2 2_1 2 6" xfId="16415"/>
    <cellStyle name="40% - Акцент1 2 2_1 2 7" xfId="17019"/>
    <cellStyle name="40% — акцент1 2 2_1 2 7" xfId="17018"/>
    <cellStyle name="40% - Акцент1 2 2_1 2 8" xfId="17622"/>
    <cellStyle name="40% — акцент1 2 2_1 2 8" xfId="17621"/>
    <cellStyle name="40% - Акцент1 2 2_1 2 9" xfId="18223"/>
    <cellStyle name="40% — акцент1 2 2_1 2 9" xfId="18222"/>
    <cellStyle name="40% - Акцент1 2 2_1 3" xfId="13787"/>
    <cellStyle name="40% — акцент1 2 2_1 3" xfId="13788"/>
    <cellStyle name="40% - Акцент1 2 2_1 4" xfId="14675"/>
    <cellStyle name="40% — акцент1 2 2_1 4" xfId="14676"/>
    <cellStyle name="40% - Акцент1 2 2_1 5" xfId="15212"/>
    <cellStyle name="40% — акцент1 2 2_1 5" xfId="15211"/>
    <cellStyle name="40% - Акцент1 2 2_1 6" xfId="15813"/>
    <cellStyle name="40% — акцент1 2 2_1 6" xfId="15812"/>
    <cellStyle name="40% - Акцент1 2 2_1 7" xfId="16418"/>
    <cellStyle name="40% — акцент1 2 2_1 7" xfId="16417"/>
    <cellStyle name="40% - Акцент1 2 2_1 8" xfId="17021"/>
    <cellStyle name="40% — акцент1 2 2_1 8" xfId="17020"/>
    <cellStyle name="40% - Акцент1 2 2_1 9" xfId="17624"/>
    <cellStyle name="40% — акцент1 2 2_1 9" xfId="17623"/>
    <cellStyle name="40% - Акцент1 2 20" xfId="1897"/>
    <cellStyle name="40% - Акцент1 2 20 2" xfId="6330"/>
    <cellStyle name="40% - Акцент1 2 21" xfId="1898"/>
    <cellStyle name="40% - Акцент1 2 21 2" xfId="6331"/>
    <cellStyle name="40% - Акцент1 2 22" xfId="1899"/>
    <cellStyle name="40% - Акцент1 2 22 2" xfId="6332"/>
    <cellStyle name="40% - Акцент1 2 23" xfId="1900"/>
    <cellStyle name="40% - Акцент1 2 23 2" xfId="6333"/>
    <cellStyle name="40% - Акцент1 2 24" xfId="1901"/>
    <cellStyle name="40% - Акцент1 2 24 2" xfId="6334"/>
    <cellStyle name="40% - Акцент1 2 25" xfId="1873"/>
    <cellStyle name="40% - Акцент1 2 26" xfId="3854"/>
    <cellStyle name="40% - Акцент1 2 27" xfId="4136"/>
    <cellStyle name="40% - Акцент1 2 28" xfId="4399"/>
    <cellStyle name="40% - Акцент1 2 29" xfId="4559"/>
    <cellStyle name="40% - Акцент1 2 3" xfId="1902"/>
    <cellStyle name="40% — акцент1 2 3" xfId="1903"/>
    <cellStyle name="40% - Акцент1 2 3 2" xfId="6335"/>
    <cellStyle name="40% — акцент1 2 3 2" xfId="6336"/>
    <cellStyle name="40% - Акцент1 2 3 3" xfId="13783"/>
    <cellStyle name="40% — акцент1 2 3 3" xfId="13784"/>
    <cellStyle name="40% - Акцент1 2 30" xfId="4763"/>
    <cellStyle name="40% - Акцент1 2 31" xfId="6305"/>
    <cellStyle name="40% - Акцент1 2 32" xfId="8347"/>
    <cellStyle name="40% - Акцент1 2 33" xfId="8410"/>
    <cellStyle name="40% - Акцент1 2 34" xfId="8701"/>
    <cellStyle name="40% - Акцент1 2 35" xfId="9020"/>
    <cellStyle name="40% - Акцент1 2 36" xfId="9181"/>
    <cellStyle name="40% - Акцент1 2 37" xfId="9499"/>
    <cellStyle name="40% - Акцент1 2 38" xfId="9817"/>
    <cellStyle name="40% - Акцент1 2 39" xfId="10135"/>
    <cellStyle name="40% - Акцент1 2 4" xfId="1904"/>
    <cellStyle name="40% — акцент1 2 4" xfId="1905"/>
    <cellStyle name="40% - Акцент1 2 4 2" xfId="6337"/>
    <cellStyle name="40% — акцент1 2 4 2" xfId="6338"/>
    <cellStyle name="40% - Акцент1 2 4 3" xfId="14671"/>
    <cellStyle name="40% — акцент1 2 4 3" xfId="14672"/>
    <cellStyle name="40% - Акцент1 2 40" xfId="10453"/>
    <cellStyle name="40% - Акцент1 2 41" xfId="10771"/>
    <cellStyle name="40% - Акцент1 2 42" xfId="11089"/>
    <cellStyle name="40% - Акцент1 2 43" xfId="11407"/>
    <cellStyle name="40% - Акцент1 2 44" xfId="11725"/>
    <cellStyle name="40% - Акцент1 2 45" xfId="12043"/>
    <cellStyle name="40% - Акцент1 2 46" xfId="12518"/>
    <cellStyle name="40% - Акцент1 2 47" xfId="12679"/>
    <cellStyle name="40% - Акцент1 2 48" xfId="13153"/>
    <cellStyle name="40% - Акцент1 2 49" xfId="13361"/>
    <cellStyle name="40% - Акцент1 2 5" xfId="1906"/>
    <cellStyle name="40% — акцент1 2 5" xfId="1907"/>
    <cellStyle name="40% - Акцент1 2 5 2" xfId="6339"/>
    <cellStyle name="40% — акцент1 2 5 2" xfId="6340"/>
    <cellStyle name="40% - Акцент1 2 5 3" xfId="15216"/>
    <cellStyle name="40% — акцент1 2 5 3" xfId="15215"/>
    <cellStyle name="40% - Акцент1 2 6" xfId="1908"/>
    <cellStyle name="40% — акцент1 2 6" xfId="1909"/>
    <cellStyle name="40% - Акцент1 2 6 2" xfId="6341"/>
    <cellStyle name="40% — акцент1 2 6 2" xfId="6342"/>
    <cellStyle name="40% - Акцент1 2 6 3" xfId="15817"/>
    <cellStyle name="40% — акцент1 2 6 3" xfId="15816"/>
    <cellStyle name="40% - Акцент1 2 7" xfId="1910"/>
    <cellStyle name="40% — акцент1 2 7" xfId="1911"/>
    <cellStyle name="40% - Акцент1 2 7 2" xfId="6343"/>
    <cellStyle name="40% — акцент1 2 7 2" xfId="6344"/>
    <cellStyle name="40% - Акцент1 2 7 3" xfId="16422"/>
    <cellStyle name="40% — акцент1 2 7 3" xfId="16421"/>
    <cellStyle name="40% - Акцент1 2 8" xfId="1912"/>
    <cellStyle name="40% — акцент1 2 8" xfId="1913"/>
    <cellStyle name="40% - Акцент1 2 8 2" xfId="6345"/>
    <cellStyle name="40% — акцент1 2 8 2" xfId="6346"/>
    <cellStyle name="40% - Акцент1 2 8 3" xfId="17025"/>
    <cellStyle name="40% — акцент1 2 8 3" xfId="17024"/>
    <cellStyle name="40% - Акцент1 2 9" xfId="1914"/>
    <cellStyle name="40% — акцент1 2 9" xfId="1915"/>
    <cellStyle name="40% - Акцент1 2 9 2" xfId="6347"/>
    <cellStyle name="40% — акцент1 2 9 2" xfId="6348"/>
    <cellStyle name="40% - Акцент1 2 9 3" xfId="17628"/>
    <cellStyle name="40% — акцент1 2 9 3" xfId="17627"/>
    <cellStyle name="40% - Акцент1 2_1" xfId="21703"/>
    <cellStyle name="40% — акцент1 2_1" xfId="21703"/>
    <cellStyle name="40% - Акцент1 2_1 10" xfId="18221"/>
    <cellStyle name="40% — акцент1 2_1 10" xfId="18220"/>
    <cellStyle name="40% - Акцент1 2_1 11" xfId="18827"/>
    <cellStyle name="40% — акцент1 2_1 11" xfId="18826"/>
    <cellStyle name="40% - Акцент1 2_1 12" xfId="19431"/>
    <cellStyle name="40% — акцент1 2_1 12" xfId="19430"/>
    <cellStyle name="40% - Акцент1 2_1 13" xfId="20034"/>
    <cellStyle name="40% — акцент1 2_1 13" xfId="20033"/>
    <cellStyle name="40% - Акцент1 2_1 14" xfId="20637"/>
    <cellStyle name="40% — акцент1 2_1 14" xfId="20636"/>
    <cellStyle name="40% - Акцент1 2_1 15" xfId="21236"/>
    <cellStyle name="40% — акцент1 2_1 15" xfId="21235"/>
    <cellStyle name="40% - Акцент1 2_1 2" xfId="21702"/>
    <cellStyle name="40% — акцент1 2_1 2" xfId="21702"/>
    <cellStyle name="40% - Акцент1 2_1 2 10" xfId="18825"/>
    <cellStyle name="40% — акцент1 2_1 2 10" xfId="18824"/>
    <cellStyle name="40% - Акцент1 2_1 2 11" xfId="19429"/>
    <cellStyle name="40% — акцент1 2_1 2 11" xfId="19428"/>
    <cellStyle name="40% - Акцент1 2_1 2 12" xfId="20032"/>
    <cellStyle name="40% — акцент1 2_1 2 12" xfId="20031"/>
    <cellStyle name="40% - Акцент1 2_1 2 13" xfId="20635"/>
    <cellStyle name="40% — акцент1 2_1 2 13" xfId="20634"/>
    <cellStyle name="40% - Акцент1 2_1 2 14" xfId="21234"/>
    <cellStyle name="40% — акцент1 2_1 2 14" xfId="21233"/>
    <cellStyle name="40% - Акцент1 2_1 2 2" xfId="13793"/>
    <cellStyle name="40% — акцент1 2_1 2 2" xfId="13794"/>
    <cellStyle name="40% - Акцент1 2_1 2 3" xfId="14681"/>
    <cellStyle name="40% — акцент1 2_1 2 3" xfId="14682"/>
    <cellStyle name="40% - Акцент1 2_1 2 4" xfId="15206"/>
    <cellStyle name="40% — акцент1 2_1 2 4" xfId="15205"/>
    <cellStyle name="40% - Акцент1 2_1 2 5" xfId="15807"/>
    <cellStyle name="40% — акцент1 2_1 2 5" xfId="15806"/>
    <cellStyle name="40% - Акцент1 2_1 2 6" xfId="16412"/>
    <cellStyle name="40% — акцент1 2_1 2 6" xfId="16411"/>
    <cellStyle name="40% - Акцент1 2_1 2 7" xfId="17015"/>
    <cellStyle name="40% — акцент1 2_1 2 7" xfId="17014"/>
    <cellStyle name="40% - Акцент1 2_1 2 8" xfId="17618"/>
    <cellStyle name="40% — акцент1 2_1 2 8" xfId="17617"/>
    <cellStyle name="40% - Акцент1 2_1 2 9" xfId="18219"/>
    <cellStyle name="40% — акцент1 2_1 2 9" xfId="18218"/>
    <cellStyle name="40% - Акцент1 2_1 3" xfId="13791"/>
    <cellStyle name="40% — акцент1 2_1 3" xfId="13792"/>
    <cellStyle name="40% - Акцент1 2_1 4" xfId="14679"/>
    <cellStyle name="40% — акцент1 2_1 4" xfId="14680"/>
    <cellStyle name="40% - Акцент1 2_1 5" xfId="15208"/>
    <cellStyle name="40% — акцент1 2_1 5" xfId="15207"/>
    <cellStyle name="40% - Акцент1 2_1 6" xfId="15809"/>
    <cellStyle name="40% — акцент1 2_1 6" xfId="15808"/>
    <cellStyle name="40% - Акцент1 2_1 7" xfId="16414"/>
    <cellStyle name="40% — акцент1 2_1 7" xfId="16413"/>
    <cellStyle name="40% - Акцент1 2_1 8" xfId="17017"/>
    <cellStyle name="40% — акцент1 2_1 8" xfId="17016"/>
    <cellStyle name="40% - Акцент1 2_1 9" xfId="17620"/>
    <cellStyle name="40% — акцент1 2_1 9" xfId="17619"/>
    <cellStyle name="40% — акцент1 20" xfId="1916"/>
    <cellStyle name="40% — акцент1 20 2" xfId="6349"/>
    <cellStyle name="40% — акцент1 21" xfId="1917"/>
    <cellStyle name="40% — акцент1 21 2" xfId="6350"/>
    <cellStyle name="40% — акцент1 22" xfId="1918"/>
    <cellStyle name="40% — акцент1 22 2" xfId="6351"/>
    <cellStyle name="40% — акцент1 23" xfId="1814"/>
    <cellStyle name="40% — акцент1 24" xfId="3844"/>
    <cellStyle name="40% — акцент1 25" xfId="4130"/>
    <cellStyle name="40% — акцент1 26" xfId="4389"/>
    <cellStyle name="40% — акцент1 27" xfId="4569"/>
    <cellStyle name="40% — акцент1 28" xfId="4773"/>
    <cellStyle name="40% — акцент1 29" xfId="6241"/>
    <cellStyle name="40% - Акцент1 3" xfId="169"/>
    <cellStyle name="40% — акцент1 3" xfId="1920"/>
    <cellStyle name="40% - Акцент1 3 10" xfId="1921"/>
    <cellStyle name="40% — акцент1 3 10" xfId="1922"/>
    <cellStyle name="40% - Акцент1 3 10 2" xfId="6354"/>
    <cellStyle name="40% — акцент1 3 10 2" xfId="6355"/>
    <cellStyle name="40% - Акцент1 3 10 3" xfId="18217"/>
    <cellStyle name="40% — акцент1 3 10 3" xfId="18216"/>
    <cellStyle name="40% - Акцент1 3 11" xfId="1923"/>
    <cellStyle name="40% — акцент1 3 11" xfId="1924"/>
    <cellStyle name="40% - Акцент1 3 11 2" xfId="6356"/>
    <cellStyle name="40% — акцент1 3 11 2" xfId="6357"/>
    <cellStyle name="40% - Акцент1 3 11 3" xfId="18823"/>
    <cellStyle name="40% — акцент1 3 11 3" xfId="18822"/>
    <cellStyle name="40% - Акцент1 3 12" xfId="1925"/>
    <cellStyle name="40% — акцент1 3 12" xfId="1926"/>
    <cellStyle name="40% - Акцент1 3 12 2" xfId="6358"/>
    <cellStyle name="40% — акцент1 3 12 2" xfId="6359"/>
    <cellStyle name="40% - Акцент1 3 12 3" xfId="19427"/>
    <cellStyle name="40% — акцент1 3 12 3" xfId="19426"/>
    <cellStyle name="40% - Акцент1 3 13" xfId="1927"/>
    <cellStyle name="40% — акцент1 3 13" xfId="1928"/>
    <cellStyle name="40% - Акцент1 3 13 2" xfId="6360"/>
    <cellStyle name="40% — акцент1 3 13 2" xfId="6361"/>
    <cellStyle name="40% - Акцент1 3 13 3" xfId="20030"/>
    <cellStyle name="40% — акцент1 3 13 3" xfId="20029"/>
    <cellStyle name="40% - Акцент1 3 14" xfId="1929"/>
    <cellStyle name="40% — акцент1 3 14" xfId="1930"/>
    <cellStyle name="40% - Акцент1 3 14 2" xfId="6362"/>
    <cellStyle name="40% — акцент1 3 14 2" xfId="6363"/>
    <cellStyle name="40% - Акцент1 3 14 3" xfId="20633"/>
    <cellStyle name="40% — акцент1 3 14 3" xfId="20632"/>
    <cellStyle name="40% - Акцент1 3 15" xfId="1931"/>
    <cellStyle name="40% — акцент1 3 15" xfId="1932"/>
    <cellStyle name="40% - Акцент1 3 15 2" xfId="6364"/>
    <cellStyle name="40% — акцент1 3 15 2" xfId="6365"/>
    <cellStyle name="40% - Акцент1 3 15 3" xfId="21232"/>
    <cellStyle name="40% — акцент1 3 15 3" xfId="21231"/>
    <cellStyle name="40% - Акцент1 3 16" xfId="1933"/>
    <cellStyle name="40% — акцент1 3 16" xfId="1934"/>
    <cellStyle name="40% - Акцент1 3 16 2" xfId="6366"/>
    <cellStyle name="40% — акцент1 3 16 2" xfId="6367"/>
    <cellStyle name="40% - Акцент1 3 17" xfId="1935"/>
    <cellStyle name="40% — акцент1 3 17" xfId="6353"/>
    <cellStyle name="40% - Акцент1 3 17 2" xfId="6368"/>
    <cellStyle name="40% - Акцент1 3 18" xfId="1936"/>
    <cellStyle name="40% - Акцент1 3 18 2" xfId="6369"/>
    <cellStyle name="40% - Акцент1 3 19" xfId="1937"/>
    <cellStyle name="40% - Акцент1 3 19 2" xfId="6370"/>
    <cellStyle name="40% - Акцент1 3 2" xfId="170"/>
    <cellStyle name="40% — акцент1 3 2" xfId="1938"/>
    <cellStyle name="40% - Акцент1 3 2 10" xfId="4760"/>
    <cellStyle name="40% — акцент1 3 2 10" xfId="18820"/>
    <cellStyle name="40% - Акцент1 3 2 10 2" xfId="18821"/>
    <cellStyle name="40% - Акцент1 3 2 11" xfId="6371"/>
    <cellStyle name="40% — акцент1 3 2 11" xfId="19424"/>
    <cellStyle name="40% - Акцент1 3 2 11 2" xfId="19425"/>
    <cellStyle name="40% - Акцент1 3 2 12" xfId="8704"/>
    <cellStyle name="40% — акцент1 3 2 12" xfId="20027"/>
    <cellStyle name="40% - Акцент1 3 2 12 2" xfId="20028"/>
    <cellStyle name="40% - Акцент1 3 2 13" xfId="9023"/>
    <cellStyle name="40% — акцент1 3 2 13" xfId="20630"/>
    <cellStyle name="40% - Акцент1 3 2 13 2" xfId="20631"/>
    <cellStyle name="40% - Акцент1 3 2 14" xfId="9178"/>
    <cellStyle name="40% — акцент1 3 2 14" xfId="21229"/>
    <cellStyle name="40% - Акцент1 3 2 14 2" xfId="21230"/>
    <cellStyle name="40% - Акцент1 3 2 15" xfId="9496"/>
    <cellStyle name="40% - Акцент1 3 2 16" xfId="9814"/>
    <cellStyle name="40% - Акцент1 3 2 17" xfId="10132"/>
    <cellStyle name="40% - Акцент1 3 2 18" xfId="10450"/>
    <cellStyle name="40% - Акцент1 3 2 19" xfId="10768"/>
    <cellStyle name="40% - Акцент1 3 2 2" xfId="1939"/>
    <cellStyle name="40% — акцент1 3 2 2" xfId="6372"/>
    <cellStyle name="40% - Акцент1 3 2 2 2" xfId="6373"/>
    <cellStyle name="40% — акцент1 3 2 2 2" xfId="13798"/>
    <cellStyle name="40% - Акцент1 3 2 2 3" xfId="13797"/>
    <cellStyle name="40% - Акцент1 3 2 20" xfId="11086"/>
    <cellStyle name="40% - Акцент1 3 2 21" xfId="11404"/>
    <cellStyle name="40% - Акцент1 3 2 22" xfId="11722"/>
    <cellStyle name="40% - Акцент1 3 2 23" xfId="12040"/>
    <cellStyle name="40% - Акцент1 3 2 24" xfId="12521"/>
    <cellStyle name="40% - Акцент1 3 2 25" xfId="12676"/>
    <cellStyle name="40% - Акцент1 3 2 26" xfId="13156"/>
    <cellStyle name="40% - Акцент1 3 2 27" xfId="13364"/>
    <cellStyle name="40% - Акцент1 3 2 3" xfId="1940"/>
    <cellStyle name="40% — акцент1 3 2 3" xfId="14686"/>
    <cellStyle name="40% - Акцент1 3 2 3 2" xfId="6374"/>
    <cellStyle name="40% - Акцент1 3 2 3 3" xfId="14685"/>
    <cellStyle name="40% - Акцент1 3 2 4" xfId="1941"/>
    <cellStyle name="40% — акцент1 3 2 4" xfId="15201"/>
    <cellStyle name="40% - Акцент1 3 2 4 2" xfId="6375"/>
    <cellStyle name="40% - Акцент1 3 2 4 3" xfId="15202"/>
    <cellStyle name="40% - Акцент1 3 2 5" xfId="1942"/>
    <cellStyle name="40% — акцент1 3 2 5" xfId="15802"/>
    <cellStyle name="40% - Акцент1 3 2 5 2" xfId="6376"/>
    <cellStyle name="40% - Акцент1 3 2 5 3" xfId="15803"/>
    <cellStyle name="40% - Акцент1 3 2 6" xfId="3857"/>
    <cellStyle name="40% — акцент1 3 2 6" xfId="16407"/>
    <cellStyle name="40% - Акцент1 3 2 6 2" xfId="16408"/>
    <cellStyle name="40% - Акцент1 3 2 7" xfId="4139"/>
    <cellStyle name="40% — акцент1 3 2 7" xfId="17010"/>
    <cellStyle name="40% - Акцент1 3 2 7 2" xfId="17011"/>
    <cellStyle name="40% - Акцент1 3 2 8" xfId="4402"/>
    <cellStyle name="40% — акцент1 3 2 8" xfId="17613"/>
    <cellStyle name="40% - Акцент1 3 2 8 2" xfId="17614"/>
    <cellStyle name="40% - Акцент1 3 2 9" xfId="4556"/>
    <cellStyle name="40% — акцент1 3 2 9" xfId="18214"/>
    <cellStyle name="40% - Акцент1 3 2 9 2" xfId="18215"/>
    <cellStyle name="40% - Акцент1 3 2_1" xfId="21715"/>
    <cellStyle name="40% — акцент1 3 2_1" xfId="21715"/>
    <cellStyle name="40% - Акцент1 3 2_1 10" xfId="18213"/>
    <cellStyle name="40% — акцент1 3 2_1 10" xfId="18212"/>
    <cellStyle name="40% - Акцент1 3 2_1 11" xfId="18819"/>
    <cellStyle name="40% — акцент1 3 2_1 11" xfId="18818"/>
    <cellStyle name="40% - Акцент1 3 2_1 12" xfId="19423"/>
    <cellStyle name="40% — акцент1 3 2_1 12" xfId="19422"/>
    <cellStyle name="40% - Акцент1 3 2_1 13" xfId="20026"/>
    <cellStyle name="40% — акцент1 3 2_1 13" xfId="20025"/>
    <cellStyle name="40% - Акцент1 3 2_1 14" xfId="20629"/>
    <cellStyle name="40% — акцент1 3 2_1 14" xfId="20628"/>
    <cellStyle name="40% - Акцент1 3 2_1 15" xfId="21228"/>
    <cellStyle name="40% — акцент1 3 2_1 15" xfId="21227"/>
    <cellStyle name="40% - Акцент1 3 2_1 2" xfId="21716"/>
    <cellStyle name="40% — акцент1 3 2_1 2" xfId="21716"/>
    <cellStyle name="40% - Акцент1 3 2_1 2 10" xfId="18817"/>
    <cellStyle name="40% — акцент1 3 2_1 2 10" xfId="18816"/>
    <cellStyle name="40% - Акцент1 3 2_1 2 11" xfId="19421"/>
    <cellStyle name="40% — акцент1 3 2_1 2 11" xfId="19420"/>
    <cellStyle name="40% - Акцент1 3 2_1 2 12" xfId="20024"/>
    <cellStyle name="40% — акцент1 3 2_1 2 12" xfId="20023"/>
    <cellStyle name="40% - Акцент1 3 2_1 2 13" xfId="20627"/>
    <cellStyle name="40% — акцент1 3 2_1 2 13" xfId="20626"/>
    <cellStyle name="40% - Акцент1 3 2_1 2 14" xfId="21226"/>
    <cellStyle name="40% — акцент1 3 2_1 2 14" xfId="21225"/>
    <cellStyle name="40% - Акцент1 3 2_1 2 2" xfId="13801"/>
    <cellStyle name="40% — акцент1 3 2_1 2 2" xfId="13802"/>
    <cellStyle name="40% - Акцент1 3 2_1 2 3" xfId="14689"/>
    <cellStyle name="40% — акцент1 3 2_1 2 3" xfId="14690"/>
    <cellStyle name="40% - Акцент1 3 2_1 2 4" xfId="15198"/>
    <cellStyle name="40% — акцент1 3 2_1 2 4" xfId="15197"/>
    <cellStyle name="40% - Акцент1 3 2_1 2 5" xfId="15799"/>
    <cellStyle name="40% — акцент1 3 2_1 2 5" xfId="15798"/>
    <cellStyle name="40% - Акцент1 3 2_1 2 6" xfId="16404"/>
    <cellStyle name="40% — акцент1 3 2_1 2 6" xfId="16403"/>
    <cellStyle name="40% - Акцент1 3 2_1 2 7" xfId="17007"/>
    <cellStyle name="40% — акцент1 3 2_1 2 7" xfId="17006"/>
    <cellStyle name="40% - Акцент1 3 2_1 2 8" xfId="17610"/>
    <cellStyle name="40% — акцент1 3 2_1 2 8" xfId="17609"/>
    <cellStyle name="40% - Акцент1 3 2_1 2 9" xfId="18211"/>
    <cellStyle name="40% — акцент1 3 2_1 2 9" xfId="18210"/>
    <cellStyle name="40% - Акцент1 3 2_1 3" xfId="13799"/>
    <cellStyle name="40% — акцент1 3 2_1 3" xfId="13800"/>
    <cellStyle name="40% - Акцент1 3 2_1 4" xfId="14687"/>
    <cellStyle name="40% — акцент1 3 2_1 4" xfId="14688"/>
    <cellStyle name="40% - Акцент1 3 2_1 5" xfId="15200"/>
    <cellStyle name="40% — акцент1 3 2_1 5" xfId="15199"/>
    <cellStyle name="40% - Акцент1 3 2_1 6" xfId="15801"/>
    <cellStyle name="40% — акцент1 3 2_1 6" xfId="15800"/>
    <cellStyle name="40% - Акцент1 3 2_1 7" xfId="16406"/>
    <cellStyle name="40% — акцент1 3 2_1 7" xfId="16405"/>
    <cellStyle name="40% - Акцент1 3 2_1 8" xfId="17009"/>
    <cellStyle name="40% — акцент1 3 2_1 8" xfId="17008"/>
    <cellStyle name="40% - Акцент1 3 2_1 9" xfId="17612"/>
    <cellStyle name="40% — акцент1 3 2_1 9" xfId="17611"/>
    <cellStyle name="40% - Акцент1 3 20" xfId="1943"/>
    <cellStyle name="40% - Акцент1 3 20 2" xfId="6377"/>
    <cellStyle name="40% - Акцент1 3 21" xfId="1944"/>
    <cellStyle name="40% - Акцент1 3 21 2" xfId="6378"/>
    <cellStyle name="40% - Акцент1 3 22" xfId="1945"/>
    <cellStyle name="40% - Акцент1 3 22 2" xfId="6379"/>
    <cellStyle name="40% - Акцент1 3 23" xfId="1946"/>
    <cellStyle name="40% - Акцент1 3 23 2" xfId="6380"/>
    <cellStyle name="40% - Акцент1 3 24" xfId="1947"/>
    <cellStyle name="40% - Акцент1 3 24 2" xfId="6381"/>
    <cellStyle name="40% - Акцент1 3 25" xfId="1919"/>
    <cellStyle name="40% - Акцент1 3 26" xfId="3856"/>
    <cellStyle name="40% - Акцент1 3 27" xfId="4138"/>
    <cellStyle name="40% - Акцент1 3 28" xfId="4401"/>
    <cellStyle name="40% - Акцент1 3 29" xfId="4557"/>
    <cellStyle name="40% - Акцент1 3 3" xfId="1948"/>
    <cellStyle name="40% — акцент1 3 3" xfId="1949"/>
    <cellStyle name="40% - Акцент1 3 3 2" xfId="6382"/>
    <cellStyle name="40% — акцент1 3 3 2" xfId="6383"/>
    <cellStyle name="40% - Акцент1 3 3 3" xfId="13795"/>
    <cellStyle name="40% — акцент1 3 3 3" xfId="13796"/>
    <cellStyle name="40% - Акцент1 3 30" xfId="4761"/>
    <cellStyle name="40% - Акцент1 3 31" xfId="6352"/>
    <cellStyle name="40% - Акцент1 3 32" xfId="8351"/>
    <cellStyle name="40% - Акцент1 3 33" xfId="8405"/>
    <cellStyle name="40% - Акцент1 3 34" xfId="8703"/>
    <cellStyle name="40% - Акцент1 3 35" xfId="9022"/>
    <cellStyle name="40% - Акцент1 3 36" xfId="9179"/>
    <cellStyle name="40% - Акцент1 3 37" xfId="9497"/>
    <cellStyle name="40% - Акцент1 3 38" xfId="9815"/>
    <cellStyle name="40% - Акцент1 3 39" xfId="10133"/>
    <cellStyle name="40% - Акцент1 3 4" xfId="1950"/>
    <cellStyle name="40% — акцент1 3 4" xfId="1951"/>
    <cellStyle name="40% - Акцент1 3 4 2" xfId="6384"/>
    <cellStyle name="40% — акцент1 3 4 2" xfId="6385"/>
    <cellStyle name="40% - Акцент1 3 4 3" xfId="14683"/>
    <cellStyle name="40% — акцент1 3 4 3" xfId="14684"/>
    <cellStyle name="40% - Акцент1 3 40" xfId="10451"/>
    <cellStyle name="40% - Акцент1 3 41" xfId="10769"/>
    <cellStyle name="40% - Акцент1 3 42" xfId="11087"/>
    <cellStyle name="40% - Акцент1 3 43" xfId="11405"/>
    <cellStyle name="40% - Акцент1 3 44" xfId="11723"/>
    <cellStyle name="40% - Акцент1 3 45" xfId="12041"/>
    <cellStyle name="40% - Акцент1 3 46" xfId="12520"/>
    <cellStyle name="40% - Акцент1 3 47" xfId="12677"/>
    <cellStyle name="40% - Акцент1 3 48" xfId="13155"/>
    <cellStyle name="40% - Акцент1 3 49" xfId="13363"/>
    <cellStyle name="40% - Акцент1 3 5" xfId="1952"/>
    <cellStyle name="40% — акцент1 3 5" xfId="1953"/>
    <cellStyle name="40% - Акцент1 3 5 2" xfId="6386"/>
    <cellStyle name="40% — акцент1 3 5 2" xfId="6387"/>
    <cellStyle name="40% - Акцент1 3 5 3" xfId="15204"/>
    <cellStyle name="40% — акцент1 3 5 3" xfId="15203"/>
    <cellStyle name="40% - Акцент1 3 6" xfId="1954"/>
    <cellStyle name="40% — акцент1 3 6" xfId="1955"/>
    <cellStyle name="40% - Акцент1 3 6 2" xfId="6388"/>
    <cellStyle name="40% — акцент1 3 6 2" xfId="6389"/>
    <cellStyle name="40% - Акцент1 3 6 3" xfId="15805"/>
    <cellStyle name="40% — акцент1 3 6 3" xfId="15804"/>
    <cellStyle name="40% - Акцент1 3 7" xfId="1956"/>
    <cellStyle name="40% — акцент1 3 7" xfId="1957"/>
    <cellStyle name="40% - Акцент1 3 7 2" xfId="6390"/>
    <cellStyle name="40% — акцент1 3 7 2" xfId="6391"/>
    <cellStyle name="40% - Акцент1 3 7 3" xfId="16410"/>
    <cellStyle name="40% — акцент1 3 7 3" xfId="16409"/>
    <cellStyle name="40% - Акцент1 3 8" xfId="1958"/>
    <cellStyle name="40% — акцент1 3 8" xfId="1959"/>
    <cellStyle name="40% - Акцент1 3 8 2" xfId="6392"/>
    <cellStyle name="40% — акцент1 3 8 2" xfId="6393"/>
    <cellStyle name="40% - Акцент1 3 8 3" xfId="17013"/>
    <cellStyle name="40% — акцент1 3 8 3" xfId="17012"/>
    <cellStyle name="40% - Акцент1 3 9" xfId="1960"/>
    <cellStyle name="40% — акцент1 3 9" xfId="1961"/>
    <cellStyle name="40% - Акцент1 3 9 2" xfId="6394"/>
    <cellStyle name="40% — акцент1 3 9 2" xfId="6395"/>
    <cellStyle name="40% - Акцент1 3 9 3" xfId="17616"/>
    <cellStyle name="40% — акцент1 3 9 3" xfId="17615"/>
    <cellStyle name="40% - Акцент1 3_1" xfId="21703"/>
    <cellStyle name="40% — акцент1 3_1" xfId="21703"/>
    <cellStyle name="40% - Акцент1 3_1 10" xfId="18209"/>
    <cellStyle name="40% — акцент1 3_1 10" xfId="18208"/>
    <cellStyle name="40% - Акцент1 3_1 11" xfId="18815"/>
    <cellStyle name="40% — акцент1 3_1 11" xfId="18814"/>
    <cellStyle name="40% - Акцент1 3_1 12" xfId="19419"/>
    <cellStyle name="40% — акцент1 3_1 12" xfId="19418"/>
    <cellStyle name="40% - Акцент1 3_1 13" xfId="20022"/>
    <cellStyle name="40% — акцент1 3_1 13" xfId="20021"/>
    <cellStyle name="40% - Акцент1 3_1 14" xfId="20625"/>
    <cellStyle name="40% — акцент1 3_1 14" xfId="20624"/>
    <cellStyle name="40% - Акцент1 3_1 15" xfId="21224"/>
    <cellStyle name="40% — акцент1 3_1 15" xfId="21223"/>
    <cellStyle name="40% - Акцент1 3_1 2" xfId="21702"/>
    <cellStyle name="40% — акцент1 3_1 2" xfId="21702"/>
    <cellStyle name="40% - Акцент1 3_1 2 10" xfId="18813"/>
    <cellStyle name="40% — акцент1 3_1 2 10" xfId="18812"/>
    <cellStyle name="40% - Акцент1 3_1 2 11" xfId="19417"/>
    <cellStyle name="40% — акцент1 3_1 2 11" xfId="19416"/>
    <cellStyle name="40% - Акцент1 3_1 2 12" xfId="20020"/>
    <cellStyle name="40% — акцент1 3_1 2 12" xfId="20019"/>
    <cellStyle name="40% - Акцент1 3_1 2 13" xfId="20623"/>
    <cellStyle name="40% — акцент1 3_1 2 13" xfId="20622"/>
    <cellStyle name="40% - Акцент1 3_1 2 14" xfId="21222"/>
    <cellStyle name="40% — акцент1 3_1 2 14" xfId="21221"/>
    <cellStyle name="40% - Акцент1 3_1 2 2" xfId="13805"/>
    <cellStyle name="40% — акцент1 3_1 2 2" xfId="13806"/>
    <cellStyle name="40% - Акцент1 3_1 2 3" xfId="14693"/>
    <cellStyle name="40% — акцент1 3_1 2 3" xfId="14694"/>
    <cellStyle name="40% - Акцент1 3_1 2 4" xfId="15194"/>
    <cellStyle name="40% — акцент1 3_1 2 4" xfId="15193"/>
    <cellStyle name="40% - Акцент1 3_1 2 5" xfId="15795"/>
    <cellStyle name="40% — акцент1 3_1 2 5" xfId="15794"/>
    <cellStyle name="40% - Акцент1 3_1 2 6" xfId="16400"/>
    <cellStyle name="40% — акцент1 3_1 2 6" xfId="16399"/>
    <cellStyle name="40% - Акцент1 3_1 2 7" xfId="17003"/>
    <cellStyle name="40% — акцент1 3_1 2 7" xfId="17002"/>
    <cellStyle name="40% - Акцент1 3_1 2 8" xfId="17606"/>
    <cellStyle name="40% — акцент1 3_1 2 8" xfId="17605"/>
    <cellStyle name="40% - Акцент1 3_1 2 9" xfId="18207"/>
    <cellStyle name="40% — акцент1 3_1 2 9" xfId="18206"/>
    <cellStyle name="40% - Акцент1 3_1 3" xfId="13803"/>
    <cellStyle name="40% — акцент1 3_1 3" xfId="13804"/>
    <cellStyle name="40% - Акцент1 3_1 4" xfId="14691"/>
    <cellStyle name="40% — акцент1 3_1 4" xfId="14692"/>
    <cellStyle name="40% - Акцент1 3_1 5" xfId="15196"/>
    <cellStyle name="40% — акцент1 3_1 5" xfId="15195"/>
    <cellStyle name="40% - Акцент1 3_1 6" xfId="15797"/>
    <cellStyle name="40% — акцент1 3_1 6" xfId="15796"/>
    <cellStyle name="40% - Акцент1 3_1 7" xfId="16402"/>
    <cellStyle name="40% — акцент1 3_1 7" xfId="16401"/>
    <cellStyle name="40% - Акцент1 3_1 8" xfId="17005"/>
    <cellStyle name="40% — акцент1 3_1 8" xfId="17004"/>
    <cellStyle name="40% - Акцент1 3_1 9" xfId="17608"/>
    <cellStyle name="40% — акцент1 3_1 9" xfId="17607"/>
    <cellStyle name="40% — акцент1 30" xfId="8336"/>
    <cellStyle name="40% — акцент1 31" xfId="8421"/>
    <cellStyle name="40% — акцент1 32" xfId="8691"/>
    <cellStyle name="40% — акцент1 33" xfId="9010"/>
    <cellStyle name="40% — акцент1 34" xfId="9190"/>
    <cellStyle name="40% — акцент1 35" xfId="9508"/>
    <cellStyle name="40% — акцент1 36" xfId="9826"/>
    <cellStyle name="40% — акцент1 37" xfId="10144"/>
    <cellStyle name="40% — акцент1 38" xfId="10462"/>
    <cellStyle name="40% — акцент1 39" xfId="10780"/>
    <cellStyle name="40% - Акцент1 4" xfId="171"/>
    <cellStyle name="40% — акцент1 4" xfId="1963"/>
    <cellStyle name="40% - Акцент1 4 10" xfId="1964"/>
    <cellStyle name="40% — акцент1 4 10" xfId="18810"/>
    <cellStyle name="40% - Акцент1 4 10 2" xfId="6398"/>
    <cellStyle name="40% - Акцент1 4 10 3" xfId="18205"/>
    <cellStyle name="40% - Акцент1 4 11" xfId="1962"/>
    <cellStyle name="40% — акцент1 4 11" xfId="19414"/>
    <cellStyle name="40% - Акцент1 4 11 2" xfId="18811"/>
    <cellStyle name="40% - Акцент1 4 12" xfId="3858"/>
    <cellStyle name="40% — акцент1 4 12" xfId="20017"/>
    <cellStyle name="40% - Акцент1 4 12 2" xfId="19415"/>
    <cellStyle name="40% - Акцент1 4 13" xfId="4140"/>
    <cellStyle name="40% — акцент1 4 13" xfId="20620"/>
    <cellStyle name="40% - Акцент1 4 13 2" xfId="20018"/>
    <cellStyle name="40% - Акцент1 4 14" xfId="4403"/>
    <cellStyle name="40% — акцент1 4 14" xfId="21219"/>
    <cellStyle name="40% - Акцент1 4 14 2" xfId="20621"/>
    <cellStyle name="40% - Акцент1 4 15" xfId="4555"/>
    <cellStyle name="40% - Акцент1 4 15 2" xfId="21220"/>
    <cellStyle name="40% - Акцент1 4 16" xfId="4759"/>
    <cellStyle name="40% - Акцент1 4 17" xfId="6396"/>
    <cellStyle name="40% - Акцент1 4 18" xfId="8353"/>
    <cellStyle name="40% - Акцент1 4 19" xfId="8403"/>
    <cellStyle name="40% - Акцент1 4 2" xfId="172"/>
    <cellStyle name="40% — акцент1 4 2" xfId="6397"/>
    <cellStyle name="40% - Акцент1 4 2 10" xfId="10130"/>
    <cellStyle name="40% - Акцент1 4 2 10 2" xfId="18809"/>
    <cellStyle name="40% - Акцент1 4 2 11" xfId="10448"/>
    <cellStyle name="40% - Акцент1 4 2 11 2" xfId="19413"/>
    <cellStyle name="40% - Акцент1 4 2 12" xfId="10766"/>
    <cellStyle name="40% - Акцент1 4 2 12 2" xfId="20016"/>
    <cellStyle name="40% - Акцент1 4 2 13" xfId="11084"/>
    <cellStyle name="40% - Акцент1 4 2 13 2" xfId="20619"/>
    <cellStyle name="40% - Акцент1 4 2 14" xfId="11402"/>
    <cellStyle name="40% - Акцент1 4 2 14 2" xfId="21218"/>
    <cellStyle name="40% - Акцент1 4 2 15" xfId="11720"/>
    <cellStyle name="40% - Акцент1 4 2 16" xfId="12038"/>
    <cellStyle name="40% - Акцент1 4 2 17" xfId="12523"/>
    <cellStyle name="40% - Акцент1 4 2 18" xfId="12674"/>
    <cellStyle name="40% - Акцент1 4 2 19" xfId="13158"/>
    <cellStyle name="40% - Акцент1 4 2 2" xfId="1965"/>
    <cellStyle name="40% — акцент1 4 2 2" xfId="13808"/>
    <cellStyle name="40% - Акцент1 4 2 2 2" xfId="6400"/>
    <cellStyle name="40% - Акцент1 4 2 2 3" xfId="13809"/>
    <cellStyle name="40% - Акцент1 4 2 20" xfId="13366"/>
    <cellStyle name="40% - Акцент1 4 2 3" xfId="3859"/>
    <cellStyle name="40% - Акцент1 4 2 3 2" xfId="14697"/>
    <cellStyle name="40% - Акцент1 4 2 4" xfId="6399"/>
    <cellStyle name="40% - Акцент1 4 2 4 2" xfId="15190"/>
    <cellStyle name="40% - Акцент1 4 2 5" xfId="8706"/>
    <cellStyle name="40% - Акцент1 4 2 5 2" xfId="15791"/>
    <cellStyle name="40% - Акцент1 4 2 6" xfId="9025"/>
    <cellStyle name="40% - Акцент1 4 2 6 2" xfId="16396"/>
    <cellStyle name="40% - Акцент1 4 2 7" xfId="9176"/>
    <cellStyle name="40% - Акцент1 4 2 7 2" xfId="16999"/>
    <cellStyle name="40% - Акцент1 4 2 8" xfId="9494"/>
    <cellStyle name="40% - Акцент1 4 2 8 2" xfId="17602"/>
    <cellStyle name="40% - Акцент1 4 2 9" xfId="9812"/>
    <cellStyle name="40% - Акцент1 4 2 9 2" xfId="18203"/>
    <cellStyle name="40% - Акцент1 4 20" xfId="8705"/>
    <cellStyle name="40% - Акцент1 4 21" xfId="9024"/>
    <cellStyle name="40% - Акцент1 4 22" xfId="9177"/>
    <cellStyle name="40% - Акцент1 4 23" xfId="9495"/>
    <cellStyle name="40% - Акцент1 4 24" xfId="9813"/>
    <cellStyle name="40% - Акцент1 4 25" xfId="10131"/>
    <cellStyle name="40% - Акцент1 4 26" xfId="10449"/>
    <cellStyle name="40% - Акцент1 4 27" xfId="10767"/>
    <cellStyle name="40% - Акцент1 4 28" xfId="11085"/>
    <cellStyle name="40% - Акцент1 4 29" xfId="11403"/>
    <cellStyle name="40% - Акцент1 4 3" xfId="1966"/>
    <cellStyle name="40% — акцент1 4 3" xfId="14696"/>
    <cellStyle name="40% - Акцент1 4 3 2" xfId="6401"/>
    <cellStyle name="40% - Акцент1 4 3 3" xfId="13807"/>
    <cellStyle name="40% - Акцент1 4 30" xfId="11721"/>
    <cellStyle name="40% - Акцент1 4 31" xfId="12039"/>
    <cellStyle name="40% - Акцент1 4 32" xfId="12522"/>
    <cellStyle name="40% - Акцент1 4 33" xfId="12675"/>
    <cellStyle name="40% - Акцент1 4 34" xfId="13157"/>
    <cellStyle name="40% - Акцент1 4 35" xfId="13365"/>
    <cellStyle name="40% - Акцент1 4 4" xfId="1967"/>
    <cellStyle name="40% — акцент1 4 4" xfId="15191"/>
    <cellStyle name="40% - Акцент1 4 4 2" xfId="6402"/>
    <cellStyle name="40% - Акцент1 4 4 3" xfId="14695"/>
    <cellStyle name="40% - Акцент1 4 5" xfId="1968"/>
    <cellStyle name="40% — акцент1 4 5" xfId="15792"/>
    <cellStyle name="40% - Акцент1 4 5 2" xfId="6403"/>
    <cellStyle name="40% - Акцент1 4 5 3" xfId="15192"/>
    <cellStyle name="40% - Акцент1 4 6" xfId="1969"/>
    <cellStyle name="40% — акцент1 4 6" xfId="16397"/>
    <cellStyle name="40% - Акцент1 4 6 2" xfId="6404"/>
    <cellStyle name="40% - Акцент1 4 6 3" xfId="15793"/>
    <cellStyle name="40% - Акцент1 4 7" xfId="1970"/>
    <cellStyle name="40% — акцент1 4 7" xfId="17000"/>
    <cellStyle name="40% - Акцент1 4 7 2" xfId="6405"/>
    <cellStyle name="40% - Акцент1 4 7 3" xfId="16398"/>
    <cellStyle name="40% - Акцент1 4 8" xfId="1971"/>
    <cellStyle name="40% — акцент1 4 8" xfId="17603"/>
    <cellStyle name="40% - Акцент1 4 8 2" xfId="6406"/>
    <cellStyle name="40% - Акцент1 4 8 3" xfId="17001"/>
    <cellStyle name="40% - Акцент1 4 9" xfId="1972"/>
    <cellStyle name="40% — акцент1 4 9" xfId="18204"/>
    <cellStyle name="40% - Акцент1 4 9 2" xfId="6407"/>
    <cellStyle name="40% - Акцент1 4 9 3" xfId="17604"/>
    <cellStyle name="40% - Акцент1 4_1" xfId="21703"/>
    <cellStyle name="40% — акцент1 4_1" xfId="21715"/>
    <cellStyle name="40% - Акцент1 4_1 10" xfId="18202"/>
    <cellStyle name="40% — акцент1 4_1 10" xfId="18201"/>
    <cellStyle name="40% - Акцент1 4_1 11" xfId="18808"/>
    <cellStyle name="40% — акцент1 4_1 11" xfId="18807"/>
    <cellStyle name="40% - Акцент1 4_1 12" xfId="19412"/>
    <cellStyle name="40% — акцент1 4_1 12" xfId="19411"/>
    <cellStyle name="40% - Акцент1 4_1 13" xfId="20015"/>
    <cellStyle name="40% — акцент1 4_1 13" xfId="20014"/>
    <cellStyle name="40% - Акцент1 4_1 14" xfId="20618"/>
    <cellStyle name="40% — акцент1 4_1 14" xfId="20617"/>
    <cellStyle name="40% - Акцент1 4_1 15" xfId="21217"/>
    <cellStyle name="40% — акцент1 4_1 15" xfId="21216"/>
    <cellStyle name="40% - Акцент1 4_1 2" xfId="21702"/>
    <cellStyle name="40% — акцент1 4_1 2" xfId="21716"/>
    <cellStyle name="40% - Акцент1 4_1 2 10" xfId="18806"/>
    <cellStyle name="40% — акцент1 4_1 2 10" xfId="18805"/>
    <cellStyle name="40% - Акцент1 4_1 2 11" xfId="19410"/>
    <cellStyle name="40% — акцент1 4_1 2 11" xfId="19409"/>
    <cellStyle name="40% - Акцент1 4_1 2 12" xfId="20013"/>
    <cellStyle name="40% — акцент1 4_1 2 12" xfId="20012"/>
    <cellStyle name="40% - Акцент1 4_1 2 13" xfId="20616"/>
    <cellStyle name="40% — акцент1 4_1 2 13" xfId="20615"/>
    <cellStyle name="40% - Акцент1 4_1 2 14" xfId="21215"/>
    <cellStyle name="40% — акцент1 4_1 2 14" xfId="21214"/>
    <cellStyle name="40% - Акцент1 4_1 2 2" xfId="13812"/>
    <cellStyle name="40% — акцент1 4_1 2 2" xfId="13813"/>
    <cellStyle name="40% - Акцент1 4_1 2 3" xfId="14700"/>
    <cellStyle name="40% — акцент1 4_1 2 3" xfId="14701"/>
    <cellStyle name="40% - Акцент1 4_1 2 4" xfId="15187"/>
    <cellStyle name="40% — акцент1 4_1 2 4" xfId="15186"/>
    <cellStyle name="40% - Акцент1 4_1 2 5" xfId="15788"/>
    <cellStyle name="40% — акцент1 4_1 2 5" xfId="15787"/>
    <cellStyle name="40% - Акцент1 4_1 2 6" xfId="16393"/>
    <cellStyle name="40% — акцент1 4_1 2 6" xfId="16392"/>
    <cellStyle name="40% - Акцент1 4_1 2 7" xfId="16996"/>
    <cellStyle name="40% — акцент1 4_1 2 7" xfId="16995"/>
    <cellStyle name="40% - Акцент1 4_1 2 8" xfId="17599"/>
    <cellStyle name="40% — акцент1 4_1 2 8" xfId="17598"/>
    <cellStyle name="40% - Акцент1 4_1 2 9" xfId="18200"/>
    <cellStyle name="40% — акцент1 4_1 2 9" xfId="18199"/>
    <cellStyle name="40% - Акцент1 4_1 3" xfId="13810"/>
    <cellStyle name="40% — акцент1 4_1 3" xfId="13811"/>
    <cellStyle name="40% - Акцент1 4_1 4" xfId="14698"/>
    <cellStyle name="40% — акцент1 4_1 4" xfId="14699"/>
    <cellStyle name="40% - Акцент1 4_1 5" xfId="15189"/>
    <cellStyle name="40% — акцент1 4_1 5" xfId="15188"/>
    <cellStyle name="40% - Акцент1 4_1 6" xfId="15790"/>
    <cellStyle name="40% — акцент1 4_1 6" xfId="15789"/>
    <cellStyle name="40% - Акцент1 4_1 7" xfId="16395"/>
    <cellStyle name="40% — акцент1 4_1 7" xfId="16394"/>
    <cellStyle name="40% - Акцент1 4_1 8" xfId="16998"/>
    <cellStyle name="40% — акцент1 4_1 8" xfId="16997"/>
    <cellStyle name="40% - Акцент1 4_1 9" xfId="17601"/>
    <cellStyle name="40% — акцент1 4_1 9" xfId="17600"/>
    <cellStyle name="40% — акцент1 40" xfId="11098"/>
    <cellStyle name="40% — акцент1 41" xfId="11416"/>
    <cellStyle name="40% — акцент1 42" xfId="11734"/>
    <cellStyle name="40% — акцент1 43" xfId="12052"/>
    <cellStyle name="40% — акцент1 44" xfId="12508"/>
    <cellStyle name="40% — акцент1 45" xfId="12688"/>
    <cellStyle name="40% — акцент1 46" xfId="13143"/>
    <cellStyle name="40% — акцент1 47" xfId="13360"/>
    <cellStyle name="40% - Акцент1 5" xfId="173"/>
    <cellStyle name="40% — акцент1 5" xfId="1974"/>
    <cellStyle name="40% - Акцент1 5 10" xfId="1975"/>
    <cellStyle name="40% — акцент1 5 10" xfId="18803"/>
    <cellStyle name="40% - Акцент1 5 10 2" xfId="6410"/>
    <cellStyle name="40% - Акцент1 5 10 3" xfId="18804"/>
    <cellStyle name="40% - Акцент1 5 11" xfId="1973"/>
    <cellStyle name="40% — акцент1 5 11" xfId="19407"/>
    <cellStyle name="40% - Акцент1 5 11 2" xfId="19408"/>
    <cellStyle name="40% - Акцент1 5 12" xfId="3860"/>
    <cellStyle name="40% — акцент1 5 12" xfId="20010"/>
    <cellStyle name="40% - Акцент1 5 12 2" xfId="20011"/>
    <cellStyle name="40% - Акцент1 5 13" xfId="4141"/>
    <cellStyle name="40% — акцент1 5 13" xfId="20613"/>
    <cellStyle name="40% - Акцент1 5 13 2" xfId="20614"/>
    <cellStyle name="40% - Акцент1 5 14" xfId="4405"/>
    <cellStyle name="40% — акцент1 5 14" xfId="21212"/>
    <cellStyle name="40% - Акцент1 5 14 2" xfId="21213"/>
    <cellStyle name="40% - Акцент1 5 15" xfId="4553"/>
    <cellStyle name="40% — акцент1 5 15" xfId="13561"/>
    <cellStyle name="40% - Акцент1 5 16" xfId="4757"/>
    <cellStyle name="40% - Акцент1 5 17" xfId="6408"/>
    <cellStyle name="40% - Акцент1 5 18" xfId="8354"/>
    <cellStyle name="40% - Акцент1 5 19" xfId="8401"/>
    <cellStyle name="40% - Акцент1 5 2" xfId="174"/>
    <cellStyle name="40% — акцент1 5 2" xfId="6409"/>
    <cellStyle name="40% - Акцент1 5 2 10" xfId="10128"/>
    <cellStyle name="40% - Акцент1 5 2 11" xfId="10446"/>
    <cellStyle name="40% - Акцент1 5 2 12" xfId="10764"/>
    <cellStyle name="40% - Акцент1 5 2 13" xfId="11082"/>
    <cellStyle name="40% - Акцент1 5 2 14" xfId="11400"/>
    <cellStyle name="40% - Акцент1 5 2 15" xfId="11718"/>
    <cellStyle name="40% - Акцент1 5 2 16" xfId="12036"/>
    <cellStyle name="40% - Акцент1 5 2 17" xfId="12525"/>
    <cellStyle name="40% - Акцент1 5 2 18" xfId="12672"/>
    <cellStyle name="40% - Акцент1 5 2 19" xfId="13160"/>
    <cellStyle name="40% - Акцент1 5 2 2" xfId="1976"/>
    <cellStyle name="40% — акцент1 5 2 2" xfId="13815"/>
    <cellStyle name="40% - Акцент1 5 2 2 2" xfId="6412"/>
    <cellStyle name="40% - Акцент1 5 2 20" xfId="13814"/>
    <cellStyle name="40% - Акцент1 5 2 3" xfId="3861"/>
    <cellStyle name="40% - Акцент1 5 2 4" xfId="6411"/>
    <cellStyle name="40% - Акцент1 5 2 5" xfId="8708"/>
    <cellStyle name="40% - Акцент1 5 2 6" xfId="9027"/>
    <cellStyle name="40% - Акцент1 5 2 7" xfId="9174"/>
    <cellStyle name="40% - Акцент1 5 2 8" xfId="9492"/>
    <cellStyle name="40% - Акцент1 5 2 9" xfId="9810"/>
    <cellStyle name="40% - Акцент1 5 20" xfId="8707"/>
    <cellStyle name="40% - Акцент1 5 21" xfId="9026"/>
    <cellStyle name="40% - Акцент1 5 22" xfId="9175"/>
    <cellStyle name="40% - Акцент1 5 23" xfId="9493"/>
    <cellStyle name="40% - Акцент1 5 24" xfId="9811"/>
    <cellStyle name="40% - Акцент1 5 25" xfId="10129"/>
    <cellStyle name="40% - Акцент1 5 26" xfId="10447"/>
    <cellStyle name="40% - Акцент1 5 27" xfId="10765"/>
    <cellStyle name="40% - Акцент1 5 28" xfId="11083"/>
    <cellStyle name="40% - Акцент1 5 29" xfId="11401"/>
    <cellStyle name="40% - Акцент1 5 3" xfId="1977"/>
    <cellStyle name="40% — акцент1 5 3" xfId="14703"/>
    <cellStyle name="40% - Акцент1 5 3 2" xfId="6413"/>
    <cellStyle name="40% - Акцент1 5 3 3" xfId="14702"/>
    <cellStyle name="40% - Акцент1 5 30" xfId="11719"/>
    <cellStyle name="40% - Акцент1 5 31" xfId="12037"/>
    <cellStyle name="40% - Акцент1 5 32" xfId="12524"/>
    <cellStyle name="40% - Акцент1 5 33" xfId="12673"/>
    <cellStyle name="40% - Акцент1 5 34" xfId="13159"/>
    <cellStyle name="40% - Акцент1 5 35" xfId="13367"/>
    <cellStyle name="40% - Акцент1 5 4" xfId="1978"/>
    <cellStyle name="40% — акцент1 5 4" xfId="15184"/>
    <cellStyle name="40% - Акцент1 5 4 2" xfId="6414"/>
    <cellStyle name="40% - Акцент1 5 4 3" xfId="15185"/>
    <cellStyle name="40% - Акцент1 5 5" xfId="1979"/>
    <cellStyle name="40% — акцент1 5 5" xfId="15785"/>
    <cellStyle name="40% - Акцент1 5 5 2" xfId="6415"/>
    <cellStyle name="40% - Акцент1 5 5 3" xfId="15786"/>
    <cellStyle name="40% - Акцент1 5 6" xfId="1980"/>
    <cellStyle name="40% — акцент1 5 6" xfId="16390"/>
    <cellStyle name="40% - Акцент1 5 6 2" xfId="6416"/>
    <cellStyle name="40% - Акцент1 5 6 3" xfId="16391"/>
    <cellStyle name="40% - Акцент1 5 7" xfId="1981"/>
    <cellStyle name="40% — акцент1 5 7" xfId="16993"/>
    <cellStyle name="40% - Акцент1 5 7 2" xfId="6417"/>
    <cellStyle name="40% - Акцент1 5 7 3" xfId="16994"/>
    <cellStyle name="40% - Акцент1 5 8" xfId="1982"/>
    <cellStyle name="40% — акцент1 5 8" xfId="17596"/>
    <cellStyle name="40% - Акцент1 5 8 2" xfId="6418"/>
    <cellStyle name="40% - Акцент1 5 8 3" xfId="17597"/>
    <cellStyle name="40% - Акцент1 5 9" xfId="1983"/>
    <cellStyle name="40% — акцент1 5 9" xfId="18197"/>
    <cellStyle name="40% - Акцент1 5 9 2" xfId="6419"/>
    <cellStyle name="40% - Акцент1 5 9 3" xfId="18198"/>
    <cellStyle name="40% - Акцент1 6" xfId="175"/>
    <cellStyle name="40% — акцент1 6" xfId="1985"/>
    <cellStyle name="40% - Акцент1 6 10" xfId="1986"/>
    <cellStyle name="40% - Акцент1 6 10 2" xfId="6422"/>
    <cellStyle name="40% - Акцент1 6 11" xfId="1984"/>
    <cellStyle name="40% - Акцент1 6 12" xfId="3862"/>
    <cellStyle name="40% - Акцент1 6 13" xfId="4142"/>
    <cellStyle name="40% - Акцент1 6 14" xfId="4407"/>
    <cellStyle name="40% - Акцент1 6 15" xfId="4551"/>
    <cellStyle name="40% - Акцент1 6 16" xfId="4755"/>
    <cellStyle name="40% - Акцент1 6 17" xfId="6420"/>
    <cellStyle name="40% - Акцент1 6 18" xfId="8355"/>
    <cellStyle name="40% - Акцент1 6 19" xfId="8400"/>
    <cellStyle name="40% - Акцент1 6 2" xfId="176"/>
    <cellStyle name="40% — акцент1 6 2" xfId="6421"/>
    <cellStyle name="40% - Акцент1 6 2 10" xfId="10126"/>
    <cellStyle name="40% - Акцент1 6 2 11" xfId="10444"/>
    <cellStyle name="40% - Акцент1 6 2 12" xfId="10762"/>
    <cellStyle name="40% - Акцент1 6 2 13" xfId="11080"/>
    <cellStyle name="40% - Акцент1 6 2 14" xfId="11398"/>
    <cellStyle name="40% - Акцент1 6 2 15" xfId="11716"/>
    <cellStyle name="40% - Акцент1 6 2 16" xfId="12034"/>
    <cellStyle name="40% - Акцент1 6 2 17" xfId="12527"/>
    <cellStyle name="40% - Акцент1 6 2 18" xfId="12670"/>
    <cellStyle name="40% - Акцент1 6 2 19" xfId="13162"/>
    <cellStyle name="40% - Акцент1 6 2 2" xfId="1987"/>
    <cellStyle name="40% - Акцент1 6 2 2 2" xfId="6424"/>
    <cellStyle name="40% - Акцент1 6 2 3" xfId="3863"/>
    <cellStyle name="40% - Акцент1 6 2 4" xfId="6423"/>
    <cellStyle name="40% - Акцент1 6 2 5" xfId="8710"/>
    <cellStyle name="40% - Акцент1 6 2 6" xfId="9029"/>
    <cellStyle name="40% - Акцент1 6 2 7" xfId="9172"/>
    <cellStyle name="40% - Акцент1 6 2 8" xfId="9490"/>
    <cellStyle name="40% - Акцент1 6 2 9" xfId="9808"/>
    <cellStyle name="40% - Акцент1 6 20" xfId="8709"/>
    <cellStyle name="40% - Акцент1 6 21" xfId="9028"/>
    <cellStyle name="40% - Акцент1 6 22" xfId="9173"/>
    <cellStyle name="40% - Акцент1 6 23" xfId="9491"/>
    <cellStyle name="40% - Акцент1 6 24" xfId="9809"/>
    <cellStyle name="40% - Акцент1 6 25" xfId="10127"/>
    <cellStyle name="40% - Акцент1 6 26" xfId="10445"/>
    <cellStyle name="40% - Акцент1 6 27" xfId="10763"/>
    <cellStyle name="40% - Акцент1 6 28" xfId="11081"/>
    <cellStyle name="40% - Акцент1 6 29" xfId="11399"/>
    <cellStyle name="40% - Акцент1 6 3" xfId="1988"/>
    <cellStyle name="40% — акцент1 6 3" xfId="13782"/>
    <cellStyle name="40% - Акцент1 6 3 2" xfId="6425"/>
    <cellStyle name="40% - Акцент1 6 30" xfId="11717"/>
    <cellStyle name="40% - Акцент1 6 31" xfId="12035"/>
    <cellStyle name="40% - Акцент1 6 32" xfId="12526"/>
    <cellStyle name="40% - Акцент1 6 33" xfId="12671"/>
    <cellStyle name="40% - Акцент1 6 34" xfId="13161"/>
    <cellStyle name="40% - Акцент1 6 35" xfId="13781"/>
    <cellStyle name="40% - Акцент1 6 4" xfId="1989"/>
    <cellStyle name="40% - Акцент1 6 4 2" xfId="6426"/>
    <cellStyle name="40% - Акцент1 6 5" xfId="1990"/>
    <cellStyle name="40% - Акцент1 6 5 2" xfId="6427"/>
    <cellStyle name="40% - Акцент1 6 6" xfId="1991"/>
    <cellStyle name="40% - Акцент1 6 6 2" xfId="6428"/>
    <cellStyle name="40% - Акцент1 6 7" xfId="1992"/>
    <cellStyle name="40% - Акцент1 6 7 2" xfId="6429"/>
    <cellStyle name="40% - Акцент1 6 8" xfId="1993"/>
    <cellStyle name="40% - Акцент1 6 8 2" xfId="6430"/>
    <cellStyle name="40% - Акцент1 6 9" xfId="1994"/>
    <cellStyle name="40% - Акцент1 6 9 2" xfId="6431"/>
    <cellStyle name="40% - Акцент1 7" xfId="177"/>
    <cellStyle name="40% — акцент1 7" xfId="1996"/>
    <cellStyle name="40% - Акцент1 7 10" xfId="1997"/>
    <cellStyle name="40% - Акцент1 7 10 2" xfId="6434"/>
    <cellStyle name="40% - Акцент1 7 11" xfId="1995"/>
    <cellStyle name="40% - Акцент1 7 12" xfId="3864"/>
    <cellStyle name="40% - Акцент1 7 13" xfId="4143"/>
    <cellStyle name="40% - Акцент1 7 14" xfId="4409"/>
    <cellStyle name="40% - Акцент1 7 15" xfId="4542"/>
    <cellStyle name="40% - Акцент1 7 16" xfId="4746"/>
    <cellStyle name="40% - Акцент1 7 17" xfId="6432"/>
    <cellStyle name="40% - Акцент1 7 18" xfId="8357"/>
    <cellStyle name="40% - Акцент1 7 19" xfId="8399"/>
    <cellStyle name="40% - Акцент1 7 2" xfId="178"/>
    <cellStyle name="40% — акцент1 7 2" xfId="6433"/>
    <cellStyle name="40% - Акцент1 7 2 10" xfId="10303"/>
    <cellStyle name="40% - Акцент1 7 2 11" xfId="10621"/>
    <cellStyle name="40% - Акцент1 7 2 12" xfId="10939"/>
    <cellStyle name="40% - Акцент1 7 2 13" xfId="11257"/>
    <cellStyle name="40% - Акцент1 7 2 14" xfId="11575"/>
    <cellStyle name="40% - Акцент1 7 2 15" xfId="11893"/>
    <cellStyle name="40% - Акцент1 7 2 16" xfId="12210"/>
    <cellStyle name="40% - Акцент1 7 2 17" xfId="12529"/>
    <cellStyle name="40% - Акцент1 7 2 18" xfId="12846"/>
    <cellStyle name="40% - Акцент1 7 2 19" xfId="13164"/>
    <cellStyle name="40% - Акцент1 7 2 2" xfId="1998"/>
    <cellStyle name="40% - Акцент1 7 2 2 2" xfId="6436"/>
    <cellStyle name="40% - Акцент1 7 2 3" xfId="3865"/>
    <cellStyle name="40% - Акцент1 7 2 4" xfId="6435"/>
    <cellStyle name="40% - Акцент1 7 2 5" xfId="8712"/>
    <cellStyle name="40% - Акцент1 7 2 6" xfId="9031"/>
    <cellStyle name="40% - Акцент1 7 2 7" xfId="9349"/>
    <cellStyle name="40% - Акцент1 7 2 8" xfId="9667"/>
    <cellStyle name="40% - Акцент1 7 2 9" xfId="9985"/>
    <cellStyle name="40% - Акцент1 7 20" xfId="8711"/>
    <cellStyle name="40% - Акцент1 7 21" xfId="9030"/>
    <cellStyle name="40% - Акцент1 7 22" xfId="9348"/>
    <cellStyle name="40% - Акцент1 7 23" xfId="9666"/>
    <cellStyle name="40% - Акцент1 7 24" xfId="9984"/>
    <cellStyle name="40% - Акцент1 7 25" xfId="10302"/>
    <cellStyle name="40% - Акцент1 7 26" xfId="10620"/>
    <cellStyle name="40% - Акцент1 7 27" xfId="10938"/>
    <cellStyle name="40% - Акцент1 7 28" xfId="11256"/>
    <cellStyle name="40% - Акцент1 7 29" xfId="11574"/>
    <cellStyle name="40% - Акцент1 7 3" xfId="1999"/>
    <cellStyle name="40% — акцент1 7 3" xfId="14670"/>
    <cellStyle name="40% - Акцент1 7 3 2" xfId="6437"/>
    <cellStyle name="40% - Акцент1 7 30" xfId="11892"/>
    <cellStyle name="40% - Акцент1 7 31" xfId="12209"/>
    <cellStyle name="40% - Акцент1 7 32" xfId="12528"/>
    <cellStyle name="40% - Акцент1 7 33" xfId="12845"/>
    <cellStyle name="40% - Акцент1 7 34" xfId="13163"/>
    <cellStyle name="40% - Акцент1 7 35" xfId="14669"/>
    <cellStyle name="40% - Акцент1 7 4" xfId="2000"/>
    <cellStyle name="40% - Акцент1 7 4 2" xfId="6438"/>
    <cellStyle name="40% - Акцент1 7 5" xfId="2001"/>
    <cellStyle name="40% - Акцент1 7 5 2" xfId="6439"/>
    <cellStyle name="40% - Акцент1 7 6" xfId="2002"/>
    <cellStyle name="40% - Акцент1 7 6 2" xfId="6440"/>
    <cellStyle name="40% - Акцент1 7 7" xfId="2003"/>
    <cellStyle name="40% - Акцент1 7 7 2" xfId="6441"/>
    <cellStyle name="40% - Акцент1 7 8" xfId="2004"/>
    <cellStyle name="40% - Акцент1 7 8 2" xfId="6442"/>
    <cellStyle name="40% - Акцент1 7 9" xfId="2005"/>
    <cellStyle name="40% - Акцент1 7 9 2" xfId="6443"/>
    <cellStyle name="40% - Акцент1 8" xfId="179"/>
    <cellStyle name="40% — акцент1 8" xfId="2007"/>
    <cellStyle name="40% - Акцент1 8 10" xfId="2008"/>
    <cellStyle name="40% - Акцент1 8 10 2" xfId="6446"/>
    <cellStyle name="40% - Акцент1 8 11" xfId="2006"/>
    <cellStyle name="40% - Акцент1 8 12" xfId="3866"/>
    <cellStyle name="40% - Акцент1 8 13" xfId="4144"/>
    <cellStyle name="40% - Акцент1 8 14" xfId="4411"/>
    <cellStyle name="40% - Акцент1 8 15" xfId="4538"/>
    <cellStyle name="40% - Акцент1 8 16" xfId="4742"/>
    <cellStyle name="40% - Акцент1 8 17" xfId="6444"/>
    <cellStyle name="40% - Акцент1 8 18" xfId="8358"/>
    <cellStyle name="40% - Акцент1 8 19" xfId="8398"/>
    <cellStyle name="40% - Акцент1 8 2" xfId="180"/>
    <cellStyle name="40% — акцент1 8 2" xfId="6445"/>
    <cellStyle name="40% - Акцент1 8 2 10" xfId="10305"/>
    <cellStyle name="40% - Акцент1 8 2 11" xfId="10623"/>
    <cellStyle name="40% - Акцент1 8 2 12" xfId="10941"/>
    <cellStyle name="40% - Акцент1 8 2 13" xfId="11259"/>
    <cellStyle name="40% - Акцент1 8 2 14" xfId="11577"/>
    <cellStyle name="40% - Акцент1 8 2 15" xfId="11895"/>
    <cellStyle name="40% - Акцент1 8 2 16" xfId="12212"/>
    <cellStyle name="40% - Акцент1 8 2 17" xfId="12531"/>
    <cellStyle name="40% - Акцент1 8 2 18" xfId="12848"/>
    <cellStyle name="40% - Акцент1 8 2 19" xfId="13166"/>
    <cellStyle name="40% - Акцент1 8 2 2" xfId="2009"/>
    <cellStyle name="40% - Акцент1 8 2 2 2" xfId="6448"/>
    <cellStyle name="40% - Акцент1 8 2 3" xfId="3867"/>
    <cellStyle name="40% - Акцент1 8 2 4" xfId="6447"/>
    <cellStyle name="40% - Акцент1 8 2 5" xfId="8714"/>
    <cellStyle name="40% - Акцент1 8 2 6" xfId="9033"/>
    <cellStyle name="40% - Акцент1 8 2 7" xfId="9351"/>
    <cellStyle name="40% - Акцент1 8 2 8" xfId="9669"/>
    <cellStyle name="40% - Акцент1 8 2 9" xfId="9987"/>
    <cellStyle name="40% - Акцент1 8 20" xfId="8713"/>
    <cellStyle name="40% - Акцент1 8 21" xfId="9032"/>
    <cellStyle name="40% - Акцент1 8 22" xfId="9350"/>
    <cellStyle name="40% - Акцент1 8 23" xfId="9668"/>
    <cellStyle name="40% - Акцент1 8 24" xfId="9986"/>
    <cellStyle name="40% - Акцент1 8 25" xfId="10304"/>
    <cellStyle name="40% - Акцент1 8 26" xfId="10622"/>
    <cellStyle name="40% - Акцент1 8 27" xfId="10940"/>
    <cellStyle name="40% - Акцент1 8 28" xfId="11258"/>
    <cellStyle name="40% - Акцент1 8 29" xfId="11576"/>
    <cellStyle name="40% - Акцент1 8 3" xfId="2010"/>
    <cellStyle name="40% — акцент1 8 3" xfId="15217"/>
    <cellStyle name="40% - Акцент1 8 3 2" xfId="6449"/>
    <cellStyle name="40% - Акцент1 8 30" xfId="11894"/>
    <cellStyle name="40% - Акцент1 8 31" xfId="12211"/>
    <cellStyle name="40% - Акцент1 8 32" xfId="12530"/>
    <cellStyle name="40% - Акцент1 8 33" xfId="12847"/>
    <cellStyle name="40% - Акцент1 8 34" xfId="13165"/>
    <cellStyle name="40% - Акцент1 8 35" xfId="15218"/>
    <cellStyle name="40% - Акцент1 8 4" xfId="2011"/>
    <cellStyle name="40% - Акцент1 8 4 2" xfId="6450"/>
    <cellStyle name="40% - Акцент1 8 5" xfId="2012"/>
    <cellStyle name="40% - Акцент1 8 5 2" xfId="6451"/>
    <cellStyle name="40% - Акцент1 8 6" xfId="2013"/>
    <cellStyle name="40% - Акцент1 8 6 2" xfId="6452"/>
    <cellStyle name="40% - Акцент1 8 7" xfId="2014"/>
    <cellStyle name="40% - Акцент1 8 7 2" xfId="6453"/>
    <cellStyle name="40% - Акцент1 8 8" xfId="2015"/>
    <cellStyle name="40% - Акцент1 8 8 2" xfId="6454"/>
    <cellStyle name="40% - Акцент1 8 9" xfId="2016"/>
    <cellStyle name="40% - Акцент1 8 9 2" xfId="6455"/>
    <cellStyle name="40% - Акцент1 9" xfId="181"/>
    <cellStyle name="40% — акцент1 9" xfId="2018"/>
    <cellStyle name="40% - Акцент1 9 10" xfId="2019"/>
    <cellStyle name="40% - Акцент1 9 10 2" xfId="6458"/>
    <cellStyle name="40% - Акцент1 9 11" xfId="2017"/>
    <cellStyle name="40% - Акцент1 9 12" xfId="3868"/>
    <cellStyle name="40% - Акцент1 9 13" xfId="4145"/>
    <cellStyle name="40% - Акцент1 9 14" xfId="4413"/>
    <cellStyle name="40% - Акцент1 9 15" xfId="4534"/>
    <cellStyle name="40% - Акцент1 9 16" xfId="4738"/>
    <cellStyle name="40% - Акцент1 9 17" xfId="6456"/>
    <cellStyle name="40% - Акцент1 9 18" xfId="8359"/>
    <cellStyle name="40% - Акцент1 9 19" xfId="8396"/>
    <cellStyle name="40% - Акцент1 9 2" xfId="182"/>
    <cellStyle name="40% — акцент1 9 2" xfId="6457"/>
    <cellStyle name="40% - Акцент1 9 2 10" xfId="10307"/>
    <cellStyle name="40% - Акцент1 9 2 11" xfId="10625"/>
    <cellStyle name="40% - Акцент1 9 2 12" xfId="10943"/>
    <cellStyle name="40% - Акцент1 9 2 13" xfId="11261"/>
    <cellStyle name="40% - Акцент1 9 2 14" xfId="11579"/>
    <cellStyle name="40% - Акцент1 9 2 15" xfId="11897"/>
    <cellStyle name="40% - Акцент1 9 2 16" xfId="12214"/>
    <cellStyle name="40% - Акцент1 9 2 17" xfId="12533"/>
    <cellStyle name="40% - Акцент1 9 2 18" xfId="12850"/>
    <cellStyle name="40% - Акцент1 9 2 19" xfId="13168"/>
    <cellStyle name="40% - Акцент1 9 2 2" xfId="2020"/>
    <cellStyle name="40% - Акцент1 9 2 2 2" xfId="6460"/>
    <cellStyle name="40% - Акцент1 9 2 3" xfId="3869"/>
    <cellStyle name="40% - Акцент1 9 2 4" xfId="6459"/>
    <cellStyle name="40% - Акцент1 9 2 5" xfId="8716"/>
    <cellStyle name="40% - Акцент1 9 2 6" xfId="9035"/>
    <cellStyle name="40% - Акцент1 9 2 7" xfId="9353"/>
    <cellStyle name="40% - Акцент1 9 2 8" xfId="9671"/>
    <cellStyle name="40% - Акцент1 9 2 9" xfId="9989"/>
    <cellStyle name="40% - Акцент1 9 20" xfId="8715"/>
    <cellStyle name="40% - Акцент1 9 21" xfId="9034"/>
    <cellStyle name="40% - Акцент1 9 22" xfId="9352"/>
    <cellStyle name="40% - Акцент1 9 23" xfId="9670"/>
    <cellStyle name="40% - Акцент1 9 24" xfId="9988"/>
    <cellStyle name="40% - Акцент1 9 25" xfId="10306"/>
    <cellStyle name="40% - Акцент1 9 26" xfId="10624"/>
    <cellStyle name="40% - Акцент1 9 27" xfId="10942"/>
    <cellStyle name="40% - Акцент1 9 28" xfId="11260"/>
    <cellStyle name="40% - Акцент1 9 29" xfId="11578"/>
    <cellStyle name="40% - Акцент1 9 3" xfId="2021"/>
    <cellStyle name="40% — акцент1 9 3" xfId="15818"/>
    <cellStyle name="40% - Акцент1 9 3 2" xfId="6461"/>
    <cellStyle name="40% - Акцент1 9 30" xfId="11896"/>
    <cellStyle name="40% - Акцент1 9 31" xfId="12213"/>
    <cellStyle name="40% - Акцент1 9 32" xfId="12532"/>
    <cellStyle name="40% - Акцент1 9 33" xfId="12849"/>
    <cellStyle name="40% - Акцент1 9 34" xfId="13167"/>
    <cellStyle name="40% - Акцент1 9 35" xfId="15819"/>
    <cellStyle name="40% - Акцент1 9 4" xfId="2022"/>
    <cellStyle name="40% - Акцент1 9 4 2" xfId="6462"/>
    <cellStyle name="40% - Акцент1 9 5" xfId="2023"/>
    <cellStyle name="40% - Акцент1 9 5 2" xfId="6463"/>
    <cellStyle name="40% - Акцент1 9 6" xfId="2024"/>
    <cellStyle name="40% - Акцент1 9 6 2" xfId="6464"/>
    <cellStyle name="40% - Акцент1 9 7" xfId="2025"/>
    <cellStyle name="40% - Акцент1 9 7 2" xfId="6465"/>
    <cellStyle name="40% - Акцент1 9 8" xfId="2026"/>
    <cellStyle name="40% - Акцент1 9 8 2" xfId="6466"/>
    <cellStyle name="40% - Акцент1 9 9" xfId="2027"/>
    <cellStyle name="40% - Акцент1 9 9 2" xfId="6467"/>
    <cellStyle name="40% - Акцент1_1" xfId="21703"/>
    <cellStyle name="40% - Акцент2" xfId="13368"/>
    <cellStyle name="40% — акцент2" xfId="183"/>
    <cellStyle name="40% - Акцент2 10" xfId="184"/>
    <cellStyle name="40% — акцент2 10" xfId="2030"/>
    <cellStyle name="40% - Акцент2 10 10" xfId="2031"/>
    <cellStyle name="40% - Акцент2 10 10 2" xfId="6471"/>
    <cellStyle name="40% - Акцент2 10 11" xfId="2029"/>
    <cellStyle name="40% - Акцент2 10 12" xfId="3871"/>
    <cellStyle name="40% - Акцент2 10 13" xfId="4147"/>
    <cellStyle name="40% - Акцент2 10 14" xfId="4416"/>
    <cellStyle name="40% - Акцент2 10 15" xfId="4523"/>
    <cellStyle name="40% - Акцент2 10 16" xfId="4727"/>
    <cellStyle name="40% - Акцент2 10 17" xfId="6469"/>
    <cellStyle name="40% - Акцент2 10 18" xfId="8362"/>
    <cellStyle name="40% - Акцент2 10 19" xfId="8394"/>
    <cellStyle name="40% - Акцент2 10 2" xfId="185"/>
    <cellStyle name="40% — акцент2 10 2" xfId="6470"/>
    <cellStyle name="40% - Акцент2 10 2 10" xfId="10310"/>
    <cellStyle name="40% - Акцент2 10 2 11" xfId="10628"/>
    <cellStyle name="40% - Акцент2 10 2 12" xfId="10946"/>
    <cellStyle name="40% - Акцент2 10 2 13" xfId="11264"/>
    <cellStyle name="40% - Акцент2 10 2 14" xfId="11582"/>
    <cellStyle name="40% - Акцент2 10 2 15" xfId="11900"/>
    <cellStyle name="40% - Акцент2 10 2 16" xfId="12217"/>
    <cellStyle name="40% - Акцент2 10 2 17" xfId="12536"/>
    <cellStyle name="40% - Акцент2 10 2 18" xfId="12853"/>
    <cellStyle name="40% - Акцент2 10 2 19" xfId="13171"/>
    <cellStyle name="40% - Акцент2 10 2 2" xfId="2032"/>
    <cellStyle name="40% - Акцент2 10 2 2 2" xfId="6473"/>
    <cellStyle name="40% - Акцент2 10 2 3" xfId="3872"/>
    <cellStyle name="40% - Акцент2 10 2 4" xfId="6472"/>
    <cellStyle name="40% - Акцент2 10 2 5" xfId="8719"/>
    <cellStyle name="40% - Акцент2 10 2 6" xfId="9038"/>
    <cellStyle name="40% - Акцент2 10 2 7" xfId="9356"/>
    <cellStyle name="40% - Акцент2 10 2 8" xfId="9674"/>
    <cellStyle name="40% - Акцент2 10 2 9" xfId="9992"/>
    <cellStyle name="40% - Акцент2 10 20" xfId="8718"/>
    <cellStyle name="40% - Акцент2 10 21" xfId="9037"/>
    <cellStyle name="40% - Акцент2 10 22" xfId="9355"/>
    <cellStyle name="40% - Акцент2 10 23" xfId="9673"/>
    <cellStyle name="40% - Акцент2 10 24" xfId="9991"/>
    <cellStyle name="40% - Акцент2 10 25" xfId="10309"/>
    <cellStyle name="40% - Акцент2 10 26" xfId="10627"/>
    <cellStyle name="40% - Акцент2 10 27" xfId="10945"/>
    <cellStyle name="40% - Акцент2 10 28" xfId="11263"/>
    <cellStyle name="40% - Акцент2 10 29" xfId="11581"/>
    <cellStyle name="40% - Акцент2 10 3" xfId="2033"/>
    <cellStyle name="40% — акцент2 10 3" xfId="16387"/>
    <cellStyle name="40% - Акцент2 10 3 2" xfId="6474"/>
    <cellStyle name="40% - Акцент2 10 30" xfId="11899"/>
    <cellStyle name="40% - Акцент2 10 31" xfId="12216"/>
    <cellStyle name="40% - Акцент2 10 32" xfId="12535"/>
    <cellStyle name="40% - Акцент2 10 33" xfId="12852"/>
    <cellStyle name="40% - Акцент2 10 34" xfId="13170"/>
    <cellStyle name="40% - Акцент2 10 35" xfId="16388"/>
    <cellStyle name="40% - Акцент2 10 4" xfId="2034"/>
    <cellStyle name="40% - Акцент2 10 4 2" xfId="6475"/>
    <cellStyle name="40% - Акцент2 10 5" xfId="2035"/>
    <cellStyle name="40% - Акцент2 10 5 2" xfId="6476"/>
    <cellStyle name="40% - Акцент2 10 6" xfId="2036"/>
    <cellStyle name="40% - Акцент2 10 6 2" xfId="6477"/>
    <cellStyle name="40% - Акцент2 10 7" xfId="2037"/>
    <cellStyle name="40% - Акцент2 10 7 2" xfId="6478"/>
    <cellStyle name="40% - Акцент2 10 8" xfId="2038"/>
    <cellStyle name="40% - Акцент2 10 8 2" xfId="6479"/>
    <cellStyle name="40% - Акцент2 10 9" xfId="2039"/>
    <cellStyle name="40% - Акцент2 10 9 2" xfId="6480"/>
    <cellStyle name="40% - Акцент2 11" xfId="186"/>
    <cellStyle name="40% — акцент2 11" xfId="2041"/>
    <cellStyle name="40% - Акцент2 11 10" xfId="2042"/>
    <cellStyle name="40% - Акцент2 11 10 2" xfId="6483"/>
    <cellStyle name="40% - Акцент2 11 11" xfId="2040"/>
    <cellStyle name="40% - Акцент2 11 12" xfId="3873"/>
    <cellStyle name="40% - Акцент2 11 13" xfId="4148"/>
    <cellStyle name="40% - Акцент2 11 14" xfId="4418"/>
    <cellStyle name="40% - Акцент2 11 15" xfId="4518"/>
    <cellStyle name="40% - Акцент2 11 16" xfId="4258"/>
    <cellStyle name="40% - Акцент2 11 17" xfId="6481"/>
    <cellStyle name="40% - Акцент2 11 18" xfId="8364"/>
    <cellStyle name="40% - Акцент2 11 19" xfId="8392"/>
    <cellStyle name="40% - Акцент2 11 2" xfId="187"/>
    <cellStyle name="40% — акцент2 11 2" xfId="6482"/>
    <cellStyle name="40% - Акцент2 11 2 10" xfId="10312"/>
    <cellStyle name="40% - Акцент2 11 2 11" xfId="10630"/>
    <cellStyle name="40% - Акцент2 11 2 12" xfId="10948"/>
    <cellStyle name="40% - Акцент2 11 2 13" xfId="11266"/>
    <cellStyle name="40% - Акцент2 11 2 14" xfId="11584"/>
    <cellStyle name="40% - Акцент2 11 2 15" xfId="11902"/>
    <cellStyle name="40% - Акцент2 11 2 16" xfId="12219"/>
    <cellStyle name="40% - Акцент2 11 2 17" xfId="12538"/>
    <cellStyle name="40% - Акцент2 11 2 18" xfId="12855"/>
    <cellStyle name="40% - Акцент2 11 2 19" xfId="13173"/>
    <cellStyle name="40% - Акцент2 11 2 2" xfId="2043"/>
    <cellStyle name="40% - Акцент2 11 2 2 2" xfId="6485"/>
    <cellStyle name="40% - Акцент2 11 2 3" xfId="3874"/>
    <cellStyle name="40% - Акцент2 11 2 4" xfId="6484"/>
    <cellStyle name="40% - Акцент2 11 2 5" xfId="8721"/>
    <cellStyle name="40% - Акцент2 11 2 6" xfId="9040"/>
    <cellStyle name="40% - Акцент2 11 2 7" xfId="9358"/>
    <cellStyle name="40% - Акцент2 11 2 8" xfId="9676"/>
    <cellStyle name="40% - Акцент2 11 2 9" xfId="9994"/>
    <cellStyle name="40% - Акцент2 11 20" xfId="8720"/>
    <cellStyle name="40% - Акцент2 11 21" xfId="9039"/>
    <cellStyle name="40% - Акцент2 11 22" xfId="9357"/>
    <cellStyle name="40% - Акцент2 11 23" xfId="9675"/>
    <cellStyle name="40% - Акцент2 11 24" xfId="9993"/>
    <cellStyle name="40% - Акцент2 11 25" xfId="10311"/>
    <cellStyle name="40% - Акцент2 11 26" xfId="10629"/>
    <cellStyle name="40% - Акцент2 11 27" xfId="10947"/>
    <cellStyle name="40% - Акцент2 11 28" xfId="11265"/>
    <cellStyle name="40% - Акцент2 11 29" xfId="11583"/>
    <cellStyle name="40% - Акцент2 11 3" xfId="2044"/>
    <cellStyle name="40% — акцент2 11 3" xfId="16990"/>
    <cellStyle name="40% - Акцент2 11 3 2" xfId="6486"/>
    <cellStyle name="40% - Акцент2 11 30" xfId="11901"/>
    <cellStyle name="40% - Акцент2 11 31" xfId="12218"/>
    <cellStyle name="40% - Акцент2 11 32" xfId="12537"/>
    <cellStyle name="40% - Акцент2 11 33" xfId="12854"/>
    <cellStyle name="40% - Акцент2 11 34" xfId="13172"/>
    <cellStyle name="40% - Акцент2 11 35" xfId="16991"/>
    <cellStyle name="40% - Акцент2 11 4" xfId="2045"/>
    <cellStyle name="40% - Акцент2 11 4 2" xfId="6487"/>
    <cellStyle name="40% - Акцент2 11 5" xfId="2046"/>
    <cellStyle name="40% - Акцент2 11 5 2" xfId="6488"/>
    <cellStyle name="40% - Акцент2 11 6" xfId="2047"/>
    <cellStyle name="40% - Акцент2 11 6 2" xfId="6489"/>
    <cellStyle name="40% - Акцент2 11 7" xfId="2048"/>
    <cellStyle name="40% - Акцент2 11 7 2" xfId="6490"/>
    <cellStyle name="40% - Акцент2 11 8" xfId="2049"/>
    <cellStyle name="40% - Акцент2 11 8 2" xfId="6491"/>
    <cellStyle name="40% - Акцент2 11 9" xfId="2050"/>
    <cellStyle name="40% - Акцент2 11 9 2" xfId="6492"/>
    <cellStyle name="40% - Акцент2 12" xfId="188"/>
    <cellStyle name="40% — акцент2 12" xfId="2052"/>
    <cellStyle name="40% - Акцент2 12 10" xfId="2053"/>
    <cellStyle name="40% - Акцент2 12 10 2" xfId="6495"/>
    <cellStyle name="40% - Акцент2 12 11" xfId="2051"/>
    <cellStyle name="40% - Акцент2 12 12" xfId="3875"/>
    <cellStyle name="40% - Акцент2 12 13" xfId="4149"/>
    <cellStyle name="40% - Акцент2 12 14" xfId="4420"/>
    <cellStyle name="40% - Акцент2 12 15" xfId="4514"/>
    <cellStyle name="40% - Акцент2 12 16" xfId="4267"/>
    <cellStyle name="40% - Акцент2 12 17" xfId="6493"/>
    <cellStyle name="40% - Акцент2 12 18" xfId="8366"/>
    <cellStyle name="40% - Акцент2 12 19" xfId="8390"/>
    <cellStyle name="40% - Акцент2 12 2" xfId="189"/>
    <cellStyle name="40% — акцент2 12 2" xfId="6494"/>
    <cellStyle name="40% - Акцент2 12 2 10" xfId="10314"/>
    <cellStyle name="40% - Акцент2 12 2 11" xfId="10632"/>
    <cellStyle name="40% - Акцент2 12 2 12" xfId="10950"/>
    <cellStyle name="40% - Акцент2 12 2 13" xfId="11268"/>
    <cellStyle name="40% - Акцент2 12 2 14" xfId="11586"/>
    <cellStyle name="40% - Акцент2 12 2 15" xfId="11904"/>
    <cellStyle name="40% - Акцент2 12 2 16" xfId="12221"/>
    <cellStyle name="40% - Акцент2 12 2 17" xfId="12540"/>
    <cellStyle name="40% - Акцент2 12 2 18" xfId="12857"/>
    <cellStyle name="40% - Акцент2 12 2 19" xfId="13175"/>
    <cellStyle name="40% - Акцент2 12 2 2" xfId="2054"/>
    <cellStyle name="40% - Акцент2 12 2 2 2" xfId="6497"/>
    <cellStyle name="40% - Акцент2 12 2 3" xfId="3876"/>
    <cellStyle name="40% - Акцент2 12 2 4" xfId="6496"/>
    <cellStyle name="40% - Акцент2 12 2 5" xfId="8723"/>
    <cellStyle name="40% - Акцент2 12 2 6" xfId="9042"/>
    <cellStyle name="40% - Акцент2 12 2 7" xfId="9360"/>
    <cellStyle name="40% - Акцент2 12 2 8" xfId="9678"/>
    <cellStyle name="40% - Акцент2 12 2 9" xfId="9996"/>
    <cellStyle name="40% - Акцент2 12 20" xfId="8722"/>
    <cellStyle name="40% - Акцент2 12 21" xfId="9041"/>
    <cellStyle name="40% - Акцент2 12 22" xfId="9359"/>
    <cellStyle name="40% - Акцент2 12 23" xfId="9677"/>
    <cellStyle name="40% - Акцент2 12 24" xfId="9995"/>
    <cellStyle name="40% - Акцент2 12 25" xfId="10313"/>
    <cellStyle name="40% - Акцент2 12 26" xfId="10631"/>
    <cellStyle name="40% - Акцент2 12 27" xfId="10949"/>
    <cellStyle name="40% - Акцент2 12 28" xfId="11267"/>
    <cellStyle name="40% - Акцент2 12 29" xfId="11585"/>
    <cellStyle name="40% - Акцент2 12 3" xfId="2055"/>
    <cellStyle name="40% — акцент2 12 3" xfId="17593"/>
    <cellStyle name="40% - Акцент2 12 3 2" xfId="6498"/>
    <cellStyle name="40% - Акцент2 12 30" xfId="11903"/>
    <cellStyle name="40% - Акцент2 12 31" xfId="12220"/>
    <cellStyle name="40% - Акцент2 12 32" xfId="12539"/>
    <cellStyle name="40% - Акцент2 12 33" xfId="12856"/>
    <cellStyle name="40% - Акцент2 12 34" xfId="13174"/>
    <cellStyle name="40% - Акцент2 12 35" xfId="17594"/>
    <cellStyle name="40% - Акцент2 12 4" xfId="2056"/>
    <cellStyle name="40% - Акцент2 12 4 2" xfId="6499"/>
    <cellStyle name="40% - Акцент2 12 5" xfId="2057"/>
    <cellStyle name="40% - Акцент2 12 5 2" xfId="6500"/>
    <cellStyle name="40% - Акцент2 12 6" xfId="2058"/>
    <cellStyle name="40% - Акцент2 12 6 2" xfId="6501"/>
    <cellStyle name="40% - Акцент2 12 7" xfId="2059"/>
    <cellStyle name="40% - Акцент2 12 7 2" xfId="6502"/>
    <cellStyle name="40% - Акцент2 12 8" xfId="2060"/>
    <cellStyle name="40% - Акцент2 12 8 2" xfId="6503"/>
    <cellStyle name="40% - Акцент2 12 9" xfId="2061"/>
    <cellStyle name="40% - Акцент2 12 9 2" xfId="6504"/>
    <cellStyle name="40% - Акцент2 13" xfId="190"/>
    <cellStyle name="40% — акцент2 13" xfId="2063"/>
    <cellStyle name="40% - Акцент2 13 10" xfId="2064"/>
    <cellStyle name="40% - Акцент2 13 10 2" xfId="6507"/>
    <cellStyle name="40% - Акцент2 13 11" xfId="2062"/>
    <cellStyle name="40% - Акцент2 13 12" xfId="3877"/>
    <cellStyle name="40% - Акцент2 13 13" xfId="4150"/>
    <cellStyle name="40% - Акцент2 13 14" xfId="4422"/>
    <cellStyle name="40% - Акцент2 13 15" xfId="4510"/>
    <cellStyle name="40% - Акцент2 13 16" xfId="4280"/>
    <cellStyle name="40% - Акцент2 13 17" xfId="6505"/>
    <cellStyle name="40% - Акцент2 13 18" xfId="8369"/>
    <cellStyle name="40% - Акцент2 13 19" xfId="8388"/>
    <cellStyle name="40% - Акцент2 13 2" xfId="191"/>
    <cellStyle name="40% — акцент2 13 2" xfId="6506"/>
    <cellStyle name="40% - Акцент2 13 2 10" xfId="10316"/>
    <cellStyle name="40% - Акцент2 13 2 11" xfId="10634"/>
    <cellStyle name="40% - Акцент2 13 2 12" xfId="10952"/>
    <cellStyle name="40% - Акцент2 13 2 13" xfId="11270"/>
    <cellStyle name="40% - Акцент2 13 2 14" xfId="11588"/>
    <cellStyle name="40% - Акцент2 13 2 15" xfId="11906"/>
    <cellStyle name="40% - Акцент2 13 2 16" xfId="12223"/>
    <cellStyle name="40% - Акцент2 13 2 17" xfId="12542"/>
    <cellStyle name="40% - Акцент2 13 2 18" xfId="12859"/>
    <cellStyle name="40% - Акцент2 13 2 19" xfId="13177"/>
    <cellStyle name="40% - Акцент2 13 2 2" xfId="2065"/>
    <cellStyle name="40% - Акцент2 13 2 2 2" xfId="6509"/>
    <cellStyle name="40% - Акцент2 13 2 3" xfId="3878"/>
    <cellStyle name="40% - Акцент2 13 2 4" xfId="6508"/>
    <cellStyle name="40% - Акцент2 13 2 5" xfId="8725"/>
    <cellStyle name="40% - Акцент2 13 2 6" xfId="9044"/>
    <cellStyle name="40% - Акцент2 13 2 7" xfId="9362"/>
    <cellStyle name="40% - Акцент2 13 2 8" xfId="9680"/>
    <cellStyle name="40% - Акцент2 13 2 9" xfId="9998"/>
    <cellStyle name="40% - Акцент2 13 20" xfId="8724"/>
    <cellStyle name="40% - Акцент2 13 21" xfId="9043"/>
    <cellStyle name="40% - Акцент2 13 22" xfId="9361"/>
    <cellStyle name="40% - Акцент2 13 23" xfId="9679"/>
    <cellStyle name="40% - Акцент2 13 24" xfId="9997"/>
    <cellStyle name="40% - Акцент2 13 25" xfId="10315"/>
    <cellStyle name="40% - Акцент2 13 26" xfId="10633"/>
    <cellStyle name="40% - Акцент2 13 27" xfId="10951"/>
    <cellStyle name="40% - Акцент2 13 28" xfId="11269"/>
    <cellStyle name="40% - Акцент2 13 29" xfId="11587"/>
    <cellStyle name="40% - Акцент2 13 3" xfId="2066"/>
    <cellStyle name="40% — акцент2 13 3" xfId="18194"/>
    <cellStyle name="40% - Акцент2 13 3 2" xfId="6510"/>
    <cellStyle name="40% - Акцент2 13 30" xfId="11905"/>
    <cellStyle name="40% - Акцент2 13 31" xfId="12222"/>
    <cellStyle name="40% - Акцент2 13 32" xfId="12541"/>
    <cellStyle name="40% - Акцент2 13 33" xfId="12858"/>
    <cellStyle name="40% - Акцент2 13 34" xfId="13176"/>
    <cellStyle name="40% - Акцент2 13 35" xfId="18195"/>
    <cellStyle name="40% - Акцент2 13 4" xfId="2067"/>
    <cellStyle name="40% - Акцент2 13 4 2" xfId="6511"/>
    <cellStyle name="40% - Акцент2 13 5" xfId="2068"/>
    <cellStyle name="40% - Акцент2 13 5 2" xfId="6512"/>
    <cellStyle name="40% - Акцент2 13 6" xfId="2069"/>
    <cellStyle name="40% - Акцент2 13 6 2" xfId="6513"/>
    <cellStyle name="40% - Акцент2 13 7" xfId="2070"/>
    <cellStyle name="40% - Акцент2 13 7 2" xfId="6514"/>
    <cellStyle name="40% - Акцент2 13 8" xfId="2071"/>
    <cellStyle name="40% - Акцент2 13 8 2" xfId="6515"/>
    <cellStyle name="40% - Акцент2 13 9" xfId="2072"/>
    <cellStyle name="40% - Акцент2 13 9 2" xfId="6516"/>
    <cellStyle name="40% - Акцент2 14" xfId="192"/>
    <cellStyle name="40% — акцент2 14" xfId="2073"/>
    <cellStyle name="40% - Акцент2 14 10" xfId="4304"/>
    <cellStyle name="40% - Акцент2 14 11" xfId="6517"/>
    <cellStyle name="40% - Акцент2 14 12" xfId="8726"/>
    <cellStyle name="40% - Акцент2 14 13" xfId="9045"/>
    <cellStyle name="40% - Акцент2 14 14" xfId="9363"/>
    <cellStyle name="40% - Акцент2 14 15" xfId="9681"/>
    <cellStyle name="40% - Акцент2 14 16" xfId="9999"/>
    <cellStyle name="40% - Акцент2 14 17" xfId="10317"/>
    <cellStyle name="40% - Акцент2 14 18" xfId="10635"/>
    <cellStyle name="40% - Акцент2 14 19" xfId="10953"/>
    <cellStyle name="40% - Акцент2 14 2" xfId="2074"/>
    <cellStyle name="40% — акцент2 14 2" xfId="6518"/>
    <cellStyle name="40% - Акцент2 14 2 2" xfId="6519"/>
    <cellStyle name="40% - Акцент2 14 20" xfId="11271"/>
    <cellStyle name="40% - Акцент2 14 21" xfId="11589"/>
    <cellStyle name="40% - Акцент2 14 22" xfId="11907"/>
    <cellStyle name="40% - Акцент2 14 23" xfId="12224"/>
    <cellStyle name="40% - Акцент2 14 24" xfId="12543"/>
    <cellStyle name="40% - Акцент2 14 25" xfId="12860"/>
    <cellStyle name="40% - Акцент2 14 26" xfId="13178"/>
    <cellStyle name="40% - Акцент2 14 27" xfId="18801"/>
    <cellStyle name="40% - Акцент2 14 3" xfId="2075"/>
    <cellStyle name="40% — акцент2 14 3" xfId="18800"/>
    <cellStyle name="40% - Акцент2 14 3 2" xfId="6520"/>
    <cellStyle name="40% - Акцент2 14 4" xfId="2076"/>
    <cellStyle name="40% - Акцент2 14 4 2" xfId="6521"/>
    <cellStyle name="40% - Акцент2 14 5" xfId="2077"/>
    <cellStyle name="40% - Акцент2 14 5 2" xfId="6522"/>
    <cellStyle name="40% - Акцент2 14 6" xfId="3879"/>
    <cellStyle name="40% - Акцент2 14 7" xfId="4151"/>
    <cellStyle name="40% - Акцент2 14 8" xfId="4424"/>
    <cellStyle name="40% - Акцент2 14 9" xfId="4501"/>
    <cellStyle name="40% - Акцент2 15" xfId="2078"/>
    <cellStyle name="40% — акцент2 15" xfId="2079"/>
    <cellStyle name="40% - Акцент2 15 2" xfId="6523"/>
    <cellStyle name="40% — акцент2 15 2" xfId="6524"/>
    <cellStyle name="40% - Акцент2 15 3" xfId="19405"/>
    <cellStyle name="40% — акцент2 15 3" xfId="19404"/>
    <cellStyle name="40% - Акцент2 16" xfId="2080"/>
    <cellStyle name="40% — акцент2 16" xfId="2081"/>
    <cellStyle name="40% - Акцент2 16 2" xfId="6525"/>
    <cellStyle name="40% — акцент2 16 2" xfId="6526"/>
    <cellStyle name="40% - Акцент2 16 3" xfId="20008"/>
    <cellStyle name="40% — акцент2 16 3" xfId="20007"/>
    <cellStyle name="40% - Акцент2 17" xfId="2082"/>
    <cellStyle name="40% — акцент2 17" xfId="2083"/>
    <cellStyle name="40% - Акцент2 17 2" xfId="6527"/>
    <cellStyle name="40% — акцент2 17 2" xfId="6528"/>
    <cellStyle name="40% - Акцент2 17 3" xfId="20611"/>
    <cellStyle name="40% — акцент2 17 3" xfId="20610"/>
    <cellStyle name="40% - Акцент2 18" xfId="2084"/>
    <cellStyle name="40% — акцент2 18" xfId="2085"/>
    <cellStyle name="40% - Акцент2 18 2" xfId="6529"/>
    <cellStyle name="40% — акцент2 18 2" xfId="6530"/>
    <cellStyle name="40% - Акцент2 18 3" xfId="21211"/>
    <cellStyle name="40% — акцент2 18 3" xfId="21210"/>
    <cellStyle name="40% - Акцент2 19" xfId="21748"/>
    <cellStyle name="40% — акцент2 19" xfId="2086"/>
    <cellStyle name="40% — акцент2 19 2" xfId="6531"/>
    <cellStyle name="40% - Акцент2 2" xfId="193"/>
    <cellStyle name="40% — акцент2 2" xfId="2088"/>
    <cellStyle name="40% - Акцент2 2 10" xfId="2089"/>
    <cellStyle name="40% — акцент2 2 10" xfId="2090"/>
    <cellStyle name="40% - Акцент2 2 10 2" xfId="6534"/>
    <cellStyle name="40% — акцент2 2 10 2" xfId="6535"/>
    <cellStyle name="40% - Акцент2 2 10 3" xfId="18193"/>
    <cellStyle name="40% — акцент2 2 10 3" xfId="18192"/>
    <cellStyle name="40% - Акцент2 2 11" xfId="2091"/>
    <cellStyle name="40% — акцент2 2 11" xfId="2092"/>
    <cellStyle name="40% - Акцент2 2 11 2" xfId="6536"/>
    <cellStyle name="40% — акцент2 2 11 2" xfId="6537"/>
    <cellStyle name="40% - Акцент2 2 11 3" xfId="18799"/>
    <cellStyle name="40% — акцент2 2 11 3" xfId="18798"/>
    <cellStyle name="40% - Акцент2 2 12" xfId="2093"/>
    <cellStyle name="40% — акцент2 2 12" xfId="2094"/>
    <cellStyle name="40% - Акцент2 2 12 2" xfId="6538"/>
    <cellStyle name="40% — акцент2 2 12 2" xfId="6539"/>
    <cellStyle name="40% - Акцент2 2 12 3" xfId="19403"/>
    <cellStyle name="40% — акцент2 2 12 3" xfId="19402"/>
    <cellStyle name="40% - Акцент2 2 13" xfId="2095"/>
    <cellStyle name="40% — акцент2 2 13" xfId="2096"/>
    <cellStyle name="40% - Акцент2 2 13 2" xfId="6540"/>
    <cellStyle name="40% — акцент2 2 13 2" xfId="6541"/>
    <cellStyle name="40% - Акцент2 2 13 3" xfId="20006"/>
    <cellStyle name="40% — акцент2 2 13 3" xfId="20005"/>
    <cellStyle name="40% - Акцент2 2 14" xfId="2097"/>
    <cellStyle name="40% — акцент2 2 14" xfId="2098"/>
    <cellStyle name="40% - Акцент2 2 14 2" xfId="6542"/>
    <cellStyle name="40% — акцент2 2 14 2" xfId="6543"/>
    <cellStyle name="40% - Акцент2 2 14 3" xfId="20609"/>
    <cellStyle name="40% — акцент2 2 14 3" xfId="20608"/>
    <cellStyle name="40% - Акцент2 2 15" xfId="2099"/>
    <cellStyle name="40% — акцент2 2 15" xfId="2100"/>
    <cellStyle name="40% - Акцент2 2 15 2" xfId="6544"/>
    <cellStyle name="40% — акцент2 2 15 2" xfId="6545"/>
    <cellStyle name="40% - Акцент2 2 15 3" xfId="21209"/>
    <cellStyle name="40% — акцент2 2 15 3" xfId="21208"/>
    <cellStyle name="40% - Акцент2 2 16" xfId="2101"/>
    <cellStyle name="40% — акцент2 2 16" xfId="2102"/>
    <cellStyle name="40% - Акцент2 2 16 2" xfId="6546"/>
    <cellStyle name="40% — акцент2 2 16 2" xfId="6547"/>
    <cellStyle name="40% - Акцент2 2 17" xfId="2103"/>
    <cellStyle name="40% — акцент2 2 17" xfId="6533"/>
    <cellStyle name="40% - Акцент2 2 17 2" xfId="6548"/>
    <cellStyle name="40% - Акцент2 2 18" xfId="2104"/>
    <cellStyle name="40% - Акцент2 2 18 2" xfId="6549"/>
    <cellStyle name="40% - Акцент2 2 19" xfId="2105"/>
    <cellStyle name="40% - Акцент2 2 19 2" xfId="6550"/>
    <cellStyle name="40% - Акцент2 2 2" xfId="194"/>
    <cellStyle name="40% — акцент2 2 2" xfId="2106"/>
    <cellStyle name="40% - Акцент2 2 2 10" xfId="4313"/>
    <cellStyle name="40% — акцент2 2 2 10" xfId="18796"/>
    <cellStyle name="40% - Акцент2 2 2 10 2" xfId="18797"/>
    <cellStyle name="40% - Акцент2 2 2 11" xfId="6551"/>
    <cellStyle name="40% — акцент2 2 2 11" xfId="19400"/>
    <cellStyle name="40% - Акцент2 2 2 11 2" xfId="19401"/>
    <cellStyle name="40% - Акцент2 2 2 12" xfId="8728"/>
    <cellStyle name="40% — акцент2 2 2 12" xfId="20003"/>
    <cellStyle name="40% - Акцент2 2 2 12 2" xfId="20004"/>
    <cellStyle name="40% - Акцент2 2 2 13" xfId="9047"/>
    <cellStyle name="40% — акцент2 2 2 13" xfId="20606"/>
    <cellStyle name="40% - Акцент2 2 2 13 2" xfId="20607"/>
    <cellStyle name="40% - Акцент2 2 2 14" xfId="9365"/>
    <cellStyle name="40% — акцент2 2 2 14" xfId="21206"/>
    <cellStyle name="40% - Акцент2 2 2 14 2" xfId="21207"/>
    <cellStyle name="40% - Акцент2 2 2 15" xfId="9683"/>
    <cellStyle name="40% - Акцент2 2 2 16" xfId="10001"/>
    <cellStyle name="40% - Акцент2 2 2 17" xfId="10319"/>
    <cellStyle name="40% - Акцент2 2 2 18" xfId="10637"/>
    <cellStyle name="40% - Акцент2 2 2 19" xfId="10955"/>
    <cellStyle name="40% - Акцент2 2 2 2" xfId="2107"/>
    <cellStyle name="40% — акцент2 2 2 2" xfId="6552"/>
    <cellStyle name="40% - Акцент2 2 2 2 2" xfId="6553"/>
    <cellStyle name="40% — акцент2 2 2 2 2" xfId="13821"/>
    <cellStyle name="40% - Акцент2 2 2 2 3" xfId="13820"/>
    <cellStyle name="40% - Акцент2 2 2 20" xfId="11273"/>
    <cellStyle name="40% - Акцент2 2 2 21" xfId="11591"/>
    <cellStyle name="40% - Акцент2 2 2 22" xfId="11909"/>
    <cellStyle name="40% - Акцент2 2 2 23" xfId="12226"/>
    <cellStyle name="40% - Акцент2 2 2 24" xfId="12545"/>
    <cellStyle name="40% - Акцент2 2 2 25" xfId="12862"/>
    <cellStyle name="40% - Акцент2 2 2 26" xfId="13180"/>
    <cellStyle name="40% - Акцент2 2 2 27" xfId="13371"/>
    <cellStyle name="40% - Акцент2 2 2 3" xfId="2108"/>
    <cellStyle name="40% — акцент2 2 2 3" xfId="14710"/>
    <cellStyle name="40% - Акцент2 2 2 3 2" xfId="6554"/>
    <cellStyle name="40% - Акцент2 2 2 3 3" xfId="14709"/>
    <cellStyle name="40% - Акцент2 2 2 4" xfId="2109"/>
    <cellStyle name="40% — акцент2 2 2 4" xfId="15177"/>
    <cellStyle name="40% - Акцент2 2 2 4 2" xfId="6555"/>
    <cellStyle name="40% - Акцент2 2 2 4 3" xfId="15178"/>
    <cellStyle name="40% - Акцент2 2 2 5" xfId="2110"/>
    <cellStyle name="40% — акцент2 2 2 5" xfId="15778"/>
    <cellStyle name="40% - Акцент2 2 2 5 2" xfId="6556"/>
    <cellStyle name="40% - Акцент2 2 2 5 3" xfId="15779"/>
    <cellStyle name="40% - Акцент2 2 2 6" xfId="3881"/>
    <cellStyle name="40% — акцент2 2 2 6" xfId="16383"/>
    <cellStyle name="40% - Акцент2 2 2 6 2" xfId="16384"/>
    <cellStyle name="40% - Акцент2 2 2 7" xfId="4153"/>
    <cellStyle name="40% — акцент2 2 2 7" xfId="16986"/>
    <cellStyle name="40% - Акцент2 2 2 7 2" xfId="16987"/>
    <cellStyle name="40% - Акцент2 2 2 8" xfId="4426"/>
    <cellStyle name="40% — акцент2 2 2 8" xfId="17589"/>
    <cellStyle name="40% - Акцент2 2 2 8 2" xfId="17590"/>
    <cellStyle name="40% - Акцент2 2 2 9" xfId="4497"/>
    <cellStyle name="40% — акцент2 2 2 9" xfId="18190"/>
    <cellStyle name="40% - Акцент2 2 2 9 2" xfId="18191"/>
    <cellStyle name="40% - Акцент2 2 2_1" xfId="21715"/>
    <cellStyle name="40% — акцент2 2 2_1" xfId="21715"/>
    <cellStyle name="40% - Акцент2 2 2_1 10" xfId="18189"/>
    <cellStyle name="40% — акцент2 2 2_1 10" xfId="18188"/>
    <cellStyle name="40% - Акцент2 2 2_1 11" xfId="18795"/>
    <cellStyle name="40% — акцент2 2 2_1 11" xfId="18794"/>
    <cellStyle name="40% - Акцент2 2 2_1 12" xfId="19399"/>
    <cellStyle name="40% — акцент2 2 2_1 12" xfId="19398"/>
    <cellStyle name="40% - Акцент2 2 2_1 13" xfId="20002"/>
    <cellStyle name="40% — акцент2 2 2_1 13" xfId="20001"/>
    <cellStyle name="40% - Акцент2 2 2_1 14" xfId="20605"/>
    <cellStyle name="40% — акцент2 2 2_1 14" xfId="20604"/>
    <cellStyle name="40% - Акцент2 2 2_1 15" xfId="21205"/>
    <cellStyle name="40% — акцент2 2 2_1 15" xfId="21204"/>
    <cellStyle name="40% - Акцент2 2 2_1 2" xfId="21716"/>
    <cellStyle name="40% — акцент2 2 2_1 2" xfId="21716"/>
    <cellStyle name="40% - Акцент2 2 2_1 2 10" xfId="18793"/>
    <cellStyle name="40% — акцент2 2 2_1 2 10" xfId="18792"/>
    <cellStyle name="40% - Акцент2 2 2_1 2 11" xfId="19397"/>
    <cellStyle name="40% — акцент2 2 2_1 2 11" xfId="19396"/>
    <cellStyle name="40% - Акцент2 2 2_1 2 12" xfId="20000"/>
    <cellStyle name="40% — акцент2 2 2_1 2 12" xfId="19999"/>
    <cellStyle name="40% - Акцент2 2 2_1 2 13" xfId="20603"/>
    <cellStyle name="40% — акцент2 2 2_1 2 13" xfId="20602"/>
    <cellStyle name="40% - Акцент2 2 2_1 2 14" xfId="21203"/>
    <cellStyle name="40% — акцент2 2 2_1 2 14" xfId="21202"/>
    <cellStyle name="40% - Акцент2 2 2_1 2 2" xfId="13824"/>
    <cellStyle name="40% — акцент2 2 2_1 2 2" xfId="13825"/>
    <cellStyle name="40% - Акцент2 2 2_1 2 3" xfId="14713"/>
    <cellStyle name="40% — акцент2 2 2_1 2 3" xfId="14714"/>
    <cellStyle name="40% - Акцент2 2 2_1 2 4" xfId="15174"/>
    <cellStyle name="40% — акцент2 2 2_1 2 4" xfId="15173"/>
    <cellStyle name="40% - Акцент2 2 2_1 2 5" xfId="15775"/>
    <cellStyle name="40% — акцент2 2 2_1 2 5" xfId="15774"/>
    <cellStyle name="40% - Акцент2 2 2_1 2 6" xfId="16380"/>
    <cellStyle name="40% — акцент2 2 2_1 2 6" xfId="16379"/>
    <cellStyle name="40% - Акцент2 2 2_1 2 7" xfId="16983"/>
    <cellStyle name="40% — акцент2 2 2_1 2 7" xfId="16982"/>
    <cellStyle name="40% - Акцент2 2 2_1 2 8" xfId="17586"/>
    <cellStyle name="40% — акцент2 2 2_1 2 8" xfId="17585"/>
    <cellStyle name="40% - Акцент2 2 2_1 2 9" xfId="18187"/>
    <cellStyle name="40% — акцент2 2 2_1 2 9" xfId="18186"/>
    <cellStyle name="40% - Акцент2 2 2_1 3" xfId="13822"/>
    <cellStyle name="40% — акцент2 2 2_1 3" xfId="13823"/>
    <cellStyle name="40% - Акцент2 2 2_1 4" xfId="14711"/>
    <cellStyle name="40% — акцент2 2 2_1 4" xfId="14712"/>
    <cellStyle name="40% - Акцент2 2 2_1 5" xfId="15176"/>
    <cellStyle name="40% — акцент2 2 2_1 5" xfId="15175"/>
    <cellStyle name="40% - Акцент2 2 2_1 6" xfId="15777"/>
    <cellStyle name="40% — акцент2 2 2_1 6" xfId="15776"/>
    <cellStyle name="40% - Акцент2 2 2_1 7" xfId="16382"/>
    <cellStyle name="40% — акцент2 2 2_1 7" xfId="16381"/>
    <cellStyle name="40% - Акцент2 2 2_1 8" xfId="16985"/>
    <cellStyle name="40% — акцент2 2 2_1 8" xfId="16984"/>
    <cellStyle name="40% - Акцент2 2 2_1 9" xfId="17588"/>
    <cellStyle name="40% — акцент2 2 2_1 9" xfId="17587"/>
    <cellStyle name="40% - Акцент2 2 20" xfId="2111"/>
    <cellStyle name="40% - Акцент2 2 20 2" xfId="6557"/>
    <cellStyle name="40% - Акцент2 2 21" xfId="2112"/>
    <cellStyle name="40% - Акцент2 2 21 2" xfId="6558"/>
    <cellStyle name="40% - Акцент2 2 22" xfId="2113"/>
    <cellStyle name="40% - Акцент2 2 22 2" xfId="6559"/>
    <cellStyle name="40% - Акцент2 2 23" xfId="2114"/>
    <cellStyle name="40% - Акцент2 2 23 2" xfId="6560"/>
    <cellStyle name="40% - Акцент2 2 24" xfId="2115"/>
    <cellStyle name="40% - Акцент2 2 24 2" xfId="6561"/>
    <cellStyle name="40% - Акцент2 2 25" xfId="2087"/>
    <cellStyle name="40% - Акцент2 2 26" xfId="3880"/>
    <cellStyle name="40% - Акцент2 2 27" xfId="4152"/>
    <cellStyle name="40% - Акцент2 2 28" xfId="4425"/>
    <cellStyle name="40% - Акцент2 2 29" xfId="4499"/>
    <cellStyle name="40% - Акцент2 2 3" xfId="2116"/>
    <cellStyle name="40% — акцент2 2 3" xfId="2117"/>
    <cellStyle name="40% - Акцент2 2 3 2" xfId="6562"/>
    <cellStyle name="40% — акцент2 2 3 2" xfId="6563"/>
    <cellStyle name="40% - Акцент2 2 3 3" xfId="13818"/>
    <cellStyle name="40% — акцент2 2 3 3" xfId="13819"/>
    <cellStyle name="40% - Акцент2 2 30" xfId="4308"/>
    <cellStyle name="40% - Акцент2 2 31" xfId="6532"/>
    <cellStyle name="40% - Акцент2 2 32" xfId="8372"/>
    <cellStyle name="40% - Акцент2 2 33" xfId="8383"/>
    <cellStyle name="40% - Акцент2 2 34" xfId="8727"/>
    <cellStyle name="40% - Акцент2 2 35" xfId="9046"/>
    <cellStyle name="40% - Акцент2 2 36" xfId="9364"/>
    <cellStyle name="40% - Акцент2 2 37" xfId="9682"/>
    <cellStyle name="40% - Акцент2 2 38" xfId="10000"/>
    <cellStyle name="40% - Акцент2 2 39" xfId="10318"/>
    <cellStyle name="40% - Акцент2 2 4" xfId="2118"/>
    <cellStyle name="40% — акцент2 2 4" xfId="2119"/>
    <cellStyle name="40% - Акцент2 2 4 2" xfId="6564"/>
    <cellStyle name="40% — акцент2 2 4 2" xfId="6565"/>
    <cellStyle name="40% - Акцент2 2 4 3" xfId="14707"/>
    <cellStyle name="40% — акцент2 2 4 3" xfId="14708"/>
    <cellStyle name="40% - Акцент2 2 40" xfId="10636"/>
    <cellStyle name="40% - Акцент2 2 41" xfId="10954"/>
    <cellStyle name="40% - Акцент2 2 42" xfId="11272"/>
    <cellStyle name="40% - Акцент2 2 43" xfId="11590"/>
    <cellStyle name="40% - Акцент2 2 44" xfId="11908"/>
    <cellStyle name="40% - Акцент2 2 45" xfId="12225"/>
    <cellStyle name="40% - Акцент2 2 46" xfId="12544"/>
    <cellStyle name="40% - Акцент2 2 47" xfId="12861"/>
    <cellStyle name="40% - Акцент2 2 48" xfId="13179"/>
    <cellStyle name="40% - Акцент2 2 49" xfId="13370"/>
    <cellStyle name="40% - Акцент2 2 5" xfId="2120"/>
    <cellStyle name="40% — акцент2 2 5" xfId="2121"/>
    <cellStyle name="40% - Акцент2 2 5 2" xfId="6566"/>
    <cellStyle name="40% — акцент2 2 5 2" xfId="6567"/>
    <cellStyle name="40% - Акцент2 2 5 3" xfId="15180"/>
    <cellStyle name="40% — акцент2 2 5 3" xfId="15179"/>
    <cellStyle name="40% - Акцент2 2 6" xfId="2122"/>
    <cellStyle name="40% — акцент2 2 6" xfId="2123"/>
    <cellStyle name="40% - Акцент2 2 6 2" xfId="6568"/>
    <cellStyle name="40% — акцент2 2 6 2" xfId="6569"/>
    <cellStyle name="40% - Акцент2 2 6 3" xfId="15781"/>
    <cellStyle name="40% — акцент2 2 6 3" xfId="15780"/>
    <cellStyle name="40% - Акцент2 2 7" xfId="2124"/>
    <cellStyle name="40% — акцент2 2 7" xfId="2125"/>
    <cellStyle name="40% - Акцент2 2 7 2" xfId="6570"/>
    <cellStyle name="40% — акцент2 2 7 2" xfId="6571"/>
    <cellStyle name="40% - Акцент2 2 7 3" xfId="16386"/>
    <cellStyle name="40% — акцент2 2 7 3" xfId="16385"/>
    <cellStyle name="40% - Акцент2 2 8" xfId="2126"/>
    <cellStyle name="40% — акцент2 2 8" xfId="2127"/>
    <cellStyle name="40% - Акцент2 2 8 2" xfId="6572"/>
    <cellStyle name="40% — акцент2 2 8 2" xfId="6573"/>
    <cellStyle name="40% - Акцент2 2 8 3" xfId="16989"/>
    <cellStyle name="40% — акцент2 2 8 3" xfId="16988"/>
    <cellStyle name="40% - Акцент2 2 9" xfId="2128"/>
    <cellStyle name="40% — акцент2 2 9" xfId="2129"/>
    <cellStyle name="40% - Акцент2 2 9 2" xfId="6574"/>
    <cellStyle name="40% — акцент2 2 9 2" xfId="6575"/>
    <cellStyle name="40% - Акцент2 2 9 3" xfId="17592"/>
    <cellStyle name="40% — акцент2 2 9 3" xfId="17591"/>
    <cellStyle name="40% - Акцент2 2_1" xfId="21697"/>
    <cellStyle name="40% — акцент2 2_1" xfId="21697"/>
    <cellStyle name="40% - Акцент2 2_1 10" xfId="18185"/>
    <cellStyle name="40% — акцент2 2_1 10" xfId="18184"/>
    <cellStyle name="40% - Акцент2 2_1 11" xfId="18791"/>
    <cellStyle name="40% — акцент2 2_1 11" xfId="18790"/>
    <cellStyle name="40% - Акцент2 2_1 12" xfId="19395"/>
    <cellStyle name="40% — акцент2 2_1 12" xfId="19394"/>
    <cellStyle name="40% - Акцент2 2_1 13" xfId="19998"/>
    <cellStyle name="40% — акцент2 2_1 13" xfId="19997"/>
    <cellStyle name="40% - Акцент2 2_1 14" xfId="20601"/>
    <cellStyle name="40% — акцент2 2_1 14" xfId="20600"/>
    <cellStyle name="40% - Акцент2 2_1 15" xfId="21201"/>
    <cellStyle name="40% — акцент2 2_1 15" xfId="21200"/>
    <cellStyle name="40% - Акцент2 2_1 2" xfId="21696"/>
    <cellStyle name="40% — акцент2 2_1 2" xfId="21696"/>
    <cellStyle name="40% - Акцент2 2_1 2 10" xfId="18789"/>
    <cellStyle name="40% — акцент2 2_1 2 10" xfId="18788"/>
    <cellStyle name="40% - Акцент2 2_1 2 11" xfId="19393"/>
    <cellStyle name="40% — акцент2 2_1 2 11" xfId="19392"/>
    <cellStyle name="40% - Акцент2 2_1 2 12" xfId="19996"/>
    <cellStyle name="40% — акцент2 2_1 2 12" xfId="19995"/>
    <cellStyle name="40% - Акцент2 2_1 2 13" xfId="20599"/>
    <cellStyle name="40% — акцент2 2_1 2 13" xfId="20598"/>
    <cellStyle name="40% - Акцент2 2_1 2 14" xfId="21199"/>
    <cellStyle name="40% — акцент2 2_1 2 14" xfId="21198"/>
    <cellStyle name="40% - Акцент2 2_1 2 2" xfId="13828"/>
    <cellStyle name="40% — акцент2 2_1 2 2" xfId="13829"/>
    <cellStyle name="40% - Акцент2 2_1 2 3" xfId="14717"/>
    <cellStyle name="40% — акцент2 2_1 2 3" xfId="14718"/>
    <cellStyle name="40% - Акцент2 2_1 2 4" xfId="15170"/>
    <cellStyle name="40% — акцент2 2_1 2 4" xfId="15169"/>
    <cellStyle name="40% - Акцент2 2_1 2 5" xfId="15771"/>
    <cellStyle name="40% — акцент2 2_1 2 5" xfId="15770"/>
    <cellStyle name="40% - Акцент2 2_1 2 6" xfId="16376"/>
    <cellStyle name="40% — акцент2 2_1 2 6" xfId="16375"/>
    <cellStyle name="40% - Акцент2 2_1 2 7" xfId="16979"/>
    <cellStyle name="40% — акцент2 2_1 2 7" xfId="16978"/>
    <cellStyle name="40% - Акцент2 2_1 2 8" xfId="17582"/>
    <cellStyle name="40% — акцент2 2_1 2 8" xfId="17581"/>
    <cellStyle name="40% - Акцент2 2_1 2 9" xfId="18183"/>
    <cellStyle name="40% — акцент2 2_1 2 9" xfId="18182"/>
    <cellStyle name="40% - Акцент2 2_1 3" xfId="13826"/>
    <cellStyle name="40% — акцент2 2_1 3" xfId="13827"/>
    <cellStyle name="40% - Акцент2 2_1 4" xfId="14715"/>
    <cellStyle name="40% — акцент2 2_1 4" xfId="14716"/>
    <cellStyle name="40% - Акцент2 2_1 5" xfId="15172"/>
    <cellStyle name="40% — акцент2 2_1 5" xfId="15171"/>
    <cellStyle name="40% - Акцент2 2_1 6" xfId="15773"/>
    <cellStyle name="40% — акцент2 2_1 6" xfId="15772"/>
    <cellStyle name="40% - Акцент2 2_1 7" xfId="16378"/>
    <cellStyle name="40% — акцент2 2_1 7" xfId="16377"/>
    <cellStyle name="40% - Акцент2 2_1 8" xfId="16981"/>
    <cellStyle name="40% — акцент2 2_1 8" xfId="16980"/>
    <cellStyle name="40% - Акцент2 2_1 9" xfId="17584"/>
    <cellStyle name="40% — акцент2 2_1 9" xfId="17583"/>
    <cellStyle name="40% — акцент2 20" xfId="2130"/>
    <cellStyle name="40% — акцент2 20 2" xfId="6576"/>
    <cellStyle name="40% — акцент2 21" xfId="2131"/>
    <cellStyle name="40% — акцент2 21 2" xfId="6577"/>
    <cellStyle name="40% — акцент2 22" xfId="2132"/>
    <cellStyle name="40% — акцент2 22 2" xfId="6578"/>
    <cellStyle name="40% — акцент2 23" xfId="2028"/>
    <cellStyle name="40% — акцент2 24" xfId="3870"/>
    <cellStyle name="40% — акцент2 25" xfId="4146"/>
    <cellStyle name="40% — акцент2 26" xfId="4415"/>
    <cellStyle name="40% — акцент2 27" xfId="4525"/>
    <cellStyle name="40% — акцент2 28" xfId="4729"/>
    <cellStyle name="40% — акцент2 29" xfId="6468"/>
    <cellStyle name="40% - Акцент2 3" xfId="195"/>
    <cellStyle name="40% — акцент2 3" xfId="2134"/>
    <cellStyle name="40% - Акцент2 3 10" xfId="2135"/>
    <cellStyle name="40% — акцент2 3 10" xfId="2136"/>
    <cellStyle name="40% - Акцент2 3 10 2" xfId="6581"/>
    <cellStyle name="40% — акцент2 3 10 2" xfId="6582"/>
    <cellStyle name="40% - Акцент2 3 10 3" xfId="18181"/>
    <cellStyle name="40% — акцент2 3 10 3" xfId="18180"/>
    <cellStyle name="40% - Акцент2 3 11" xfId="2137"/>
    <cellStyle name="40% — акцент2 3 11" xfId="2138"/>
    <cellStyle name="40% - Акцент2 3 11 2" xfId="6583"/>
    <cellStyle name="40% — акцент2 3 11 2" xfId="6584"/>
    <cellStyle name="40% - Акцент2 3 11 3" xfId="18787"/>
    <cellStyle name="40% — акцент2 3 11 3" xfId="18786"/>
    <cellStyle name="40% - Акцент2 3 12" xfId="2139"/>
    <cellStyle name="40% — акцент2 3 12" xfId="2140"/>
    <cellStyle name="40% - Акцент2 3 12 2" xfId="6585"/>
    <cellStyle name="40% — акцент2 3 12 2" xfId="6586"/>
    <cellStyle name="40% - Акцент2 3 12 3" xfId="19391"/>
    <cellStyle name="40% — акцент2 3 12 3" xfId="19390"/>
    <cellStyle name="40% - Акцент2 3 13" xfId="2141"/>
    <cellStyle name="40% — акцент2 3 13" xfId="2142"/>
    <cellStyle name="40% - Акцент2 3 13 2" xfId="6587"/>
    <cellStyle name="40% — акцент2 3 13 2" xfId="6588"/>
    <cellStyle name="40% - Акцент2 3 13 3" xfId="19994"/>
    <cellStyle name="40% — акцент2 3 13 3" xfId="19993"/>
    <cellStyle name="40% - Акцент2 3 14" xfId="2143"/>
    <cellStyle name="40% — акцент2 3 14" xfId="2144"/>
    <cellStyle name="40% - Акцент2 3 14 2" xfId="6589"/>
    <cellStyle name="40% — акцент2 3 14 2" xfId="6590"/>
    <cellStyle name="40% - Акцент2 3 14 3" xfId="20597"/>
    <cellStyle name="40% — акцент2 3 14 3" xfId="20596"/>
    <cellStyle name="40% - Акцент2 3 15" xfId="2145"/>
    <cellStyle name="40% — акцент2 3 15" xfId="2146"/>
    <cellStyle name="40% - Акцент2 3 15 2" xfId="6591"/>
    <cellStyle name="40% — акцент2 3 15 2" xfId="6592"/>
    <cellStyle name="40% - Акцент2 3 15 3" xfId="21197"/>
    <cellStyle name="40% — акцент2 3 15 3" xfId="21196"/>
    <cellStyle name="40% - Акцент2 3 16" xfId="2147"/>
    <cellStyle name="40% — акцент2 3 16" xfId="2148"/>
    <cellStyle name="40% - Акцент2 3 16 2" xfId="6593"/>
    <cellStyle name="40% — акцент2 3 16 2" xfId="6594"/>
    <cellStyle name="40% - Акцент2 3 17" xfId="2149"/>
    <cellStyle name="40% — акцент2 3 17" xfId="6580"/>
    <cellStyle name="40% - Акцент2 3 17 2" xfId="6595"/>
    <cellStyle name="40% - Акцент2 3 18" xfId="2150"/>
    <cellStyle name="40% - Акцент2 3 18 2" xfId="6596"/>
    <cellStyle name="40% - Акцент2 3 19" xfId="2151"/>
    <cellStyle name="40% - Акцент2 3 19 2" xfId="6597"/>
    <cellStyle name="40% - Акцент2 3 2" xfId="196"/>
    <cellStyle name="40% — акцент2 3 2" xfId="2152"/>
    <cellStyle name="40% - Акцент2 3 2 10" xfId="4328"/>
    <cellStyle name="40% — акцент2 3 2 10" xfId="18784"/>
    <cellStyle name="40% - Акцент2 3 2 10 2" xfId="18785"/>
    <cellStyle name="40% - Акцент2 3 2 11" xfId="6598"/>
    <cellStyle name="40% — акцент2 3 2 11" xfId="19388"/>
    <cellStyle name="40% - Акцент2 3 2 11 2" xfId="19389"/>
    <cellStyle name="40% - Акцент2 3 2 12" xfId="8730"/>
    <cellStyle name="40% — акцент2 3 2 12" xfId="19991"/>
    <cellStyle name="40% - Акцент2 3 2 12 2" xfId="19992"/>
    <cellStyle name="40% - Акцент2 3 2 13" xfId="9049"/>
    <cellStyle name="40% — акцент2 3 2 13" xfId="20594"/>
    <cellStyle name="40% - Акцент2 3 2 13 2" xfId="20595"/>
    <cellStyle name="40% - Акцент2 3 2 14" xfId="9367"/>
    <cellStyle name="40% — акцент2 3 2 14" xfId="21194"/>
    <cellStyle name="40% - Акцент2 3 2 14 2" xfId="21195"/>
    <cellStyle name="40% - Акцент2 3 2 15" xfId="9685"/>
    <cellStyle name="40% - Акцент2 3 2 16" xfId="10003"/>
    <cellStyle name="40% - Акцент2 3 2 17" xfId="10321"/>
    <cellStyle name="40% - Акцент2 3 2 18" xfId="10639"/>
    <cellStyle name="40% - Акцент2 3 2 19" xfId="10957"/>
    <cellStyle name="40% - Акцент2 3 2 2" xfId="2153"/>
    <cellStyle name="40% — акцент2 3 2 2" xfId="6599"/>
    <cellStyle name="40% - Акцент2 3 2 2 2" xfId="6600"/>
    <cellStyle name="40% — акцент2 3 2 2 2" xfId="13833"/>
    <cellStyle name="40% - Акцент2 3 2 2 3" xfId="13832"/>
    <cellStyle name="40% - Акцент2 3 2 20" xfId="11275"/>
    <cellStyle name="40% - Акцент2 3 2 21" xfId="11593"/>
    <cellStyle name="40% - Акцент2 3 2 22" xfId="11911"/>
    <cellStyle name="40% - Акцент2 3 2 23" xfId="12228"/>
    <cellStyle name="40% - Акцент2 3 2 24" xfId="12547"/>
    <cellStyle name="40% - Акцент2 3 2 25" xfId="12864"/>
    <cellStyle name="40% - Акцент2 3 2 26" xfId="13182"/>
    <cellStyle name="40% - Акцент2 3 2 27" xfId="13373"/>
    <cellStyle name="40% - Акцент2 3 2 3" xfId="2154"/>
    <cellStyle name="40% — акцент2 3 2 3" xfId="14722"/>
    <cellStyle name="40% - Акцент2 3 2 3 2" xfId="6601"/>
    <cellStyle name="40% - Акцент2 3 2 3 3" xfId="14721"/>
    <cellStyle name="40% - Акцент2 3 2 4" xfId="2155"/>
    <cellStyle name="40% — акцент2 3 2 4" xfId="15165"/>
    <cellStyle name="40% - Акцент2 3 2 4 2" xfId="6602"/>
    <cellStyle name="40% - Акцент2 3 2 4 3" xfId="15166"/>
    <cellStyle name="40% - Акцент2 3 2 5" xfId="2156"/>
    <cellStyle name="40% — акцент2 3 2 5" xfId="15766"/>
    <cellStyle name="40% - Акцент2 3 2 5 2" xfId="6603"/>
    <cellStyle name="40% - Акцент2 3 2 5 3" xfId="15767"/>
    <cellStyle name="40% - Акцент2 3 2 6" xfId="3883"/>
    <cellStyle name="40% — акцент2 3 2 6" xfId="16371"/>
    <cellStyle name="40% - Акцент2 3 2 6 2" xfId="16372"/>
    <cellStyle name="40% - Акцент2 3 2 7" xfId="4155"/>
    <cellStyle name="40% — акцент2 3 2 7" xfId="16974"/>
    <cellStyle name="40% - Акцент2 3 2 7 2" xfId="16975"/>
    <cellStyle name="40% - Акцент2 3 2 8" xfId="4428"/>
    <cellStyle name="40% — акцент2 3 2 8" xfId="17577"/>
    <cellStyle name="40% - Акцент2 3 2 8 2" xfId="17578"/>
    <cellStyle name="40% - Акцент2 3 2 9" xfId="4492"/>
    <cellStyle name="40% — акцент2 3 2 9" xfId="18178"/>
    <cellStyle name="40% - Акцент2 3 2 9 2" xfId="18179"/>
    <cellStyle name="40% - Акцент2 3 2_1" xfId="21715"/>
    <cellStyle name="40% — акцент2 3 2_1" xfId="21715"/>
    <cellStyle name="40% - Акцент2 3 2_1 10" xfId="18177"/>
    <cellStyle name="40% — акцент2 3 2_1 10" xfId="18176"/>
    <cellStyle name="40% - Акцент2 3 2_1 11" xfId="18783"/>
    <cellStyle name="40% — акцент2 3 2_1 11" xfId="18782"/>
    <cellStyle name="40% - Акцент2 3 2_1 12" xfId="19387"/>
    <cellStyle name="40% — акцент2 3 2_1 12" xfId="19386"/>
    <cellStyle name="40% - Акцент2 3 2_1 13" xfId="19990"/>
    <cellStyle name="40% — акцент2 3 2_1 13" xfId="19989"/>
    <cellStyle name="40% - Акцент2 3 2_1 14" xfId="20593"/>
    <cellStyle name="40% — акцент2 3 2_1 14" xfId="20592"/>
    <cellStyle name="40% - Акцент2 3 2_1 15" xfId="21193"/>
    <cellStyle name="40% — акцент2 3 2_1 15" xfId="21192"/>
    <cellStyle name="40% - Акцент2 3 2_1 2" xfId="21716"/>
    <cellStyle name="40% — акцент2 3 2_1 2" xfId="21716"/>
    <cellStyle name="40% - Акцент2 3 2_1 2 10" xfId="18781"/>
    <cellStyle name="40% — акцент2 3 2_1 2 10" xfId="18780"/>
    <cellStyle name="40% - Акцент2 3 2_1 2 11" xfId="19385"/>
    <cellStyle name="40% — акцент2 3 2_1 2 11" xfId="19384"/>
    <cellStyle name="40% - Акцент2 3 2_1 2 12" xfId="19988"/>
    <cellStyle name="40% — акцент2 3 2_1 2 12" xfId="19987"/>
    <cellStyle name="40% - Акцент2 3 2_1 2 13" xfId="20591"/>
    <cellStyle name="40% — акцент2 3 2_1 2 13" xfId="20590"/>
    <cellStyle name="40% - Акцент2 3 2_1 2 14" xfId="21191"/>
    <cellStyle name="40% — акцент2 3 2_1 2 14" xfId="21190"/>
    <cellStyle name="40% - Акцент2 3 2_1 2 2" xfId="13836"/>
    <cellStyle name="40% — акцент2 3 2_1 2 2" xfId="13837"/>
    <cellStyle name="40% - Акцент2 3 2_1 2 3" xfId="14725"/>
    <cellStyle name="40% — акцент2 3 2_1 2 3" xfId="14726"/>
    <cellStyle name="40% - Акцент2 3 2_1 2 4" xfId="15162"/>
    <cellStyle name="40% — акцент2 3 2_1 2 4" xfId="15161"/>
    <cellStyle name="40% - Акцент2 3 2_1 2 5" xfId="15763"/>
    <cellStyle name="40% — акцент2 3 2_1 2 5" xfId="15762"/>
    <cellStyle name="40% - Акцент2 3 2_1 2 6" xfId="16368"/>
    <cellStyle name="40% — акцент2 3 2_1 2 6" xfId="16367"/>
    <cellStyle name="40% - Акцент2 3 2_1 2 7" xfId="16971"/>
    <cellStyle name="40% — акцент2 3 2_1 2 7" xfId="16970"/>
    <cellStyle name="40% - Акцент2 3 2_1 2 8" xfId="17574"/>
    <cellStyle name="40% — акцент2 3 2_1 2 8" xfId="17573"/>
    <cellStyle name="40% - Акцент2 3 2_1 2 9" xfId="18175"/>
    <cellStyle name="40% — акцент2 3 2_1 2 9" xfId="18174"/>
    <cellStyle name="40% - Акцент2 3 2_1 3" xfId="13834"/>
    <cellStyle name="40% — акцент2 3 2_1 3" xfId="13835"/>
    <cellStyle name="40% - Акцент2 3 2_1 4" xfId="14723"/>
    <cellStyle name="40% — акцент2 3 2_1 4" xfId="14724"/>
    <cellStyle name="40% - Акцент2 3 2_1 5" xfId="15164"/>
    <cellStyle name="40% — акцент2 3 2_1 5" xfId="15163"/>
    <cellStyle name="40% - Акцент2 3 2_1 6" xfId="15765"/>
    <cellStyle name="40% — акцент2 3 2_1 6" xfId="15764"/>
    <cellStyle name="40% - Акцент2 3 2_1 7" xfId="16370"/>
    <cellStyle name="40% — акцент2 3 2_1 7" xfId="16369"/>
    <cellStyle name="40% - Акцент2 3 2_1 8" xfId="16973"/>
    <cellStyle name="40% — акцент2 3 2_1 8" xfId="16972"/>
    <cellStyle name="40% - Акцент2 3 2_1 9" xfId="17576"/>
    <cellStyle name="40% — акцент2 3 2_1 9" xfId="17575"/>
    <cellStyle name="40% - Акцент2 3 20" xfId="2157"/>
    <cellStyle name="40% - Акцент2 3 20 2" xfId="6604"/>
    <cellStyle name="40% - Акцент2 3 21" xfId="2158"/>
    <cellStyle name="40% - Акцент2 3 21 2" xfId="6605"/>
    <cellStyle name="40% - Акцент2 3 22" xfId="2159"/>
    <cellStyle name="40% - Акцент2 3 22 2" xfId="6606"/>
    <cellStyle name="40% - Акцент2 3 23" xfId="2160"/>
    <cellStyle name="40% - Акцент2 3 23 2" xfId="6607"/>
    <cellStyle name="40% - Акцент2 3 24" xfId="2161"/>
    <cellStyle name="40% - Акцент2 3 24 2" xfId="6608"/>
    <cellStyle name="40% - Акцент2 3 25" xfId="2133"/>
    <cellStyle name="40% - Акцент2 3 26" xfId="3882"/>
    <cellStyle name="40% - Акцент2 3 27" xfId="4154"/>
    <cellStyle name="40% - Акцент2 3 28" xfId="4427"/>
    <cellStyle name="40% - Акцент2 3 29" xfId="4495"/>
    <cellStyle name="40% - Акцент2 3 3" xfId="2162"/>
    <cellStyle name="40% — акцент2 3 3" xfId="2163"/>
    <cellStyle name="40% - Акцент2 3 3 2" xfId="6609"/>
    <cellStyle name="40% — акцент2 3 3 2" xfId="6610"/>
    <cellStyle name="40% - Акцент2 3 3 3" xfId="13830"/>
    <cellStyle name="40% — акцент2 3 3 3" xfId="13831"/>
    <cellStyle name="40% - Акцент2 3 30" xfId="4317"/>
    <cellStyle name="40% - Акцент2 3 31" xfId="6579"/>
    <cellStyle name="40% - Акцент2 3 32" xfId="8377"/>
    <cellStyle name="40% - Акцент2 3 33" xfId="8378"/>
    <cellStyle name="40% - Акцент2 3 34" xfId="8729"/>
    <cellStyle name="40% - Акцент2 3 35" xfId="9048"/>
    <cellStyle name="40% - Акцент2 3 36" xfId="9366"/>
    <cellStyle name="40% - Акцент2 3 37" xfId="9684"/>
    <cellStyle name="40% - Акцент2 3 38" xfId="10002"/>
    <cellStyle name="40% - Акцент2 3 39" xfId="10320"/>
    <cellStyle name="40% - Акцент2 3 4" xfId="2164"/>
    <cellStyle name="40% — акцент2 3 4" xfId="2165"/>
    <cellStyle name="40% - Акцент2 3 4 2" xfId="6611"/>
    <cellStyle name="40% — акцент2 3 4 2" xfId="6612"/>
    <cellStyle name="40% - Акцент2 3 4 3" xfId="14719"/>
    <cellStyle name="40% — акцент2 3 4 3" xfId="14720"/>
    <cellStyle name="40% - Акцент2 3 40" xfId="10638"/>
    <cellStyle name="40% - Акцент2 3 41" xfId="10956"/>
    <cellStyle name="40% - Акцент2 3 42" xfId="11274"/>
    <cellStyle name="40% - Акцент2 3 43" xfId="11592"/>
    <cellStyle name="40% - Акцент2 3 44" xfId="11910"/>
    <cellStyle name="40% - Акцент2 3 45" xfId="12227"/>
    <cellStyle name="40% - Акцент2 3 46" xfId="12546"/>
    <cellStyle name="40% - Акцент2 3 47" xfId="12863"/>
    <cellStyle name="40% - Акцент2 3 48" xfId="13181"/>
    <cellStyle name="40% - Акцент2 3 49" xfId="13372"/>
    <cellStyle name="40% - Акцент2 3 5" xfId="2166"/>
    <cellStyle name="40% — акцент2 3 5" xfId="2167"/>
    <cellStyle name="40% - Акцент2 3 5 2" xfId="6613"/>
    <cellStyle name="40% — акцент2 3 5 2" xfId="6614"/>
    <cellStyle name="40% - Акцент2 3 5 3" xfId="15168"/>
    <cellStyle name="40% — акцент2 3 5 3" xfId="15167"/>
    <cellStyle name="40% - Акцент2 3 6" xfId="2168"/>
    <cellStyle name="40% — акцент2 3 6" xfId="2169"/>
    <cellStyle name="40% - Акцент2 3 6 2" xfId="6615"/>
    <cellStyle name="40% — акцент2 3 6 2" xfId="6616"/>
    <cellStyle name="40% - Акцент2 3 6 3" xfId="15769"/>
    <cellStyle name="40% — акцент2 3 6 3" xfId="15768"/>
    <cellStyle name="40% - Акцент2 3 7" xfId="2170"/>
    <cellStyle name="40% — акцент2 3 7" xfId="2171"/>
    <cellStyle name="40% - Акцент2 3 7 2" xfId="6617"/>
    <cellStyle name="40% — акцент2 3 7 2" xfId="6618"/>
    <cellStyle name="40% - Акцент2 3 7 3" xfId="16374"/>
    <cellStyle name="40% — акцент2 3 7 3" xfId="16373"/>
    <cellStyle name="40% - Акцент2 3 8" xfId="2172"/>
    <cellStyle name="40% — акцент2 3 8" xfId="2173"/>
    <cellStyle name="40% - Акцент2 3 8 2" xfId="6619"/>
    <cellStyle name="40% — акцент2 3 8 2" xfId="6620"/>
    <cellStyle name="40% - Акцент2 3 8 3" xfId="16977"/>
    <cellStyle name="40% — акцент2 3 8 3" xfId="16976"/>
    <cellStyle name="40% - Акцент2 3 9" xfId="2174"/>
    <cellStyle name="40% — акцент2 3 9" xfId="2175"/>
    <cellStyle name="40% - Акцент2 3 9 2" xfId="6621"/>
    <cellStyle name="40% — акцент2 3 9 2" xfId="6622"/>
    <cellStyle name="40% - Акцент2 3 9 3" xfId="17580"/>
    <cellStyle name="40% — акцент2 3 9 3" xfId="17579"/>
    <cellStyle name="40% - Акцент2 3_1" xfId="21697"/>
    <cellStyle name="40% — акцент2 3_1" xfId="21697"/>
    <cellStyle name="40% - Акцент2 3_1 10" xfId="18173"/>
    <cellStyle name="40% — акцент2 3_1 10" xfId="18172"/>
    <cellStyle name="40% - Акцент2 3_1 11" xfId="18779"/>
    <cellStyle name="40% — акцент2 3_1 11" xfId="18778"/>
    <cellStyle name="40% - Акцент2 3_1 12" xfId="19383"/>
    <cellStyle name="40% — акцент2 3_1 12" xfId="19382"/>
    <cellStyle name="40% - Акцент2 3_1 13" xfId="19986"/>
    <cellStyle name="40% — акцент2 3_1 13" xfId="19985"/>
    <cellStyle name="40% - Акцент2 3_1 14" xfId="20589"/>
    <cellStyle name="40% — акцент2 3_1 14" xfId="20588"/>
    <cellStyle name="40% - Акцент2 3_1 15" xfId="21189"/>
    <cellStyle name="40% — акцент2 3_1 15" xfId="21188"/>
    <cellStyle name="40% - Акцент2 3_1 2" xfId="21696"/>
    <cellStyle name="40% — акцент2 3_1 2" xfId="21696"/>
    <cellStyle name="40% - Акцент2 3_1 2 10" xfId="18777"/>
    <cellStyle name="40% — акцент2 3_1 2 10" xfId="18776"/>
    <cellStyle name="40% - Акцент2 3_1 2 11" xfId="19381"/>
    <cellStyle name="40% — акцент2 3_1 2 11" xfId="19380"/>
    <cellStyle name="40% - Акцент2 3_1 2 12" xfId="19984"/>
    <cellStyle name="40% — акцент2 3_1 2 12" xfId="19983"/>
    <cellStyle name="40% - Акцент2 3_1 2 13" xfId="20587"/>
    <cellStyle name="40% — акцент2 3_1 2 13" xfId="20586"/>
    <cellStyle name="40% - Акцент2 3_1 2 14" xfId="21187"/>
    <cellStyle name="40% — акцент2 3_1 2 14" xfId="21186"/>
    <cellStyle name="40% - Акцент2 3_1 2 2" xfId="13840"/>
    <cellStyle name="40% — акцент2 3_1 2 2" xfId="13841"/>
    <cellStyle name="40% - Акцент2 3_1 2 3" xfId="14729"/>
    <cellStyle name="40% — акцент2 3_1 2 3" xfId="14730"/>
    <cellStyle name="40% - Акцент2 3_1 2 4" xfId="15158"/>
    <cellStyle name="40% — акцент2 3_1 2 4" xfId="15157"/>
    <cellStyle name="40% - Акцент2 3_1 2 5" xfId="15759"/>
    <cellStyle name="40% — акцент2 3_1 2 5" xfId="15758"/>
    <cellStyle name="40% - Акцент2 3_1 2 6" xfId="16364"/>
    <cellStyle name="40% — акцент2 3_1 2 6" xfId="16363"/>
    <cellStyle name="40% - Акцент2 3_1 2 7" xfId="16967"/>
    <cellStyle name="40% — акцент2 3_1 2 7" xfId="16966"/>
    <cellStyle name="40% - Акцент2 3_1 2 8" xfId="17570"/>
    <cellStyle name="40% — акцент2 3_1 2 8" xfId="17569"/>
    <cellStyle name="40% - Акцент2 3_1 2 9" xfId="18171"/>
    <cellStyle name="40% — акцент2 3_1 2 9" xfId="18170"/>
    <cellStyle name="40% - Акцент2 3_1 3" xfId="13838"/>
    <cellStyle name="40% — акцент2 3_1 3" xfId="13839"/>
    <cellStyle name="40% - Акцент2 3_1 4" xfId="14727"/>
    <cellStyle name="40% — акцент2 3_1 4" xfId="14728"/>
    <cellStyle name="40% - Акцент2 3_1 5" xfId="15160"/>
    <cellStyle name="40% — акцент2 3_1 5" xfId="15159"/>
    <cellStyle name="40% - Акцент2 3_1 6" xfId="15761"/>
    <cellStyle name="40% — акцент2 3_1 6" xfId="15760"/>
    <cellStyle name="40% - Акцент2 3_1 7" xfId="16366"/>
    <cellStyle name="40% — акцент2 3_1 7" xfId="16365"/>
    <cellStyle name="40% - Акцент2 3_1 8" xfId="16969"/>
    <cellStyle name="40% — акцент2 3_1 8" xfId="16968"/>
    <cellStyle name="40% - Акцент2 3_1 9" xfId="17572"/>
    <cellStyle name="40% — акцент2 3_1 9" xfId="17571"/>
    <cellStyle name="40% — акцент2 30" xfId="8361"/>
    <cellStyle name="40% — акцент2 31" xfId="8395"/>
    <cellStyle name="40% — акцент2 32" xfId="8717"/>
    <cellStyle name="40% — акцент2 33" xfId="9036"/>
    <cellStyle name="40% — акцент2 34" xfId="9354"/>
    <cellStyle name="40% — акцент2 35" xfId="9672"/>
    <cellStyle name="40% — акцент2 36" xfId="9990"/>
    <cellStyle name="40% — акцент2 37" xfId="10308"/>
    <cellStyle name="40% — акцент2 38" xfId="10626"/>
    <cellStyle name="40% — акцент2 39" xfId="10944"/>
    <cellStyle name="40% - Акцент2 4" xfId="197"/>
    <cellStyle name="40% — акцент2 4" xfId="2177"/>
    <cellStyle name="40% - Акцент2 4 10" xfId="2178"/>
    <cellStyle name="40% — акцент2 4 10" xfId="18774"/>
    <cellStyle name="40% - Акцент2 4 10 2" xfId="6625"/>
    <cellStyle name="40% - Акцент2 4 10 3" xfId="18169"/>
    <cellStyle name="40% - Акцент2 4 11" xfId="2176"/>
    <cellStyle name="40% — акцент2 4 11" xfId="19378"/>
    <cellStyle name="40% - Акцент2 4 11 2" xfId="18775"/>
    <cellStyle name="40% - Акцент2 4 12" xfId="3884"/>
    <cellStyle name="40% — акцент2 4 12" xfId="19981"/>
    <cellStyle name="40% - Акцент2 4 12 2" xfId="19379"/>
    <cellStyle name="40% - Акцент2 4 13" xfId="4156"/>
    <cellStyle name="40% — акцент2 4 13" xfId="20584"/>
    <cellStyle name="40% - Акцент2 4 13 2" xfId="19982"/>
    <cellStyle name="40% - Акцент2 4 14" xfId="4429"/>
    <cellStyle name="40% — акцент2 4 14" xfId="21184"/>
    <cellStyle name="40% - Акцент2 4 14 2" xfId="20585"/>
    <cellStyle name="40% - Акцент2 4 15" xfId="4490"/>
    <cellStyle name="40% - Акцент2 4 15 2" xfId="21185"/>
    <cellStyle name="40% - Акцент2 4 16" xfId="4332"/>
    <cellStyle name="40% - Акцент2 4 17" xfId="6623"/>
    <cellStyle name="40% - Акцент2 4 18" xfId="8379"/>
    <cellStyle name="40% - Акцент2 4 19" xfId="8376"/>
    <cellStyle name="40% - Акцент2 4 2" xfId="198"/>
    <cellStyle name="40% — акцент2 4 2" xfId="6624"/>
    <cellStyle name="40% - Акцент2 4 2 10" xfId="10323"/>
    <cellStyle name="40% - Акцент2 4 2 10 2" xfId="18773"/>
    <cellStyle name="40% - Акцент2 4 2 11" xfId="10641"/>
    <cellStyle name="40% - Акцент2 4 2 11 2" xfId="19377"/>
    <cellStyle name="40% - Акцент2 4 2 12" xfId="10959"/>
    <cellStyle name="40% - Акцент2 4 2 12 2" xfId="19980"/>
    <cellStyle name="40% - Акцент2 4 2 13" xfId="11277"/>
    <cellStyle name="40% - Акцент2 4 2 13 2" xfId="20583"/>
    <cellStyle name="40% - Акцент2 4 2 14" xfId="11595"/>
    <cellStyle name="40% - Акцент2 4 2 14 2" xfId="21183"/>
    <cellStyle name="40% - Акцент2 4 2 15" xfId="11913"/>
    <cellStyle name="40% - Акцент2 4 2 16" xfId="12230"/>
    <cellStyle name="40% - Акцент2 4 2 17" xfId="12549"/>
    <cellStyle name="40% - Акцент2 4 2 18" xfId="12866"/>
    <cellStyle name="40% - Акцент2 4 2 19" xfId="13184"/>
    <cellStyle name="40% - Акцент2 4 2 2" xfId="2179"/>
    <cellStyle name="40% — акцент2 4 2 2" xfId="13843"/>
    <cellStyle name="40% - Акцент2 4 2 2 2" xfId="6627"/>
    <cellStyle name="40% - Акцент2 4 2 2 3" xfId="13844"/>
    <cellStyle name="40% - Акцент2 4 2 20" xfId="13375"/>
    <cellStyle name="40% - Акцент2 4 2 3" xfId="3885"/>
    <cellStyle name="40% - Акцент2 4 2 3 2" xfId="14733"/>
    <cellStyle name="40% - Акцент2 4 2 4" xfId="6626"/>
    <cellStyle name="40% - Акцент2 4 2 4 2" xfId="15154"/>
    <cellStyle name="40% - Акцент2 4 2 5" xfId="8732"/>
    <cellStyle name="40% - Акцент2 4 2 5 2" xfId="15755"/>
    <cellStyle name="40% - Акцент2 4 2 6" xfId="9051"/>
    <cellStyle name="40% - Акцент2 4 2 6 2" xfId="16360"/>
    <cellStyle name="40% - Акцент2 4 2 7" xfId="9369"/>
    <cellStyle name="40% - Акцент2 4 2 7 2" xfId="16963"/>
    <cellStyle name="40% - Акцент2 4 2 8" xfId="9687"/>
    <cellStyle name="40% - Акцент2 4 2 8 2" xfId="17566"/>
    <cellStyle name="40% - Акцент2 4 2 9" xfId="10005"/>
    <cellStyle name="40% - Акцент2 4 2 9 2" xfId="18167"/>
    <cellStyle name="40% - Акцент2 4 20" xfId="8731"/>
    <cellStyle name="40% - Акцент2 4 21" xfId="9050"/>
    <cellStyle name="40% - Акцент2 4 22" xfId="9368"/>
    <cellStyle name="40% - Акцент2 4 23" xfId="9686"/>
    <cellStyle name="40% - Акцент2 4 24" xfId="10004"/>
    <cellStyle name="40% - Акцент2 4 25" xfId="10322"/>
    <cellStyle name="40% - Акцент2 4 26" xfId="10640"/>
    <cellStyle name="40% - Акцент2 4 27" xfId="10958"/>
    <cellStyle name="40% - Акцент2 4 28" xfId="11276"/>
    <cellStyle name="40% - Акцент2 4 29" xfId="11594"/>
    <cellStyle name="40% - Акцент2 4 3" xfId="2180"/>
    <cellStyle name="40% — акцент2 4 3" xfId="14732"/>
    <cellStyle name="40% - Акцент2 4 3 2" xfId="6628"/>
    <cellStyle name="40% - Акцент2 4 3 3" xfId="13842"/>
    <cellStyle name="40% - Акцент2 4 30" xfId="11912"/>
    <cellStyle name="40% - Акцент2 4 31" xfId="12229"/>
    <cellStyle name="40% - Акцент2 4 32" xfId="12548"/>
    <cellStyle name="40% - Акцент2 4 33" xfId="12865"/>
    <cellStyle name="40% - Акцент2 4 34" xfId="13183"/>
    <cellStyle name="40% - Акцент2 4 35" xfId="13374"/>
    <cellStyle name="40% - Акцент2 4 4" xfId="2181"/>
    <cellStyle name="40% — акцент2 4 4" xfId="15155"/>
    <cellStyle name="40% - Акцент2 4 4 2" xfId="6629"/>
    <cellStyle name="40% - Акцент2 4 4 3" xfId="14731"/>
    <cellStyle name="40% - Акцент2 4 5" xfId="2182"/>
    <cellStyle name="40% — акцент2 4 5" xfId="15756"/>
    <cellStyle name="40% - Акцент2 4 5 2" xfId="6630"/>
    <cellStyle name="40% - Акцент2 4 5 3" xfId="15156"/>
    <cellStyle name="40% - Акцент2 4 6" xfId="2183"/>
    <cellStyle name="40% — акцент2 4 6" xfId="16361"/>
    <cellStyle name="40% - Акцент2 4 6 2" xfId="6631"/>
    <cellStyle name="40% - Акцент2 4 6 3" xfId="15757"/>
    <cellStyle name="40% - Акцент2 4 7" xfId="2184"/>
    <cellStyle name="40% — акцент2 4 7" xfId="16964"/>
    <cellStyle name="40% - Акцент2 4 7 2" xfId="6632"/>
    <cellStyle name="40% - Акцент2 4 7 3" xfId="16362"/>
    <cellStyle name="40% - Акцент2 4 8" xfId="2185"/>
    <cellStyle name="40% — акцент2 4 8" xfId="17567"/>
    <cellStyle name="40% - Акцент2 4 8 2" xfId="6633"/>
    <cellStyle name="40% - Акцент2 4 8 3" xfId="16965"/>
    <cellStyle name="40% - Акцент2 4 9" xfId="2186"/>
    <cellStyle name="40% — акцент2 4 9" xfId="18168"/>
    <cellStyle name="40% - Акцент2 4 9 2" xfId="6634"/>
    <cellStyle name="40% - Акцент2 4 9 3" xfId="17568"/>
    <cellStyle name="40% - Акцент2 4_1" xfId="21697"/>
    <cellStyle name="40% — акцент2 4_1" xfId="21715"/>
    <cellStyle name="40% - Акцент2 4_1 10" xfId="18166"/>
    <cellStyle name="40% — акцент2 4_1 10" xfId="18165"/>
    <cellStyle name="40% - Акцент2 4_1 11" xfId="18772"/>
    <cellStyle name="40% — акцент2 4_1 11" xfId="18771"/>
    <cellStyle name="40% - Акцент2 4_1 12" xfId="19376"/>
    <cellStyle name="40% — акцент2 4_1 12" xfId="19375"/>
    <cellStyle name="40% - Акцент2 4_1 13" xfId="19979"/>
    <cellStyle name="40% — акцент2 4_1 13" xfId="19978"/>
    <cellStyle name="40% - Акцент2 4_1 14" xfId="20582"/>
    <cellStyle name="40% — акцент2 4_1 14" xfId="20581"/>
    <cellStyle name="40% - Акцент2 4_1 15" xfId="21182"/>
    <cellStyle name="40% — акцент2 4_1 15" xfId="21181"/>
    <cellStyle name="40% - Акцент2 4_1 2" xfId="21696"/>
    <cellStyle name="40% — акцент2 4_1 2" xfId="21716"/>
    <cellStyle name="40% - Акцент2 4_1 2 10" xfId="18770"/>
    <cellStyle name="40% — акцент2 4_1 2 10" xfId="18769"/>
    <cellStyle name="40% - Акцент2 4_1 2 11" xfId="19374"/>
    <cellStyle name="40% — акцент2 4_1 2 11" xfId="19373"/>
    <cellStyle name="40% - Акцент2 4_1 2 12" xfId="19977"/>
    <cellStyle name="40% — акцент2 4_1 2 12" xfId="19976"/>
    <cellStyle name="40% - Акцент2 4_1 2 13" xfId="20580"/>
    <cellStyle name="40% — акцент2 4_1 2 13" xfId="20579"/>
    <cellStyle name="40% - Акцент2 4_1 2 14" xfId="21180"/>
    <cellStyle name="40% — акцент2 4_1 2 14" xfId="21179"/>
    <cellStyle name="40% - Акцент2 4_1 2 2" xfId="13847"/>
    <cellStyle name="40% — акцент2 4_1 2 2" xfId="13848"/>
    <cellStyle name="40% - Акцент2 4_1 2 3" xfId="14736"/>
    <cellStyle name="40% — акцент2 4_1 2 3" xfId="14737"/>
    <cellStyle name="40% - Акцент2 4_1 2 4" xfId="15151"/>
    <cellStyle name="40% — акцент2 4_1 2 4" xfId="15150"/>
    <cellStyle name="40% - Акцент2 4_1 2 5" xfId="15752"/>
    <cellStyle name="40% — акцент2 4_1 2 5" xfId="15751"/>
    <cellStyle name="40% - Акцент2 4_1 2 6" xfId="16357"/>
    <cellStyle name="40% — акцент2 4_1 2 6" xfId="16356"/>
    <cellStyle name="40% - Акцент2 4_1 2 7" xfId="16960"/>
    <cellStyle name="40% — акцент2 4_1 2 7" xfId="16959"/>
    <cellStyle name="40% - Акцент2 4_1 2 8" xfId="17563"/>
    <cellStyle name="40% — акцент2 4_1 2 8" xfId="17562"/>
    <cellStyle name="40% - Акцент2 4_1 2 9" xfId="18164"/>
    <cellStyle name="40% — акцент2 4_1 2 9" xfId="18163"/>
    <cellStyle name="40% - Акцент2 4_1 3" xfId="13845"/>
    <cellStyle name="40% — акцент2 4_1 3" xfId="13846"/>
    <cellStyle name="40% - Акцент2 4_1 4" xfId="14734"/>
    <cellStyle name="40% — акцент2 4_1 4" xfId="14735"/>
    <cellStyle name="40% - Акцент2 4_1 5" xfId="15153"/>
    <cellStyle name="40% — акцент2 4_1 5" xfId="15152"/>
    <cellStyle name="40% - Акцент2 4_1 6" xfId="15754"/>
    <cellStyle name="40% — акцент2 4_1 6" xfId="15753"/>
    <cellStyle name="40% - Акцент2 4_1 7" xfId="16359"/>
    <cellStyle name="40% — акцент2 4_1 7" xfId="16358"/>
    <cellStyle name="40% - Акцент2 4_1 8" xfId="16962"/>
    <cellStyle name="40% — акцент2 4_1 8" xfId="16961"/>
    <cellStyle name="40% - Акцент2 4_1 9" xfId="17565"/>
    <cellStyle name="40% — акцент2 4_1 9" xfId="17564"/>
    <cellStyle name="40% — акцент2 40" xfId="11262"/>
    <cellStyle name="40% — акцент2 41" xfId="11580"/>
    <cellStyle name="40% — акцент2 42" xfId="11898"/>
    <cellStyle name="40% — акцент2 43" xfId="12215"/>
    <cellStyle name="40% — акцент2 44" xfId="12534"/>
    <cellStyle name="40% — акцент2 45" xfId="12851"/>
    <cellStyle name="40% — акцент2 46" xfId="13169"/>
    <cellStyle name="40% — акцент2 47" xfId="13369"/>
    <cellStyle name="40% - Акцент2 5" xfId="199"/>
    <cellStyle name="40% — акцент2 5" xfId="2188"/>
    <cellStyle name="40% - Акцент2 5 10" xfId="2189"/>
    <cellStyle name="40% — акцент2 5 10" xfId="18767"/>
    <cellStyle name="40% - Акцент2 5 10 2" xfId="6637"/>
    <cellStyle name="40% - Акцент2 5 10 3" xfId="18768"/>
    <cellStyle name="40% - Акцент2 5 11" xfId="2187"/>
    <cellStyle name="40% — акцент2 5 11" xfId="19371"/>
    <cellStyle name="40% - Акцент2 5 11 2" xfId="19372"/>
    <cellStyle name="40% - Акцент2 5 12" xfId="3886"/>
    <cellStyle name="40% — акцент2 5 12" xfId="19974"/>
    <cellStyle name="40% - Акцент2 5 12 2" xfId="19975"/>
    <cellStyle name="40% - Акцент2 5 13" xfId="4157"/>
    <cellStyle name="40% — акцент2 5 13" xfId="20577"/>
    <cellStyle name="40% - Акцент2 5 13 2" xfId="20578"/>
    <cellStyle name="40% - Акцент2 5 14" xfId="4431"/>
    <cellStyle name="40% — акцент2 5 14" xfId="21177"/>
    <cellStyle name="40% - Акцент2 5 14 2" xfId="21178"/>
    <cellStyle name="40% - Акцент2 5 15" xfId="4486"/>
    <cellStyle name="40% — акцент2 5 15" xfId="13562"/>
    <cellStyle name="40% - Акцент2 5 16" xfId="4341"/>
    <cellStyle name="40% - Акцент2 5 17" xfId="6635"/>
    <cellStyle name="40% - Акцент2 5 18" xfId="8380"/>
    <cellStyle name="40% - Акцент2 5 19" xfId="8375"/>
    <cellStyle name="40% - Акцент2 5 2" xfId="200"/>
    <cellStyle name="40% — акцент2 5 2" xfId="6636"/>
    <cellStyle name="40% - Акцент2 5 2 10" xfId="10325"/>
    <cellStyle name="40% - Акцент2 5 2 11" xfId="10643"/>
    <cellStyle name="40% - Акцент2 5 2 12" xfId="10961"/>
    <cellStyle name="40% - Акцент2 5 2 13" xfId="11279"/>
    <cellStyle name="40% - Акцент2 5 2 14" xfId="11597"/>
    <cellStyle name="40% - Акцент2 5 2 15" xfId="11915"/>
    <cellStyle name="40% - Акцент2 5 2 16" xfId="12232"/>
    <cellStyle name="40% - Акцент2 5 2 17" xfId="12551"/>
    <cellStyle name="40% - Акцент2 5 2 18" xfId="12868"/>
    <cellStyle name="40% - Акцент2 5 2 19" xfId="13186"/>
    <cellStyle name="40% - Акцент2 5 2 2" xfId="2190"/>
    <cellStyle name="40% — акцент2 5 2 2" xfId="13850"/>
    <cellStyle name="40% - Акцент2 5 2 2 2" xfId="6639"/>
    <cellStyle name="40% - Акцент2 5 2 20" xfId="13849"/>
    <cellStyle name="40% - Акцент2 5 2 3" xfId="3887"/>
    <cellStyle name="40% - Акцент2 5 2 4" xfId="6638"/>
    <cellStyle name="40% - Акцент2 5 2 5" xfId="8734"/>
    <cellStyle name="40% - Акцент2 5 2 6" xfId="9053"/>
    <cellStyle name="40% - Акцент2 5 2 7" xfId="9371"/>
    <cellStyle name="40% - Акцент2 5 2 8" xfId="9689"/>
    <cellStyle name="40% - Акцент2 5 2 9" xfId="10007"/>
    <cellStyle name="40% - Акцент2 5 20" xfId="8733"/>
    <cellStyle name="40% - Акцент2 5 21" xfId="9052"/>
    <cellStyle name="40% - Акцент2 5 22" xfId="9370"/>
    <cellStyle name="40% - Акцент2 5 23" xfId="9688"/>
    <cellStyle name="40% - Акцент2 5 24" xfId="10006"/>
    <cellStyle name="40% - Акцент2 5 25" xfId="10324"/>
    <cellStyle name="40% - Акцент2 5 26" xfId="10642"/>
    <cellStyle name="40% - Акцент2 5 27" xfId="10960"/>
    <cellStyle name="40% - Акцент2 5 28" xfId="11278"/>
    <cellStyle name="40% - Акцент2 5 29" xfId="11596"/>
    <cellStyle name="40% - Акцент2 5 3" xfId="2191"/>
    <cellStyle name="40% — акцент2 5 3" xfId="14739"/>
    <cellStyle name="40% - Акцент2 5 3 2" xfId="6640"/>
    <cellStyle name="40% - Акцент2 5 3 3" xfId="14738"/>
    <cellStyle name="40% - Акцент2 5 30" xfId="11914"/>
    <cellStyle name="40% - Акцент2 5 31" xfId="12231"/>
    <cellStyle name="40% - Акцент2 5 32" xfId="12550"/>
    <cellStyle name="40% - Акцент2 5 33" xfId="12867"/>
    <cellStyle name="40% - Акцент2 5 34" xfId="13185"/>
    <cellStyle name="40% - Акцент2 5 35" xfId="13376"/>
    <cellStyle name="40% - Акцент2 5 4" xfId="2192"/>
    <cellStyle name="40% — акцент2 5 4" xfId="15148"/>
    <cellStyle name="40% - Акцент2 5 4 2" xfId="6641"/>
    <cellStyle name="40% - Акцент2 5 4 3" xfId="15149"/>
    <cellStyle name="40% - Акцент2 5 5" xfId="2193"/>
    <cellStyle name="40% — акцент2 5 5" xfId="15749"/>
    <cellStyle name="40% - Акцент2 5 5 2" xfId="6642"/>
    <cellStyle name="40% - Акцент2 5 5 3" xfId="15750"/>
    <cellStyle name="40% - Акцент2 5 6" xfId="2194"/>
    <cellStyle name="40% — акцент2 5 6" xfId="16354"/>
    <cellStyle name="40% - Акцент2 5 6 2" xfId="6643"/>
    <cellStyle name="40% - Акцент2 5 6 3" xfId="16355"/>
    <cellStyle name="40% - Акцент2 5 7" xfId="2195"/>
    <cellStyle name="40% — акцент2 5 7" xfId="16957"/>
    <cellStyle name="40% - Акцент2 5 7 2" xfId="6644"/>
    <cellStyle name="40% - Акцент2 5 7 3" xfId="16958"/>
    <cellStyle name="40% - Акцент2 5 8" xfId="2196"/>
    <cellStyle name="40% — акцент2 5 8" xfId="17560"/>
    <cellStyle name="40% - Акцент2 5 8 2" xfId="6645"/>
    <cellStyle name="40% - Акцент2 5 8 3" xfId="17561"/>
    <cellStyle name="40% - Акцент2 5 9" xfId="2197"/>
    <cellStyle name="40% — акцент2 5 9" xfId="18161"/>
    <cellStyle name="40% - Акцент2 5 9 2" xfId="6646"/>
    <cellStyle name="40% - Акцент2 5 9 3" xfId="18162"/>
    <cellStyle name="40% - Акцент2 6" xfId="201"/>
    <cellStyle name="40% — акцент2 6" xfId="2199"/>
    <cellStyle name="40% - Акцент2 6 10" xfId="2200"/>
    <cellStyle name="40% - Акцент2 6 10 2" xfId="6649"/>
    <cellStyle name="40% - Акцент2 6 11" xfId="2198"/>
    <cellStyle name="40% - Акцент2 6 12" xfId="3888"/>
    <cellStyle name="40% - Акцент2 6 13" xfId="4158"/>
    <cellStyle name="40% - Акцент2 6 14" xfId="4433"/>
    <cellStyle name="40% - Акцент2 6 15" xfId="4482"/>
    <cellStyle name="40% - Акцент2 6 16" xfId="4354"/>
    <cellStyle name="40% - Акцент2 6 17" xfId="6647"/>
    <cellStyle name="40% - Акцент2 6 18" xfId="8381"/>
    <cellStyle name="40% - Акцент2 6 19" xfId="8374"/>
    <cellStyle name="40% - Акцент2 6 2" xfId="202"/>
    <cellStyle name="40% — акцент2 6 2" xfId="6648"/>
    <cellStyle name="40% - Акцент2 6 2 10" xfId="10327"/>
    <cellStyle name="40% - Акцент2 6 2 11" xfId="10645"/>
    <cellStyle name="40% - Акцент2 6 2 12" xfId="10963"/>
    <cellStyle name="40% - Акцент2 6 2 13" xfId="11281"/>
    <cellStyle name="40% - Акцент2 6 2 14" xfId="11599"/>
    <cellStyle name="40% - Акцент2 6 2 15" xfId="11917"/>
    <cellStyle name="40% - Акцент2 6 2 16" xfId="12234"/>
    <cellStyle name="40% - Акцент2 6 2 17" xfId="12553"/>
    <cellStyle name="40% - Акцент2 6 2 18" xfId="12870"/>
    <cellStyle name="40% - Акцент2 6 2 19" xfId="13188"/>
    <cellStyle name="40% - Акцент2 6 2 2" xfId="2201"/>
    <cellStyle name="40% - Акцент2 6 2 2 2" xfId="6651"/>
    <cellStyle name="40% - Акцент2 6 2 3" xfId="3889"/>
    <cellStyle name="40% - Акцент2 6 2 4" xfId="6650"/>
    <cellStyle name="40% - Акцент2 6 2 5" xfId="8736"/>
    <cellStyle name="40% - Акцент2 6 2 6" xfId="9055"/>
    <cellStyle name="40% - Акцент2 6 2 7" xfId="9373"/>
    <cellStyle name="40% - Акцент2 6 2 8" xfId="9691"/>
    <cellStyle name="40% - Акцент2 6 2 9" xfId="10009"/>
    <cellStyle name="40% - Акцент2 6 20" xfId="8735"/>
    <cellStyle name="40% - Акцент2 6 21" xfId="9054"/>
    <cellStyle name="40% - Акцент2 6 22" xfId="9372"/>
    <cellStyle name="40% - Акцент2 6 23" xfId="9690"/>
    <cellStyle name="40% - Акцент2 6 24" xfId="10008"/>
    <cellStyle name="40% - Акцент2 6 25" xfId="10326"/>
    <cellStyle name="40% - Акцент2 6 26" xfId="10644"/>
    <cellStyle name="40% - Акцент2 6 27" xfId="10962"/>
    <cellStyle name="40% - Акцент2 6 28" xfId="11280"/>
    <cellStyle name="40% - Акцент2 6 29" xfId="11598"/>
    <cellStyle name="40% - Акцент2 6 3" xfId="2202"/>
    <cellStyle name="40% — акцент2 6 3" xfId="13817"/>
    <cellStyle name="40% - Акцент2 6 3 2" xfId="6652"/>
    <cellStyle name="40% - Акцент2 6 30" xfId="11916"/>
    <cellStyle name="40% - Акцент2 6 31" xfId="12233"/>
    <cellStyle name="40% - Акцент2 6 32" xfId="12552"/>
    <cellStyle name="40% - Акцент2 6 33" xfId="12869"/>
    <cellStyle name="40% - Акцент2 6 34" xfId="13187"/>
    <cellStyle name="40% - Акцент2 6 35" xfId="13816"/>
    <cellStyle name="40% - Акцент2 6 4" xfId="2203"/>
    <cellStyle name="40% - Акцент2 6 4 2" xfId="6653"/>
    <cellStyle name="40% - Акцент2 6 5" xfId="2204"/>
    <cellStyle name="40% - Акцент2 6 5 2" xfId="6654"/>
    <cellStyle name="40% - Акцент2 6 6" xfId="2205"/>
    <cellStyle name="40% - Акцент2 6 6 2" xfId="6655"/>
    <cellStyle name="40% - Акцент2 6 7" xfId="2206"/>
    <cellStyle name="40% - Акцент2 6 7 2" xfId="6656"/>
    <cellStyle name="40% - Акцент2 6 8" xfId="2207"/>
    <cellStyle name="40% - Акцент2 6 8 2" xfId="6657"/>
    <cellStyle name="40% - Акцент2 6 9" xfId="2208"/>
    <cellStyle name="40% - Акцент2 6 9 2" xfId="6658"/>
    <cellStyle name="40% - Акцент2 7" xfId="203"/>
    <cellStyle name="40% — акцент2 7" xfId="2210"/>
    <cellStyle name="40% - Акцент2 7 10" xfId="2211"/>
    <cellStyle name="40% - Акцент2 7 10 2" xfId="6661"/>
    <cellStyle name="40% - Акцент2 7 11" xfId="2209"/>
    <cellStyle name="40% - Акцент2 7 12" xfId="3890"/>
    <cellStyle name="40% - Акцент2 7 13" xfId="4159"/>
    <cellStyle name="40% - Акцент2 7 14" xfId="4435"/>
    <cellStyle name="40% - Акцент2 7 15" xfId="4473"/>
    <cellStyle name="40% - Акцент2 7 16" xfId="4378"/>
    <cellStyle name="40% - Акцент2 7 17" xfId="6659"/>
    <cellStyle name="40% - Акцент2 7 18" xfId="8382"/>
    <cellStyle name="40% - Акцент2 7 19" xfId="8373"/>
    <cellStyle name="40% - Акцент2 7 2" xfId="204"/>
    <cellStyle name="40% — акцент2 7 2" xfId="6660"/>
    <cellStyle name="40% - Акцент2 7 2 10" xfId="10329"/>
    <cellStyle name="40% - Акцент2 7 2 11" xfId="10647"/>
    <cellStyle name="40% - Акцент2 7 2 12" xfId="10965"/>
    <cellStyle name="40% - Акцент2 7 2 13" xfId="11283"/>
    <cellStyle name="40% - Акцент2 7 2 14" xfId="11601"/>
    <cellStyle name="40% - Акцент2 7 2 15" xfId="11919"/>
    <cellStyle name="40% - Акцент2 7 2 16" xfId="12236"/>
    <cellStyle name="40% - Акцент2 7 2 17" xfId="12555"/>
    <cellStyle name="40% - Акцент2 7 2 18" xfId="12872"/>
    <cellStyle name="40% - Акцент2 7 2 19" xfId="13190"/>
    <cellStyle name="40% - Акцент2 7 2 2" xfId="2212"/>
    <cellStyle name="40% - Акцент2 7 2 2 2" xfId="6663"/>
    <cellStyle name="40% - Акцент2 7 2 3" xfId="3891"/>
    <cellStyle name="40% - Акцент2 7 2 4" xfId="6662"/>
    <cellStyle name="40% - Акцент2 7 2 5" xfId="8738"/>
    <cellStyle name="40% - Акцент2 7 2 6" xfId="9057"/>
    <cellStyle name="40% - Акцент2 7 2 7" xfId="9375"/>
    <cellStyle name="40% - Акцент2 7 2 8" xfId="9693"/>
    <cellStyle name="40% - Акцент2 7 2 9" xfId="10011"/>
    <cellStyle name="40% - Акцент2 7 20" xfId="8737"/>
    <cellStyle name="40% - Акцент2 7 21" xfId="9056"/>
    <cellStyle name="40% - Акцент2 7 22" xfId="9374"/>
    <cellStyle name="40% - Акцент2 7 23" xfId="9692"/>
    <cellStyle name="40% - Акцент2 7 24" xfId="10010"/>
    <cellStyle name="40% - Акцент2 7 25" xfId="10328"/>
    <cellStyle name="40% - Акцент2 7 26" xfId="10646"/>
    <cellStyle name="40% - Акцент2 7 27" xfId="10964"/>
    <cellStyle name="40% - Акцент2 7 28" xfId="11282"/>
    <cellStyle name="40% - Акцент2 7 29" xfId="11600"/>
    <cellStyle name="40% - Акцент2 7 3" xfId="2213"/>
    <cellStyle name="40% — акцент2 7 3" xfId="14706"/>
    <cellStyle name="40% - Акцент2 7 3 2" xfId="6664"/>
    <cellStyle name="40% - Акцент2 7 30" xfId="11918"/>
    <cellStyle name="40% - Акцент2 7 31" xfId="12235"/>
    <cellStyle name="40% - Акцент2 7 32" xfId="12554"/>
    <cellStyle name="40% - Акцент2 7 33" xfId="12871"/>
    <cellStyle name="40% - Акцент2 7 34" xfId="13189"/>
    <cellStyle name="40% - Акцент2 7 35" xfId="14705"/>
    <cellStyle name="40% - Акцент2 7 4" xfId="2214"/>
    <cellStyle name="40% - Акцент2 7 4 2" xfId="6665"/>
    <cellStyle name="40% - Акцент2 7 5" xfId="2215"/>
    <cellStyle name="40% - Акцент2 7 5 2" xfId="6666"/>
    <cellStyle name="40% - Акцент2 7 6" xfId="2216"/>
    <cellStyle name="40% - Акцент2 7 6 2" xfId="6667"/>
    <cellStyle name="40% - Акцент2 7 7" xfId="2217"/>
    <cellStyle name="40% - Акцент2 7 7 2" xfId="6668"/>
    <cellStyle name="40% - Акцент2 7 8" xfId="2218"/>
    <cellStyle name="40% - Акцент2 7 8 2" xfId="6669"/>
    <cellStyle name="40% - Акцент2 7 9" xfId="2219"/>
    <cellStyle name="40% - Акцент2 7 9 2" xfId="6670"/>
    <cellStyle name="40% - Акцент2 8" xfId="205"/>
    <cellStyle name="40% — акцент2 8" xfId="2221"/>
    <cellStyle name="40% - Акцент2 8 10" xfId="2222"/>
    <cellStyle name="40% - Акцент2 8 10 2" xfId="6673"/>
    <cellStyle name="40% - Акцент2 8 11" xfId="2220"/>
    <cellStyle name="40% - Акцент2 8 12" xfId="3892"/>
    <cellStyle name="40% - Акцент2 8 13" xfId="4160"/>
    <cellStyle name="40% - Акцент2 8 14" xfId="4437"/>
    <cellStyle name="40% - Акцент2 8 15" xfId="4469"/>
    <cellStyle name="40% - Акцент2 8 16" xfId="4386"/>
    <cellStyle name="40% - Акцент2 8 17" xfId="6671"/>
    <cellStyle name="40% - Акцент2 8 18" xfId="8384"/>
    <cellStyle name="40% - Акцент2 8 19" xfId="8371"/>
    <cellStyle name="40% - Акцент2 8 2" xfId="206"/>
    <cellStyle name="40% — акцент2 8 2" xfId="6672"/>
    <cellStyle name="40% - Акцент2 8 2 10" xfId="10331"/>
    <cellStyle name="40% - Акцент2 8 2 11" xfId="10649"/>
    <cellStyle name="40% - Акцент2 8 2 12" xfId="10967"/>
    <cellStyle name="40% - Акцент2 8 2 13" xfId="11285"/>
    <cellStyle name="40% - Акцент2 8 2 14" xfId="11603"/>
    <cellStyle name="40% - Акцент2 8 2 15" xfId="11921"/>
    <cellStyle name="40% - Акцент2 8 2 16" xfId="12238"/>
    <cellStyle name="40% - Акцент2 8 2 17" xfId="12557"/>
    <cellStyle name="40% - Акцент2 8 2 18" xfId="12874"/>
    <cellStyle name="40% - Акцент2 8 2 19" xfId="13192"/>
    <cellStyle name="40% - Акцент2 8 2 2" xfId="2223"/>
    <cellStyle name="40% - Акцент2 8 2 2 2" xfId="6675"/>
    <cellStyle name="40% - Акцент2 8 2 3" xfId="3893"/>
    <cellStyle name="40% - Акцент2 8 2 4" xfId="6674"/>
    <cellStyle name="40% - Акцент2 8 2 5" xfId="8740"/>
    <cellStyle name="40% - Акцент2 8 2 6" xfId="9059"/>
    <cellStyle name="40% - Акцент2 8 2 7" xfId="9377"/>
    <cellStyle name="40% - Акцент2 8 2 8" xfId="9695"/>
    <cellStyle name="40% - Акцент2 8 2 9" xfId="10013"/>
    <cellStyle name="40% - Акцент2 8 20" xfId="8739"/>
    <cellStyle name="40% - Акцент2 8 21" xfId="9058"/>
    <cellStyle name="40% - Акцент2 8 22" xfId="9376"/>
    <cellStyle name="40% - Акцент2 8 23" xfId="9694"/>
    <cellStyle name="40% - Акцент2 8 24" xfId="10012"/>
    <cellStyle name="40% - Акцент2 8 25" xfId="10330"/>
    <cellStyle name="40% - Акцент2 8 26" xfId="10648"/>
    <cellStyle name="40% - Акцент2 8 27" xfId="10966"/>
    <cellStyle name="40% - Акцент2 8 28" xfId="11284"/>
    <cellStyle name="40% - Акцент2 8 29" xfId="11602"/>
    <cellStyle name="40% - Акцент2 8 3" xfId="2224"/>
    <cellStyle name="40% — акцент2 8 3" xfId="15181"/>
    <cellStyle name="40% - Акцент2 8 3 2" xfId="6676"/>
    <cellStyle name="40% - Акцент2 8 30" xfId="11920"/>
    <cellStyle name="40% - Акцент2 8 31" xfId="12237"/>
    <cellStyle name="40% - Акцент2 8 32" xfId="12556"/>
    <cellStyle name="40% - Акцент2 8 33" xfId="12873"/>
    <cellStyle name="40% - Акцент2 8 34" xfId="13191"/>
    <cellStyle name="40% - Акцент2 8 35" xfId="15182"/>
    <cellStyle name="40% - Акцент2 8 4" xfId="2225"/>
    <cellStyle name="40% - Акцент2 8 4 2" xfId="6677"/>
    <cellStyle name="40% - Акцент2 8 5" xfId="2226"/>
    <cellStyle name="40% - Акцент2 8 5 2" xfId="6678"/>
    <cellStyle name="40% - Акцент2 8 6" xfId="2227"/>
    <cellStyle name="40% - Акцент2 8 6 2" xfId="6679"/>
    <cellStyle name="40% - Акцент2 8 7" xfId="2228"/>
    <cellStyle name="40% - Акцент2 8 7 2" xfId="6680"/>
    <cellStyle name="40% - Акцент2 8 8" xfId="2229"/>
    <cellStyle name="40% - Акцент2 8 8 2" xfId="6681"/>
    <cellStyle name="40% - Акцент2 8 9" xfId="2230"/>
    <cellStyle name="40% - Акцент2 8 9 2" xfId="6682"/>
    <cellStyle name="40% - Акцент2 9" xfId="207"/>
    <cellStyle name="40% — акцент2 9" xfId="2232"/>
    <cellStyle name="40% - Акцент2 9 10" xfId="2233"/>
    <cellStyle name="40% - Акцент2 9 10 2" xfId="6685"/>
    <cellStyle name="40% - Акцент2 9 11" xfId="2231"/>
    <cellStyle name="40% - Акцент2 9 12" xfId="3894"/>
    <cellStyle name="40% - Акцент2 9 13" xfId="4161"/>
    <cellStyle name="40% - Акцент2 9 14" xfId="4439"/>
    <cellStyle name="40% - Акцент2 9 15" xfId="4464"/>
    <cellStyle name="40% - Акцент2 9 16" xfId="4397"/>
    <cellStyle name="40% - Акцент2 9 17" xfId="6683"/>
    <cellStyle name="40% - Акцент2 9 18" xfId="8385"/>
    <cellStyle name="40% - Акцент2 9 19" xfId="8370"/>
    <cellStyle name="40% - Акцент2 9 2" xfId="208"/>
    <cellStyle name="40% — акцент2 9 2" xfId="6684"/>
    <cellStyle name="40% - Акцент2 9 2 10" xfId="10333"/>
    <cellStyle name="40% - Акцент2 9 2 11" xfId="10651"/>
    <cellStyle name="40% - Акцент2 9 2 12" xfId="10969"/>
    <cellStyle name="40% - Акцент2 9 2 13" xfId="11287"/>
    <cellStyle name="40% - Акцент2 9 2 14" xfId="11605"/>
    <cellStyle name="40% - Акцент2 9 2 15" xfId="11923"/>
    <cellStyle name="40% - Акцент2 9 2 16" xfId="12240"/>
    <cellStyle name="40% - Акцент2 9 2 17" xfId="12559"/>
    <cellStyle name="40% - Акцент2 9 2 18" xfId="12876"/>
    <cellStyle name="40% - Акцент2 9 2 19" xfId="13194"/>
    <cellStyle name="40% - Акцент2 9 2 2" xfId="2234"/>
    <cellStyle name="40% - Акцент2 9 2 2 2" xfId="6687"/>
    <cellStyle name="40% - Акцент2 9 2 3" xfId="3895"/>
    <cellStyle name="40% - Акцент2 9 2 4" xfId="6686"/>
    <cellStyle name="40% - Акцент2 9 2 5" xfId="8742"/>
    <cellStyle name="40% - Акцент2 9 2 6" xfId="9061"/>
    <cellStyle name="40% - Акцент2 9 2 7" xfId="9379"/>
    <cellStyle name="40% - Акцент2 9 2 8" xfId="9697"/>
    <cellStyle name="40% - Акцент2 9 2 9" xfId="10015"/>
    <cellStyle name="40% - Акцент2 9 20" xfId="8741"/>
    <cellStyle name="40% - Акцент2 9 21" xfId="9060"/>
    <cellStyle name="40% - Акцент2 9 22" xfId="9378"/>
    <cellStyle name="40% - Акцент2 9 23" xfId="9696"/>
    <cellStyle name="40% - Акцент2 9 24" xfId="10014"/>
    <cellStyle name="40% - Акцент2 9 25" xfId="10332"/>
    <cellStyle name="40% - Акцент2 9 26" xfId="10650"/>
    <cellStyle name="40% - Акцент2 9 27" xfId="10968"/>
    <cellStyle name="40% - Акцент2 9 28" xfId="11286"/>
    <cellStyle name="40% - Акцент2 9 29" xfId="11604"/>
    <cellStyle name="40% - Акцент2 9 3" xfId="2235"/>
    <cellStyle name="40% — акцент2 9 3" xfId="15782"/>
    <cellStyle name="40% - Акцент2 9 3 2" xfId="6688"/>
    <cellStyle name="40% - Акцент2 9 30" xfId="11922"/>
    <cellStyle name="40% - Акцент2 9 31" xfId="12239"/>
    <cellStyle name="40% - Акцент2 9 32" xfId="12558"/>
    <cellStyle name="40% - Акцент2 9 33" xfId="12875"/>
    <cellStyle name="40% - Акцент2 9 34" xfId="13193"/>
    <cellStyle name="40% - Акцент2 9 35" xfId="15783"/>
    <cellStyle name="40% - Акцент2 9 4" xfId="2236"/>
    <cellStyle name="40% - Акцент2 9 4 2" xfId="6689"/>
    <cellStyle name="40% - Акцент2 9 5" xfId="2237"/>
    <cellStyle name="40% - Акцент2 9 5 2" xfId="6690"/>
    <cellStyle name="40% - Акцент2 9 6" xfId="2238"/>
    <cellStyle name="40% - Акцент2 9 6 2" xfId="6691"/>
    <cellStyle name="40% - Акцент2 9 7" xfId="2239"/>
    <cellStyle name="40% - Акцент2 9 7 2" xfId="6692"/>
    <cellStyle name="40% - Акцент2 9 8" xfId="2240"/>
    <cellStyle name="40% - Акцент2 9 8 2" xfId="6693"/>
    <cellStyle name="40% - Акцент2 9 9" xfId="2241"/>
    <cellStyle name="40% - Акцент2 9 9 2" xfId="6694"/>
    <cellStyle name="40% - Акцент2_1" xfId="21697"/>
    <cellStyle name="40% - Акцент3" xfId="13377"/>
    <cellStyle name="40% — акцент3" xfId="209"/>
    <cellStyle name="40% - Акцент3 10" xfId="210"/>
    <cellStyle name="40% — акцент3 10" xfId="2244"/>
    <cellStyle name="40% - Акцент3 10 10" xfId="2245"/>
    <cellStyle name="40% - Акцент3 10 10 2" xfId="6698"/>
    <cellStyle name="40% - Акцент3 10 11" xfId="2243"/>
    <cellStyle name="40% - Акцент3 10 12" xfId="3897"/>
    <cellStyle name="40% - Акцент3 10 13" xfId="4163"/>
    <cellStyle name="40% - Акцент3 10 14" xfId="4442"/>
    <cellStyle name="40% - Акцент3 10 15" xfId="4458"/>
    <cellStyle name="40% - Акцент3 10 16" xfId="4414"/>
    <cellStyle name="40% - Акцент3 10 17" xfId="6696"/>
    <cellStyle name="40% - Акцент3 10 18" xfId="8387"/>
    <cellStyle name="40% - Акцент3 10 19" xfId="8367"/>
    <cellStyle name="40% - Акцент3 10 2" xfId="211"/>
    <cellStyle name="40% — акцент3 10 2" xfId="6697"/>
    <cellStyle name="40% - Акцент3 10 2 10" xfId="10336"/>
    <cellStyle name="40% - Акцент3 10 2 11" xfId="10654"/>
    <cellStyle name="40% - Акцент3 10 2 12" xfId="10972"/>
    <cellStyle name="40% - Акцент3 10 2 13" xfId="11290"/>
    <cellStyle name="40% - Акцент3 10 2 14" xfId="11608"/>
    <cellStyle name="40% - Акцент3 10 2 15" xfId="11926"/>
    <cellStyle name="40% - Акцент3 10 2 16" xfId="12243"/>
    <cellStyle name="40% - Акцент3 10 2 17" xfId="12562"/>
    <cellStyle name="40% - Акцент3 10 2 18" xfId="12879"/>
    <cellStyle name="40% - Акцент3 10 2 19" xfId="13197"/>
    <cellStyle name="40% - Акцент3 10 2 2" xfId="2246"/>
    <cellStyle name="40% - Акцент3 10 2 2 2" xfId="6700"/>
    <cellStyle name="40% - Акцент3 10 2 3" xfId="3898"/>
    <cellStyle name="40% - Акцент3 10 2 4" xfId="6699"/>
    <cellStyle name="40% - Акцент3 10 2 5" xfId="8745"/>
    <cellStyle name="40% - Акцент3 10 2 6" xfId="9064"/>
    <cellStyle name="40% - Акцент3 10 2 7" xfId="9382"/>
    <cellStyle name="40% - Акцент3 10 2 8" xfId="9700"/>
    <cellStyle name="40% - Акцент3 10 2 9" xfId="10018"/>
    <cellStyle name="40% - Акцент3 10 20" xfId="8744"/>
    <cellStyle name="40% - Акцент3 10 21" xfId="9063"/>
    <cellStyle name="40% - Акцент3 10 22" xfId="9381"/>
    <cellStyle name="40% - Акцент3 10 23" xfId="9699"/>
    <cellStyle name="40% - Акцент3 10 24" xfId="10017"/>
    <cellStyle name="40% - Акцент3 10 25" xfId="10335"/>
    <cellStyle name="40% - Акцент3 10 26" xfId="10653"/>
    <cellStyle name="40% - Акцент3 10 27" xfId="10971"/>
    <cellStyle name="40% - Акцент3 10 28" xfId="11289"/>
    <cellStyle name="40% - Акцент3 10 29" xfId="11607"/>
    <cellStyle name="40% - Акцент3 10 3" xfId="2247"/>
    <cellStyle name="40% — акцент3 10 3" xfId="16351"/>
    <cellStyle name="40% - Акцент3 10 3 2" xfId="6701"/>
    <cellStyle name="40% - Акцент3 10 30" xfId="11925"/>
    <cellStyle name="40% - Акцент3 10 31" xfId="12242"/>
    <cellStyle name="40% - Акцент3 10 32" xfId="12561"/>
    <cellStyle name="40% - Акцент3 10 33" xfId="12878"/>
    <cellStyle name="40% - Акцент3 10 34" xfId="13196"/>
    <cellStyle name="40% - Акцент3 10 35" xfId="16352"/>
    <cellStyle name="40% - Акцент3 10 4" xfId="2248"/>
    <cellStyle name="40% - Акцент3 10 4 2" xfId="6702"/>
    <cellStyle name="40% - Акцент3 10 5" xfId="2249"/>
    <cellStyle name="40% - Акцент3 10 5 2" xfId="6703"/>
    <cellStyle name="40% - Акцент3 10 6" xfId="2250"/>
    <cellStyle name="40% - Акцент3 10 6 2" xfId="6704"/>
    <cellStyle name="40% - Акцент3 10 7" xfId="2251"/>
    <cellStyle name="40% - Акцент3 10 7 2" xfId="6705"/>
    <cellStyle name="40% - Акцент3 10 8" xfId="2252"/>
    <cellStyle name="40% - Акцент3 10 8 2" xfId="6706"/>
    <cellStyle name="40% - Акцент3 10 9" xfId="2253"/>
    <cellStyle name="40% - Акцент3 10 9 2" xfId="6707"/>
    <cellStyle name="40% - Акцент3 11" xfId="212"/>
    <cellStyle name="40% — акцент3 11" xfId="2255"/>
    <cellStyle name="40% - Акцент3 11 10" xfId="2256"/>
    <cellStyle name="40% - Акцент3 11 10 2" xfId="6710"/>
    <cellStyle name="40% - Акцент3 11 11" xfId="2254"/>
    <cellStyle name="40% - Акцент3 11 12" xfId="3899"/>
    <cellStyle name="40% - Акцент3 11 13" xfId="4164"/>
    <cellStyle name="40% - Акцент3 11 14" xfId="4444"/>
    <cellStyle name="40% - Акцент3 11 15" xfId="4449"/>
    <cellStyle name="40% - Акцент3 11 16" xfId="4438"/>
    <cellStyle name="40% - Акцент3 11 17" xfId="6708"/>
    <cellStyle name="40% - Акцент3 11 18" xfId="8389"/>
    <cellStyle name="40% - Акцент3 11 19" xfId="8365"/>
    <cellStyle name="40% - Акцент3 11 2" xfId="213"/>
    <cellStyle name="40% — акцент3 11 2" xfId="6709"/>
    <cellStyle name="40% - Акцент3 11 2 10" xfId="10338"/>
    <cellStyle name="40% - Акцент3 11 2 11" xfId="10656"/>
    <cellStyle name="40% - Акцент3 11 2 12" xfId="10974"/>
    <cellStyle name="40% - Акцент3 11 2 13" xfId="11292"/>
    <cellStyle name="40% - Акцент3 11 2 14" xfId="11610"/>
    <cellStyle name="40% - Акцент3 11 2 15" xfId="11928"/>
    <cellStyle name="40% - Акцент3 11 2 16" xfId="12245"/>
    <cellStyle name="40% - Акцент3 11 2 17" xfId="12564"/>
    <cellStyle name="40% - Акцент3 11 2 18" xfId="12881"/>
    <cellStyle name="40% - Акцент3 11 2 19" xfId="13199"/>
    <cellStyle name="40% - Акцент3 11 2 2" xfId="2257"/>
    <cellStyle name="40% - Акцент3 11 2 2 2" xfId="6712"/>
    <cellStyle name="40% - Акцент3 11 2 3" xfId="3900"/>
    <cellStyle name="40% - Акцент3 11 2 4" xfId="6711"/>
    <cellStyle name="40% - Акцент3 11 2 5" xfId="8747"/>
    <cellStyle name="40% - Акцент3 11 2 6" xfId="9066"/>
    <cellStyle name="40% - Акцент3 11 2 7" xfId="9384"/>
    <cellStyle name="40% - Акцент3 11 2 8" xfId="9702"/>
    <cellStyle name="40% - Акцент3 11 2 9" xfId="10020"/>
    <cellStyle name="40% - Акцент3 11 20" xfId="8746"/>
    <cellStyle name="40% - Акцент3 11 21" xfId="9065"/>
    <cellStyle name="40% - Акцент3 11 22" xfId="9383"/>
    <cellStyle name="40% - Акцент3 11 23" xfId="9701"/>
    <cellStyle name="40% - Акцент3 11 24" xfId="10019"/>
    <cellStyle name="40% - Акцент3 11 25" xfId="10337"/>
    <cellStyle name="40% - Акцент3 11 26" xfId="10655"/>
    <cellStyle name="40% - Акцент3 11 27" xfId="10973"/>
    <cellStyle name="40% - Акцент3 11 28" xfId="11291"/>
    <cellStyle name="40% - Акцент3 11 29" xfId="11609"/>
    <cellStyle name="40% - Акцент3 11 3" xfId="2258"/>
    <cellStyle name="40% — акцент3 11 3" xfId="16954"/>
    <cellStyle name="40% - Акцент3 11 3 2" xfId="6713"/>
    <cellStyle name="40% - Акцент3 11 30" xfId="11927"/>
    <cellStyle name="40% - Акцент3 11 31" xfId="12244"/>
    <cellStyle name="40% - Акцент3 11 32" xfId="12563"/>
    <cellStyle name="40% - Акцент3 11 33" xfId="12880"/>
    <cellStyle name="40% - Акцент3 11 34" xfId="13198"/>
    <cellStyle name="40% - Акцент3 11 35" xfId="16955"/>
    <cellStyle name="40% - Акцент3 11 4" xfId="2259"/>
    <cellStyle name="40% - Акцент3 11 4 2" xfId="6714"/>
    <cellStyle name="40% - Акцент3 11 5" xfId="2260"/>
    <cellStyle name="40% - Акцент3 11 5 2" xfId="6715"/>
    <cellStyle name="40% - Акцент3 11 6" xfId="2261"/>
    <cellStyle name="40% - Акцент3 11 6 2" xfId="6716"/>
    <cellStyle name="40% - Акцент3 11 7" xfId="2262"/>
    <cellStyle name="40% - Акцент3 11 7 2" xfId="6717"/>
    <cellStyle name="40% - Акцент3 11 8" xfId="2263"/>
    <cellStyle name="40% - Акцент3 11 8 2" xfId="6718"/>
    <cellStyle name="40% - Акцент3 11 9" xfId="2264"/>
    <cellStyle name="40% - Акцент3 11 9 2" xfId="6719"/>
    <cellStyle name="40% - Акцент3 12" xfId="214"/>
    <cellStyle name="40% — акцент3 12" xfId="2266"/>
    <cellStyle name="40% - Акцент3 12 10" xfId="2267"/>
    <cellStyle name="40% - Акцент3 12 10 2" xfId="6722"/>
    <cellStyle name="40% - Акцент3 12 11" xfId="2265"/>
    <cellStyle name="40% - Акцент3 12 12" xfId="3901"/>
    <cellStyle name="40% - Акцент3 12 13" xfId="4165"/>
    <cellStyle name="40% - Акцент3 12 14" xfId="4446"/>
    <cellStyle name="40% - Акцент3 12 15" xfId="4445"/>
    <cellStyle name="40% - Акцент3 12 16" xfId="4447"/>
    <cellStyle name="40% - Акцент3 12 17" xfId="6720"/>
    <cellStyle name="40% - Акцент3 12 18" xfId="8391"/>
    <cellStyle name="40% - Акцент3 12 19" xfId="8363"/>
    <cellStyle name="40% - Акцент3 12 2" xfId="215"/>
    <cellStyle name="40% — акцент3 12 2" xfId="6721"/>
    <cellStyle name="40% - Акцент3 12 2 10" xfId="10340"/>
    <cellStyle name="40% - Акцент3 12 2 11" xfId="10658"/>
    <cellStyle name="40% - Акцент3 12 2 12" xfId="10976"/>
    <cellStyle name="40% - Акцент3 12 2 13" xfId="11294"/>
    <cellStyle name="40% - Акцент3 12 2 14" xfId="11612"/>
    <cellStyle name="40% - Акцент3 12 2 15" xfId="11930"/>
    <cellStyle name="40% - Акцент3 12 2 16" xfId="12247"/>
    <cellStyle name="40% - Акцент3 12 2 17" xfId="12566"/>
    <cellStyle name="40% - Акцент3 12 2 18" xfId="12883"/>
    <cellStyle name="40% - Акцент3 12 2 19" xfId="13201"/>
    <cellStyle name="40% - Акцент3 12 2 2" xfId="2268"/>
    <cellStyle name="40% - Акцент3 12 2 2 2" xfId="6724"/>
    <cellStyle name="40% - Акцент3 12 2 3" xfId="3902"/>
    <cellStyle name="40% - Акцент3 12 2 4" xfId="6723"/>
    <cellStyle name="40% - Акцент3 12 2 5" xfId="8749"/>
    <cellStyle name="40% - Акцент3 12 2 6" xfId="9068"/>
    <cellStyle name="40% - Акцент3 12 2 7" xfId="9386"/>
    <cellStyle name="40% - Акцент3 12 2 8" xfId="9704"/>
    <cellStyle name="40% - Акцент3 12 2 9" xfId="10022"/>
    <cellStyle name="40% - Акцент3 12 20" xfId="8748"/>
    <cellStyle name="40% - Акцент3 12 21" xfId="9067"/>
    <cellStyle name="40% - Акцент3 12 22" xfId="9385"/>
    <cellStyle name="40% - Акцент3 12 23" xfId="9703"/>
    <cellStyle name="40% - Акцент3 12 24" xfId="10021"/>
    <cellStyle name="40% - Акцент3 12 25" xfId="10339"/>
    <cellStyle name="40% - Акцент3 12 26" xfId="10657"/>
    <cellStyle name="40% - Акцент3 12 27" xfId="10975"/>
    <cellStyle name="40% - Акцент3 12 28" xfId="11293"/>
    <cellStyle name="40% - Акцент3 12 29" xfId="11611"/>
    <cellStyle name="40% - Акцент3 12 3" xfId="2269"/>
    <cellStyle name="40% — акцент3 12 3" xfId="17557"/>
    <cellStyle name="40% - Акцент3 12 3 2" xfId="6725"/>
    <cellStyle name="40% - Акцент3 12 30" xfId="11929"/>
    <cellStyle name="40% - Акцент3 12 31" xfId="12246"/>
    <cellStyle name="40% - Акцент3 12 32" xfId="12565"/>
    <cellStyle name="40% - Акцент3 12 33" xfId="12882"/>
    <cellStyle name="40% - Акцент3 12 34" xfId="13200"/>
    <cellStyle name="40% - Акцент3 12 35" xfId="17558"/>
    <cellStyle name="40% - Акцент3 12 4" xfId="2270"/>
    <cellStyle name="40% - Акцент3 12 4 2" xfId="6726"/>
    <cellStyle name="40% - Акцент3 12 5" xfId="2271"/>
    <cellStyle name="40% - Акцент3 12 5 2" xfId="6727"/>
    <cellStyle name="40% - Акцент3 12 6" xfId="2272"/>
    <cellStyle name="40% - Акцент3 12 6 2" xfId="6728"/>
    <cellStyle name="40% - Акцент3 12 7" xfId="2273"/>
    <cellStyle name="40% - Акцент3 12 7 2" xfId="6729"/>
    <cellStyle name="40% - Акцент3 12 8" xfId="2274"/>
    <cellStyle name="40% - Акцент3 12 8 2" xfId="6730"/>
    <cellStyle name="40% - Акцент3 12 9" xfId="2275"/>
    <cellStyle name="40% - Акцент3 12 9 2" xfId="6731"/>
    <cellStyle name="40% - Акцент3 13" xfId="216"/>
    <cellStyle name="40% — акцент3 13" xfId="2277"/>
    <cellStyle name="40% - Акцент3 13 10" xfId="2278"/>
    <cellStyle name="40% - Акцент3 13 10 2" xfId="6734"/>
    <cellStyle name="40% - Акцент3 13 11" xfId="2276"/>
    <cellStyle name="40% - Акцент3 13 12" xfId="3903"/>
    <cellStyle name="40% - Акцент3 13 13" xfId="4166"/>
    <cellStyle name="40% - Акцент3 13 14" xfId="4448"/>
    <cellStyle name="40% - Акцент3 13 15" xfId="4440"/>
    <cellStyle name="40% - Акцент3 13 16" xfId="4462"/>
    <cellStyle name="40% - Акцент3 13 17" xfId="6732"/>
    <cellStyle name="40% - Акцент3 13 18" xfId="8393"/>
    <cellStyle name="40% - Акцент3 13 19" xfId="8360"/>
    <cellStyle name="40% - Акцент3 13 2" xfId="217"/>
    <cellStyle name="40% — акцент3 13 2" xfId="6733"/>
    <cellStyle name="40% - Акцент3 13 2 10" xfId="10342"/>
    <cellStyle name="40% - Акцент3 13 2 11" xfId="10660"/>
    <cellStyle name="40% - Акцент3 13 2 12" xfId="10978"/>
    <cellStyle name="40% - Акцент3 13 2 13" xfId="11296"/>
    <cellStyle name="40% - Акцент3 13 2 14" xfId="11614"/>
    <cellStyle name="40% - Акцент3 13 2 15" xfId="11932"/>
    <cellStyle name="40% - Акцент3 13 2 16" xfId="12249"/>
    <cellStyle name="40% - Акцент3 13 2 17" xfId="12568"/>
    <cellStyle name="40% - Акцент3 13 2 18" xfId="12885"/>
    <cellStyle name="40% - Акцент3 13 2 19" xfId="13203"/>
    <cellStyle name="40% - Акцент3 13 2 2" xfId="2279"/>
    <cellStyle name="40% - Акцент3 13 2 2 2" xfId="6736"/>
    <cellStyle name="40% - Акцент3 13 2 3" xfId="3904"/>
    <cellStyle name="40% - Акцент3 13 2 4" xfId="6735"/>
    <cellStyle name="40% - Акцент3 13 2 5" xfId="8751"/>
    <cellStyle name="40% - Акцент3 13 2 6" xfId="9070"/>
    <cellStyle name="40% - Акцент3 13 2 7" xfId="9388"/>
    <cellStyle name="40% - Акцент3 13 2 8" xfId="9706"/>
    <cellStyle name="40% - Акцент3 13 2 9" xfId="10024"/>
    <cellStyle name="40% - Акцент3 13 20" xfId="8750"/>
    <cellStyle name="40% - Акцент3 13 21" xfId="9069"/>
    <cellStyle name="40% - Акцент3 13 22" xfId="9387"/>
    <cellStyle name="40% - Акцент3 13 23" xfId="9705"/>
    <cellStyle name="40% - Акцент3 13 24" xfId="10023"/>
    <cellStyle name="40% - Акцент3 13 25" xfId="10341"/>
    <cellStyle name="40% - Акцент3 13 26" xfId="10659"/>
    <cellStyle name="40% - Акцент3 13 27" xfId="10977"/>
    <cellStyle name="40% - Акцент3 13 28" xfId="11295"/>
    <cellStyle name="40% - Акцент3 13 29" xfId="11613"/>
    <cellStyle name="40% - Акцент3 13 3" xfId="2280"/>
    <cellStyle name="40% — акцент3 13 3" xfId="18158"/>
    <cellStyle name="40% - Акцент3 13 3 2" xfId="6737"/>
    <cellStyle name="40% - Акцент3 13 30" xfId="11931"/>
    <cellStyle name="40% - Акцент3 13 31" xfId="12248"/>
    <cellStyle name="40% - Акцент3 13 32" xfId="12567"/>
    <cellStyle name="40% - Акцент3 13 33" xfId="12884"/>
    <cellStyle name="40% - Акцент3 13 34" xfId="13202"/>
    <cellStyle name="40% - Акцент3 13 35" xfId="18159"/>
    <cellStyle name="40% - Акцент3 13 4" xfId="2281"/>
    <cellStyle name="40% - Акцент3 13 4 2" xfId="6738"/>
    <cellStyle name="40% - Акцент3 13 5" xfId="2282"/>
    <cellStyle name="40% - Акцент3 13 5 2" xfId="6739"/>
    <cellStyle name="40% - Акцент3 13 6" xfId="2283"/>
    <cellStyle name="40% - Акцент3 13 6 2" xfId="6740"/>
    <cellStyle name="40% - Акцент3 13 7" xfId="2284"/>
    <cellStyle name="40% - Акцент3 13 7 2" xfId="6741"/>
    <cellStyle name="40% - Акцент3 13 8" xfId="2285"/>
    <cellStyle name="40% - Акцент3 13 8 2" xfId="6742"/>
    <cellStyle name="40% - Акцент3 13 9" xfId="2286"/>
    <cellStyle name="40% - Акцент3 13 9 2" xfId="6743"/>
    <cellStyle name="40% - Акцент3 14" xfId="218"/>
    <cellStyle name="40% — акцент3 14" xfId="2287"/>
    <cellStyle name="40% - Акцент3 14 10" xfId="4471"/>
    <cellStyle name="40% - Акцент3 14 11" xfId="6744"/>
    <cellStyle name="40% - Акцент3 14 12" xfId="8752"/>
    <cellStyle name="40% - Акцент3 14 13" xfId="9071"/>
    <cellStyle name="40% - Акцент3 14 14" xfId="9389"/>
    <cellStyle name="40% - Акцент3 14 15" xfId="9707"/>
    <cellStyle name="40% - Акцент3 14 16" xfId="10025"/>
    <cellStyle name="40% - Акцент3 14 17" xfId="10343"/>
    <cellStyle name="40% - Акцент3 14 18" xfId="10661"/>
    <cellStyle name="40% - Акцент3 14 19" xfId="10979"/>
    <cellStyle name="40% - Акцент3 14 2" xfId="2288"/>
    <cellStyle name="40% — акцент3 14 2" xfId="6745"/>
    <cellStyle name="40% - Акцент3 14 2 2" xfId="6746"/>
    <cellStyle name="40% - Акцент3 14 20" xfId="11297"/>
    <cellStyle name="40% - Акцент3 14 21" xfId="11615"/>
    <cellStyle name="40% - Акцент3 14 22" xfId="11933"/>
    <cellStyle name="40% - Акцент3 14 23" xfId="12250"/>
    <cellStyle name="40% - Акцент3 14 24" xfId="12569"/>
    <cellStyle name="40% - Акцент3 14 25" xfId="12886"/>
    <cellStyle name="40% - Акцент3 14 26" xfId="13204"/>
    <cellStyle name="40% - Акцент3 14 27" xfId="18765"/>
    <cellStyle name="40% - Акцент3 14 3" xfId="2289"/>
    <cellStyle name="40% — акцент3 14 3" xfId="18764"/>
    <cellStyle name="40% - Акцент3 14 3 2" xfId="6747"/>
    <cellStyle name="40% - Акцент3 14 4" xfId="2290"/>
    <cellStyle name="40% - Акцент3 14 4 2" xfId="6748"/>
    <cellStyle name="40% - Акцент3 14 5" xfId="2291"/>
    <cellStyle name="40% - Акцент3 14 5 2" xfId="6749"/>
    <cellStyle name="40% - Акцент3 14 6" xfId="3905"/>
    <cellStyle name="40% - Акцент3 14 7" xfId="4167"/>
    <cellStyle name="40% - Акцент3 14 8" xfId="4450"/>
    <cellStyle name="40% - Акцент3 14 9" xfId="4436"/>
    <cellStyle name="40% - Акцент3 15" xfId="2292"/>
    <cellStyle name="40% — акцент3 15" xfId="2293"/>
    <cellStyle name="40% - Акцент3 15 2" xfId="6750"/>
    <cellStyle name="40% — акцент3 15 2" xfId="6751"/>
    <cellStyle name="40% - Акцент3 15 3" xfId="19369"/>
    <cellStyle name="40% — акцент3 15 3" xfId="19368"/>
    <cellStyle name="40% - Акцент3 16" xfId="2294"/>
    <cellStyle name="40% — акцент3 16" xfId="2295"/>
    <cellStyle name="40% - Акцент3 16 2" xfId="6752"/>
    <cellStyle name="40% — акцент3 16 2" xfId="6753"/>
    <cellStyle name="40% - Акцент3 16 3" xfId="19972"/>
    <cellStyle name="40% — акцент3 16 3" xfId="19971"/>
    <cellStyle name="40% - Акцент3 17" xfId="2296"/>
    <cellStyle name="40% — акцент3 17" xfId="2297"/>
    <cellStyle name="40% - Акцент3 17 2" xfId="6754"/>
    <cellStyle name="40% — акцент3 17 2" xfId="6755"/>
    <cellStyle name="40% - Акцент3 17 3" xfId="20575"/>
    <cellStyle name="40% — акцент3 17 3" xfId="20574"/>
    <cellStyle name="40% - Акцент3 18" xfId="2298"/>
    <cellStyle name="40% — акцент3 18" xfId="2299"/>
    <cellStyle name="40% - Акцент3 18 2" xfId="6756"/>
    <cellStyle name="40% — акцент3 18 2" xfId="6757"/>
    <cellStyle name="40% - Акцент3 18 3" xfId="21176"/>
    <cellStyle name="40% — акцент3 18 3" xfId="21175"/>
    <cellStyle name="40% - Акцент3 19" xfId="21749"/>
    <cellStyle name="40% — акцент3 19" xfId="2300"/>
    <cellStyle name="40% — акцент3 19 2" xfId="6758"/>
    <cellStyle name="40% - Акцент3 2" xfId="219"/>
    <cellStyle name="40% — акцент3 2" xfId="2302"/>
    <cellStyle name="40% - Акцент3 2 10" xfId="2303"/>
    <cellStyle name="40% — акцент3 2 10" xfId="2304"/>
    <cellStyle name="40% - Акцент3 2 10 2" xfId="6761"/>
    <cellStyle name="40% — акцент3 2 10 2" xfId="6762"/>
    <cellStyle name="40% - Акцент3 2 10 3" xfId="18157"/>
    <cellStyle name="40% — акцент3 2 10 3" xfId="18156"/>
    <cellStyle name="40% - Акцент3 2 11" xfId="2305"/>
    <cellStyle name="40% — акцент3 2 11" xfId="2306"/>
    <cellStyle name="40% - Акцент3 2 11 2" xfId="6763"/>
    <cellStyle name="40% — акцент3 2 11 2" xfId="6764"/>
    <cellStyle name="40% - Акцент3 2 11 3" xfId="18763"/>
    <cellStyle name="40% — акцент3 2 11 3" xfId="18762"/>
    <cellStyle name="40% - Акцент3 2 12" xfId="2307"/>
    <cellStyle name="40% — акцент3 2 12" xfId="2308"/>
    <cellStyle name="40% - Акцент3 2 12 2" xfId="6765"/>
    <cellStyle name="40% — акцент3 2 12 2" xfId="6766"/>
    <cellStyle name="40% - Акцент3 2 12 3" xfId="19367"/>
    <cellStyle name="40% — акцент3 2 12 3" xfId="19366"/>
    <cellStyle name="40% - Акцент3 2 13" xfId="2309"/>
    <cellStyle name="40% — акцент3 2 13" xfId="2310"/>
    <cellStyle name="40% - Акцент3 2 13 2" xfId="6767"/>
    <cellStyle name="40% — акцент3 2 13 2" xfId="6768"/>
    <cellStyle name="40% - Акцент3 2 13 3" xfId="19970"/>
    <cellStyle name="40% — акцент3 2 13 3" xfId="19969"/>
    <cellStyle name="40% - Акцент3 2 14" xfId="2311"/>
    <cellStyle name="40% — акцент3 2 14" xfId="2312"/>
    <cellStyle name="40% - Акцент3 2 14 2" xfId="6769"/>
    <cellStyle name="40% — акцент3 2 14 2" xfId="6770"/>
    <cellStyle name="40% - Акцент3 2 14 3" xfId="20573"/>
    <cellStyle name="40% — акцент3 2 14 3" xfId="20572"/>
    <cellStyle name="40% - Акцент3 2 15" xfId="2313"/>
    <cellStyle name="40% — акцент3 2 15" xfId="2314"/>
    <cellStyle name="40% - Акцент3 2 15 2" xfId="6771"/>
    <cellStyle name="40% — акцент3 2 15 2" xfId="6772"/>
    <cellStyle name="40% - Акцент3 2 15 3" xfId="21174"/>
    <cellStyle name="40% — акцент3 2 15 3" xfId="21173"/>
    <cellStyle name="40% - Акцент3 2 16" xfId="2315"/>
    <cellStyle name="40% — акцент3 2 16" xfId="2316"/>
    <cellStyle name="40% - Акцент3 2 16 2" xfId="6773"/>
    <cellStyle name="40% — акцент3 2 16 2" xfId="6774"/>
    <cellStyle name="40% - Акцент3 2 17" xfId="2317"/>
    <cellStyle name="40% — акцент3 2 17" xfId="6760"/>
    <cellStyle name="40% - Акцент3 2 17 2" xfId="6775"/>
    <cellStyle name="40% - Акцент3 2 18" xfId="2318"/>
    <cellStyle name="40% - Акцент3 2 18 2" xfId="6776"/>
    <cellStyle name="40% - Акцент3 2 19" xfId="2319"/>
    <cellStyle name="40% - Акцент3 2 19 2" xfId="6777"/>
    <cellStyle name="40% - Акцент3 2 2" xfId="220"/>
    <cellStyle name="40% — акцент3 2 2" xfId="2320"/>
    <cellStyle name="40% - Акцент3 2 2 10" xfId="4484"/>
    <cellStyle name="40% — акцент3 2 2 10" xfId="18760"/>
    <cellStyle name="40% - Акцент3 2 2 10 2" xfId="18761"/>
    <cellStyle name="40% - Акцент3 2 2 11" xfId="6778"/>
    <cellStyle name="40% — акцент3 2 2 11" xfId="19364"/>
    <cellStyle name="40% - Акцент3 2 2 11 2" xfId="19365"/>
    <cellStyle name="40% - Акцент3 2 2 12" xfId="8754"/>
    <cellStyle name="40% — акцент3 2 2 12" xfId="19967"/>
    <cellStyle name="40% - Акцент3 2 2 12 2" xfId="19968"/>
    <cellStyle name="40% - Акцент3 2 2 13" xfId="9073"/>
    <cellStyle name="40% — акцент3 2 2 13" xfId="20570"/>
    <cellStyle name="40% - Акцент3 2 2 13 2" xfId="20571"/>
    <cellStyle name="40% - Акцент3 2 2 14" xfId="9391"/>
    <cellStyle name="40% — акцент3 2 2 14" xfId="21171"/>
    <cellStyle name="40% - Акцент3 2 2 14 2" xfId="21172"/>
    <cellStyle name="40% - Акцент3 2 2 15" xfId="9709"/>
    <cellStyle name="40% - Акцент3 2 2 16" xfId="10027"/>
    <cellStyle name="40% - Акцент3 2 2 17" xfId="10345"/>
    <cellStyle name="40% - Акцент3 2 2 18" xfId="10663"/>
    <cellStyle name="40% - Акцент3 2 2 19" xfId="10981"/>
    <cellStyle name="40% - Акцент3 2 2 2" xfId="2321"/>
    <cellStyle name="40% — акцент3 2 2 2" xfId="6779"/>
    <cellStyle name="40% - Акцент3 2 2 2 2" xfId="6780"/>
    <cellStyle name="40% — акцент3 2 2 2 2" xfId="13856"/>
    <cellStyle name="40% - Акцент3 2 2 2 3" xfId="13855"/>
    <cellStyle name="40% - Акцент3 2 2 20" xfId="11299"/>
    <cellStyle name="40% - Акцент3 2 2 21" xfId="11617"/>
    <cellStyle name="40% - Акцент3 2 2 22" xfId="11935"/>
    <cellStyle name="40% - Акцент3 2 2 23" xfId="12252"/>
    <cellStyle name="40% - Акцент3 2 2 24" xfId="12571"/>
    <cellStyle name="40% - Акцент3 2 2 25" xfId="12888"/>
    <cellStyle name="40% - Акцент3 2 2 26" xfId="13206"/>
    <cellStyle name="40% - Акцент3 2 2 27" xfId="13380"/>
    <cellStyle name="40% - Акцент3 2 2 3" xfId="2322"/>
    <cellStyle name="40% — акцент3 2 2 3" xfId="14746"/>
    <cellStyle name="40% - Акцент3 2 2 3 2" xfId="6781"/>
    <cellStyle name="40% - Акцент3 2 2 3 3" xfId="14745"/>
    <cellStyle name="40% - Акцент3 2 2 4" xfId="2323"/>
    <cellStyle name="40% — акцент3 2 2 4" xfId="15141"/>
    <cellStyle name="40% - Акцент3 2 2 4 2" xfId="6782"/>
    <cellStyle name="40% - Акцент3 2 2 4 3" xfId="15142"/>
    <cellStyle name="40% - Акцент3 2 2 5" xfId="2324"/>
    <cellStyle name="40% — акцент3 2 2 5" xfId="15742"/>
    <cellStyle name="40% - Акцент3 2 2 5 2" xfId="6783"/>
    <cellStyle name="40% - Акцент3 2 2 5 3" xfId="15743"/>
    <cellStyle name="40% - Акцент3 2 2 6" xfId="3907"/>
    <cellStyle name="40% — акцент3 2 2 6" xfId="16347"/>
    <cellStyle name="40% - Акцент3 2 2 6 2" xfId="16348"/>
    <cellStyle name="40% - Акцент3 2 2 7" xfId="4169"/>
    <cellStyle name="40% — акцент3 2 2 7" xfId="16950"/>
    <cellStyle name="40% - Акцент3 2 2 7 2" xfId="16951"/>
    <cellStyle name="40% - Акцент3 2 2 8" xfId="4452"/>
    <cellStyle name="40% — акцент3 2 2 8" xfId="17553"/>
    <cellStyle name="40% - Акцент3 2 2 8 2" xfId="17554"/>
    <cellStyle name="40% - Акцент3 2 2 9" xfId="4432"/>
    <cellStyle name="40% — акцент3 2 2 9" xfId="18154"/>
    <cellStyle name="40% - Акцент3 2 2 9 2" xfId="18155"/>
    <cellStyle name="40% - Акцент3 2 2_1" xfId="21715"/>
    <cellStyle name="40% — акцент3 2 2_1" xfId="21715"/>
    <cellStyle name="40% - Акцент3 2 2_1 10" xfId="18153"/>
    <cellStyle name="40% — акцент3 2 2_1 10" xfId="18152"/>
    <cellStyle name="40% - Акцент3 2 2_1 11" xfId="18759"/>
    <cellStyle name="40% — акцент3 2 2_1 11" xfId="18758"/>
    <cellStyle name="40% - Акцент3 2 2_1 12" xfId="19363"/>
    <cellStyle name="40% — акцент3 2 2_1 12" xfId="19362"/>
    <cellStyle name="40% - Акцент3 2 2_1 13" xfId="19966"/>
    <cellStyle name="40% — акцент3 2 2_1 13" xfId="19965"/>
    <cellStyle name="40% - Акцент3 2 2_1 14" xfId="20569"/>
    <cellStyle name="40% — акцент3 2 2_1 14" xfId="20568"/>
    <cellStyle name="40% - Акцент3 2 2_1 15" xfId="21170"/>
    <cellStyle name="40% — акцент3 2 2_1 15" xfId="21169"/>
    <cellStyle name="40% - Акцент3 2 2_1 2" xfId="21716"/>
    <cellStyle name="40% — акцент3 2 2_1 2" xfId="21716"/>
    <cellStyle name="40% - Акцент3 2 2_1 2 10" xfId="18757"/>
    <cellStyle name="40% — акцент3 2 2_1 2 10" xfId="18756"/>
    <cellStyle name="40% - Акцент3 2 2_1 2 11" xfId="19361"/>
    <cellStyle name="40% — акцент3 2 2_1 2 11" xfId="19360"/>
    <cellStyle name="40% - Акцент3 2 2_1 2 12" xfId="19964"/>
    <cellStyle name="40% — акцент3 2 2_1 2 12" xfId="19963"/>
    <cellStyle name="40% - Акцент3 2 2_1 2 13" xfId="20567"/>
    <cellStyle name="40% — акцент3 2 2_1 2 13" xfId="20566"/>
    <cellStyle name="40% - Акцент3 2 2_1 2 14" xfId="21168"/>
    <cellStyle name="40% — акцент3 2 2_1 2 14" xfId="21167"/>
    <cellStyle name="40% - Акцент3 2 2_1 2 2" xfId="13859"/>
    <cellStyle name="40% — акцент3 2 2_1 2 2" xfId="13860"/>
    <cellStyle name="40% - Акцент3 2 2_1 2 3" xfId="14749"/>
    <cellStyle name="40% — акцент3 2 2_1 2 3" xfId="14750"/>
    <cellStyle name="40% - Акцент3 2 2_1 2 4" xfId="15138"/>
    <cellStyle name="40% — акцент3 2 2_1 2 4" xfId="15137"/>
    <cellStyle name="40% - Акцент3 2 2_1 2 5" xfId="15739"/>
    <cellStyle name="40% — акцент3 2 2_1 2 5" xfId="15738"/>
    <cellStyle name="40% - Акцент3 2 2_1 2 6" xfId="16344"/>
    <cellStyle name="40% — акцент3 2 2_1 2 6" xfId="16343"/>
    <cellStyle name="40% - Акцент3 2 2_1 2 7" xfId="16947"/>
    <cellStyle name="40% — акцент3 2 2_1 2 7" xfId="16946"/>
    <cellStyle name="40% - Акцент3 2 2_1 2 8" xfId="17550"/>
    <cellStyle name="40% — акцент3 2 2_1 2 8" xfId="17549"/>
    <cellStyle name="40% - Акцент3 2 2_1 2 9" xfId="18151"/>
    <cellStyle name="40% — акцент3 2 2_1 2 9" xfId="18150"/>
    <cellStyle name="40% - Акцент3 2 2_1 3" xfId="13857"/>
    <cellStyle name="40% — акцент3 2 2_1 3" xfId="13858"/>
    <cellStyle name="40% - Акцент3 2 2_1 4" xfId="14747"/>
    <cellStyle name="40% — акцент3 2 2_1 4" xfId="14748"/>
    <cellStyle name="40% - Акцент3 2 2_1 5" xfId="15140"/>
    <cellStyle name="40% — акцент3 2 2_1 5" xfId="15139"/>
    <cellStyle name="40% - Акцент3 2 2_1 6" xfId="15741"/>
    <cellStyle name="40% — акцент3 2 2_1 6" xfId="15740"/>
    <cellStyle name="40% - Акцент3 2 2_1 7" xfId="16346"/>
    <cellStyle name="40% — акцент3 2 2_1 7" xfId="16345"/>
    <cellStyle name="40% - Акцент3 2 2_1 8" xfId="16949"/>
    <cellStyle name="40% — акцент3 2 2_1 8" xfId="16948"/>
    <cellStyle name="40% - Акцент3 2 2_1 9" xfId="17552"/>
    <cellStyle name="40% — акцент3 2 2_1 9" xfId="17551"/>
    <cellStyle name="40% - Акцент3 2 20" xfId="2325"/>
    <cellStyle name="40% - Акцент3 2 20 2" xfId="6784"/>
    <cellStyle name="40% - Акцент3 2 21" xfId="2326"/>
    <cellStyle name="40% - Акцент3 2 21 2" xfId="6785"/>
    <cellStyle name="40% - Акцент3 2 22" xfId="2327"/>
    <cellStyle name="40% - Акцент3 2 22 2" xfId="6786"/>
    <cellStyle name="40% - Акцент3 2 23" xfId="2328"/>
    <cellStyle name="40% - Акцент3 2 23 2" xfId="6787"/>
    <cellStyle name="40% - Акцент3 2 24" xfId="2329"/>
    <cellStyle name="40% - Акцент3 2 24 2" xfId="6788"/>
    <cellStyle name="40% - Акцент3 2 25" xfId="2301"/>
    <cellStyle name="40% - Акцент3 2 26" xfId="3906"/>
    <cellStyle name="40% - Акцент3 2 27" xfId="4168"/>
    <cellStyle name="40% - Акцент3 2 28" xfId="4451"/>
    <cellStyle name="40% - Акцент3 2 29" xfId="4434"/>
    <cellStyle name="40% - Акцент3 2 3" xfId="2330"/>
    <cellStyle name="40% — акцент3 2 3" xfId="2331"/>
    <cellStyle name="40% - Акцент3 2 3 2" xfId="6789"/>
    <cellStyle name="40% — акцент3 2 3 2" xfId="6790"/>
    <cellStyle name="40% - Акцент3 2 3 3" xfId="13853"/>
    <cellStyle name="40% — акцент3 2 3 3" xfId="13854"/>
    <cellStyle name="40% - Акцент3 2 30" xfId="4475"/>
    <cellStyle name="40% - Акцент3 2 31" xfId="6759"/>
    <cellStyle name="40% - Акцент3 2 32" xfId="8397"/>
    <cellStyle name="40% - Акцент3 2 33" xfId="8356"/>
    <cellStyle name="40% - Акцент3 2 34" xfId="8753"/>
    <cellStyle name="40% - Акцент3 2 35" xfId="9072"/>
    <cellStyle name="40% - Акцент3 2 36" xfId="9390"/>
    <cellStyle name="40% - Акцент3 2 37" xfId="9708"/>
    <cellStyle name="40% - Акцент3 2 38" xfId="10026"/>
    <cellStyle name="40% - Акцент3 2 39" xfId="10344"/>
    <cellStyle name="40% - Акцент3 2 4" xfId="2332"/>
    <cellStyle name="40% — акцент3 2 4" xfId="2333"/>
    <cellStyle name="40% - Акцент3 2 4 2" xfId="6791"/>
    <cellStyle name="40% — акцент3 2 4 2" xfId="6792"/>
    <cellStyle name="40% - Акцент3 2 4 3" xfId="14743"/>
    <cellStyle name="40% — акцент3 2 4 3" xfId="14744"/>
    <cellStyle name="40% - Акцент3 2 40" xfId="10662"/>
    <cellStyle name="40% - Акцент3 2 41" xfId="10980"/>
    <cellStyle name="40% - Акцент3 2 42" xfId="11298"/>
    <cellStyle name="40% - Акцент3 2 43" xfId="11616"/>
    <cellStyle name="40% - Акцент3 2 44" xfId="11934"/>
    <cellStyle name="40% - Акцент3 2 45" xfId="12251"/>
    <cellStyle name="40% - Акцент3 2 46" xfId="12570"/>
    <cellStyle name="40% - Акцент3 2 47" xfId="12887"/>
    <cellStyle name="40% - Акцент3 2 48" xfId="13205"/>
    <cellStyle name="40% - Акцент3 2 49" xfId="13379"/>
    <cellStyle name="40% - Акцент3 2 5" xfId="2334"/>
    <cellStyle name="40% — акцент3 2 5" xfId="2335"/>
    <cellStyle name="40% - Акцент3 2 5 2" xfId="6793"/>
    <cellStyle name="40% — акцент3 2 5 2" xfId="6794"/>
    <cellStyle name="40% - Акцент3 2 5 3" xfId="15144"/>
    <cellStyle name="40% — акцент3 2 5 3" xfId="15143"/>
    <cellStyle name="40% - Акцент3 2 6" xfId="2336"/>
    <cellStyle name="40% — акцент3 2 6" xfId="2337"/>
    <cellStyle name="40% - Акцент3 2 6 2" xfId="6795"/>
    <cellStyle name="40% — акцент3 2 6 2" xfId="6796"/>
    <cellStyle name="40% - Акцент3 2 6 3" xfId="15745"/>
    <cellStyle name="40% — акцент3 2 6 3" xfId="15744"/>
    <cellStyle name="40% - Акцент3 2 7" xfId="2338"/>
    <cellStyle name="40% — акцент3 2 7" xfId="2339"/>
    <cellStyle name="40% - Акцент3 2 7 2" xfId="6797"/>
    <cellStyle name="40% — акцент3 2 7 2" xfId="6798"/>
    <cellStyle name="40% - Акцент3 2 7 3" xfId="16350"/>
    <cellStyle name="40% — акцент3 2 7 3" xfId="16349"/>
    <cellStyle name="40% - Акцент3 2 8" xfId="2340"/>
    <cellStyle name="40% — акцент3 2 8" xfId="2341"/>
    <cellStyle name="40% - Акцент3 2 8 2" xfId="6799"/>
    <cellStyle name="40% — акцент3 2 8 2" xfId="6800"/>
    <cellStyle name="40% - Акцент3 2 8 3" xfId="16953"/>
    <cellStyle name="40% — акцент3 2 8 3" xfId="16952"/>
    <cellStyle name="40% - Акцент3 2 9" xfId="2342"/>
    <cellStyle name="40% — акцент3 2 9" xfId="2343"/>
    <cellStyle name="40% - Акцент3 2 9 2" xfId="6801"/>
    <cellStyle name="40% — акцент3 2 9 2" xfId="6802"/>
    <cellStyle name="40% - Акцент3 2 9 3" xfId="17556"/>
    <cellStyle name="40% — акцент3 2 9 3" xfId="17555"/>
    <cellStyle name="40% - Акцент3 2_1" xfId="21699"/>
    <cellStyle name="40% — акцент3 2_1" xfId="21699"/>
    <cellStyle name="40% - Акцент3 2_1 10" xfId="18149"/>
    <cellStyle name="40% — акцент3 2_1 10" xfId="18148"/>
    <cellStyle name="40% - Акцент3 2_1 11" xfId="18755"/>
    <cellStyle name="40% — акцент3 2_1 11" xfId="18754"/>
    <cellStyle name="40% - Акцент3 2_1 12" xfId="19359"/>
    <cellStyle name="40% — акцент3 2_1 12" xfId="19358"/>
    <cellStyle name="40% - Акцент3 2_1 13" xfId="19962"/>
    <cellStyle name="40% — акцент3 2_1 13" xfId="19961"/>
    <cellStyle name="40% - Акцент3 2_1 14" xfId="20565"/>
    <cellStyle name="40% — акцент3 2_1 14" xfId="20564"/>
    <cellStyle name="40% - Акцент3 2_1 15" xfId="21166"/>
    <cellStyle name="40% — акцент3 2_1 15" xfId="21165"/>
    <cellStyle name="40% - Акцент3 2_1 2" xfId="21698"/>
    <cellStyle name="40% — акцент3 2_1 2" xfId="21698"/>
    <cellStyle name="40% - Акцент3 2_1 2 10" xfId="18753"/>
    <cellStyle name="40% — акцент3 2_1 2 10" xfId="18752"/>
    <cellStyle name="40% - Акцент3 2_1 2 11" xfId="19357"/>
    <cellStyle name="40% — акцент3 2_1 2 11" xfId="19356"/>
    <cellStyle name="40% - Акцент3 2_1 2 12" xfId="19960"/>
    <cellStyle name="40% — акцент3 2_1 2 12" xfId="19959"/>
    <cellStyle name="40% - Акцент3 2_1 2 13" xfId="20563"/>
    <cellStyle name="40% — акцент3 2_1 2 13" xfId="20562"/>
    <cellStyle name="40% - Акцент3 2_1 2 14" xfId="21164"/>
    <cellStyle name="40% — акцент3 2_1 2 14" xfId="21163"/>
    <cellStyle name="40% - Акцент3 2_1 2 2" xfId="13863"/>
    <cellStyle name="40% — акцент3 2_1 2 2" xfId="13864"/>
    <cellStyle name="40% - Акцент3 2_1 2 3" xfId="14753"/>
    <cellStyle name="40% — акцент3 2_1 2 3" xfId="14754"/>
    <cellStyle name="40% - Акцент3 2_1 2 4" xfId="15134"/>
    <cellStyle name="40% — акцент3 2_1 2 4" xfId="15133"/>
    <cellStyle name="40% - Акцент3 2_1 2 5" xfId="15735"/>
    <cellStyle name="40% — акцент3 2_1 2 5" xfId="15734"/>
    <cellStyle name="40% - Акцент3 2_1 2 6" xfId="16340"/>
    <cellStyle name="40% — акцент3 2_1 2 6" xfId="16339"/>
    <cellStyle name="40% - Акцент3 2_1 2 7" xfId="16943"/>
    <cellStyle name="40% — акцент3 2_1 2 7" xfId="16942"/>
    <cellStyle name="40% - Акцент3 2_1 2 8" xfId="17546"/>
    <cellStyle name="40% — акцент3 2_1 2 8" xfId="17545"/>
    <cellStyle name="40% - Акцент3 2_1 2 9" xfId="18147"/>
    <cellStyle name="40% — акцент3 2_1 2 9" xfId="18146"/>
    <cellStyle name="40% - Акцент3 2_1 3" xfId="13861"/>
    <cellStyle name="40% — акцент3 2_1 3" xfId="13862"/>
    <cellStyle name="40% - Акцент3 2_1 4" xfId="14751"/>
    <cellStyle name="40% — акцент3 2_1 4" xfId="14752"/>
    <cellStyle name="40% - Акцент3 2_1 5" xfId="15136"/>
    <cellStyle name="40% — акцент3 2_1 5" xfId="15135"/>
    <cellStyle name="40% - Акцент3 2_1 6" xfId="15737"/>
    <cellStyle name="40% — акцент3 2_1 6" xfId="15736"/>
    <cellStyle name="40% - Акцент3 2_1 7" xfId="16342"/>
    <cellStyle name="40% — акцент3 2_1 7" xfId="16341"/>
    <cellStyle name="40% - Акцент3 2_1 8" xfId="16945"/>
    <cellStyle name="40% — акцент3 2_1 8" xfId="16944"/>
    <cellStyle name="40% - Акцент3 2_1 9" xfId="17548"/>
    <cellStyle name="40% — акцент3 2_1 9" xfId="17547"/>
    <cellStyle name="40% — акцент3 20" xfId="2344"/>
    <cellStyle name="40% — акцент3 20 2" xfId="6803"/>
    <cellStyle name="40% — акцент3 21" xfId="2345"/>
    <cellStyle name="40% — акцент3 21 2" xfId="6804"/>
    <cellStyle name="40% — акцент3 22" xfId="2346"/>
    <cellStyle name="40% — акцент3 22 2" xfId="6805"/>
    <cellStyle name="40% — акцент3 23" xfId="2242"/>
    <cellStyle name="40% — акцент3 24" xfId="3896"/>
    <cellStyle name="40% — акцент3 25" xfId="4162"/>
    <cellStyle name="40% — акцент3 26" xfId="4441"/>
    <cellStyle name="40% — акцент3 27" xfId="4460"/>
    <cellStyle name="40% — акцент3 28" xfId="4410"/>
    <cellStyle name="40% — акцент3 29" xfId="6695"/>
    <cellStyle name="40% - Акцент3 3" xfId="221"/>
    <cellStyle name="40% — акцент3 3" xfId="2348"/>
    <cellStyle name="40% - Акцент3 3 10" xfId="2349"/>
    <cellStyle name="40% — акцент3 3 10" xfId="2350"/>
    <cellStyle name="40% - Акцент3 3 10 2" xfId="6808"/>
    <cellStyle name="40% — акцент3 3 10 2" xfId="6809"/>
    <cellStyle name="40% - Акцент3 3 10 3" xfId="18145"/>
    <cellStyle name="40% — акцент3 3 10 3" xfId="18144"/>
    <cellStyle name="40% - Акцент3 3 11" xfId="2351"/>
    <cellStyle name="40% — акцент3 3 11" xfId="2352"/>
    <cellStyle name="40% - Акцент3 3 11 2" xfId="6810"/>
    <cellStyle name="40% — акцент3 3 11 2" xfId="6811"/>
    <cellStyle name="40% - Акцент3 3 11 3" xfId="18751"/>
    <cellStyle name="40% — акцент3 3 11 3" xfId="18750"/>
    <cellStyle name="40% - Акцент3 3 12" xfId="2353"/>
    <cellStyle name="40% — акцент3 3 12" xfId="2354"/>
    <cellStyle name="40% - Акцент3 3 12 2" xfId="6812"/>
    <cellStyle name="40% — акцент3 3 12 2" xfId="6813"/>
    <cellStyle name="40% - Акцент3 3 12 3" xfId="19355"/>
    <cellStyle name="40% — акцент3 3 12 3" xfId="19354"/>
    <cellStyle name="40% - Акцент3 3 13" xfId="2355"/>
    <cellStyle name="40% — акцент3 3 13" xfId="2356"/>
    <cellStyle name="40% - Акцент3 3 13 2" xfId="6814"/>
    <cellStyle name="40% — акцент3 3 13 2" xfId="6815"/>
    <cellStyle name="40% - Акцент3 3 13 3" xfId="19958"/>
    <cellStyle name="40% — акцент3 3 13 3" xfId="19957"/>
    <cellStyle name="40% - Акцент3 3 14" xfId="2357"/>
    <cellStyle name="40% — акцент3 3 14" xfId="2358"/>
    <cellStyle name="40% - Акцент3 3 14 2" xfId="6816"/>
    <cellStyle name="40% — акцент3 3 14 2" xfId="6817"/>
    <cellStyle name="40% - Акцент3 3 14 3" xfId="20561"/>
    <cellStyle name="40% — акцент3 3 14 3" xfId="20560"/>
    <cellStyle name="40% - Акцент3 3 15" xfId="2359"/>
    <cellStyle name="40% — акцент3 3 15" xfId="2360"/>
    <cellStyle name="40% - Акцент3 3 15 2" xfId="6818"/>
    <cellStyle name="40% — акцент3 3 15 2" xfId="6819"/>
    <cellStyle name="40% - Акцент3 3 15 3" xfId="21162"/>
    <cellStyle name="40% — акцент3 3 15 3" xfId="21161"/>
    <cellStyle name="40% - Акцент3 3 16" xfId="2361"/>
    <cellStyle name="40% — акцент3 3 16" xfId="2362"/>
    <cellStyle name="40% - Акцент3 3 16 2" xfId="6820"/>
    <cellStyle name="40% — акцент3 3 16 2" xfId="6821"/>
    <cellStyle name="40% - Акцент3 3 17" xfId="2363"/>
    <cellStyle name="40% — акцент3 3 17" xfId="6807"/>
    <cellStyle name="40% - Акцент3 3 17 2" xfId="6822"/>
    <cellStyle name="40% - Акцент3 3 18" xfId="2364"/>
    <cellStyle name="40% - Акцент3 3 18 2" xfId="6823"/>
    <cellStyle name="40% - Акцент3 3 19" xfId="2365"/>
    <cellStyle name="40% - Акцент3 3 19 2" xfId="6824"/>
    <cellStyle name="40% - Акцент3 3 2" xfId="222"/>
    <cellStyle name="40% — акцент3 3 2" xfId="2366"/>
    <cellStyle name="40% - Акцент3 3 2 10" xfId="4508"/>
    <cellStyle name="40% — акцент3 3 2 10" xfId="18748"/>
    <cellStyle name="40% - Акцент3 3 2 10 2" xfId="18749"/>
    <cellStyle name="40% - Акцент3 3 2 11" xfId="6825"/>
    <cellStyle name="40% — акцент3 3 2 11" xfId="19352"/>
    <cellStyle name="40% - Акцент3 3 2 11 2" xfId="19353"/>
    <cellStyle name="40% - Акцент3 3 2 12" xfId="8756"/>
    <cellStyle name="40% — акцент3 3 2 12" xfId="19955"/>
    <cellStyle name="40% - Акцент3 3 2 12 2" xfId="19956"/>
    <cellStyle name="40% - Акцент3 3 2 13" xfId="9075"/>
    <cellStyle name="40% — акцент3 3 2 13" xfId="20558"/>
    <cellStyle name="40% - Акцент3 3 2 13 2" xfId="20559"/>
    <cellStyle name="40% - Акцент3 3 2 14" xfId="9393"/>
    <cellStyle name="40% — акцент3 3 2 14" xfId="21159"/>
    <cellStyle name="40% - Акцент3 3 2 14 2" xfId="21160"/>
    <cellStyle name="40% - Акцент3 3 2 15" xfId="9711"/>
    <cellStyle name="40% - Акцент3 3 2 16" xfId="10029"/>
    <cellStyle name="40% - Акцент3 3 2 17" xfId="10347"/>
    <cellStyle name="40% - Акцент3 3 2 18" xfId="10665"/>
    <cellStyle name="40% - Акцент3 3 2 19" xfId="10983"/>
    <cellStyle name="40% - Акцент3 3 2 2" xfId="2367"/>
    <cellStyle name="40% — акцент3 3 2 2" xfId="6826"/>
    <cellStyle name="40% - Акцент3 3 2 2 2" xfId="6827"/>
    <cellStyle name="40% — акцент3 3 2 2 2" xfId="13868"/>
    <cellStyle name="40% - Акцент3 3 2 2 3" xfId="13867"/>
    <cellStyle name="40% - Акцент3 3 2 20" xfId="11301"/>
    <cellStyle name="40% - Акцент3 3 2 21" xfId="11619"/>
    <cellStyle name="40% - Акцент3 3 2 22" xfId="11937"/>
    <cellStyle name="40% - Акцент3 3 2 23" xfId="12254"/>
    <cellStyle name="40% - Акцент3 3 2 24" xfId="12573"/>
    <cellStyle name="40% - Акцент3 3 2 25" xfId="12890"/>
    <cellStyle name="40% - Акцент3 3 2 26" xfId="13208"/>
    <cellStyle name="40% - Акцент3 3 2 27" xfId="13382"/>
    <cellStyle name="40% - Акцент3 3 2 3" xfId="2368"/>
    <cellStyle name="40% — акцент3 3 2 3" xfId="14758"/>
    <cellStyle name="40% - Акцент3 3 2 3 2" xfId="6828"/>
    <cellStyle name="40% - Акцент3 3 2 3 3" xfId="14757"/>
    <cellStyle name="40% - Акцент3 3 2 4" xfId="2369"/>
    <cellStyle name="40% — акцент3 3 2 4" xfId="15129"/>
    <cellStyle name="40% - Акцент3 3 2 4 2" xfId="6829"/>
    <cellStyle name="40% - Акцент3 3 2 4 3" xfId="15130"/>
    <cellStyle name="40% - Акцент3 3 2 5" xfId="2370"/>
    <cellStyle name="40% — акцент3 3 2 5" xfId="15730"/>
    <cellStyle name="40% - Акцент3 3 2 5 2" xfId="6830"/>
    <cellStyle name="40% - Акцент3 3 2 5 3" xfId="15731"/>
    <cellStyle name="40% - Акцент3 3 2 6" xfId="3909"/>
    <cellStyle name="40% — акцент3 3 2 6" xfId="16335"/>
    <cellStyle name="40% - Акцент3 3 2 6 2" xfId="16336"/>
    <cellStyle name="40% - Акцент3 3 2 7" xfId="4171"/>
    <cellStyle name="40% — акцент3 3 2 7" xfId="16938"/>
    <cellStyle name="40% - Акцент3 3 2 7 2" xfId="16939"/>
    <cellStyle name="40% - Акцент3 3 2 8" xfId="4454"/>
    <cellStyle name="40% — акцент3 3 2 8" xfId="17541"/>
    <cellStyle name="40% - Акцент3 3 2 8 2" xfId="17542"/>
    <cellStyle name="40% - Акцент3 3 2 9" xfId="4423"/>
    <cellStyle name="40% — акцент3 3 2 9" xfId="18142"/>
    <cellStyle name="40% - Акцент3 3 2 9 2" xfId="18143"/>
    <cellStyle name="40% - Акцент3 3 2_1" xfId="21715"/>
    <cellStyle name="40% — акцент3 3 2_1" xfId="21715"/>
    <cellStyle name="40% - Акцент3 3 2_1 10" xfId="18141"/>
    <cellStyle name="40% — акцент3 3 2_1 10" xfId="18140"/>
    <cellStyle name="40% - Акцент3 3 2_1 11" xfId="18747"/>
    <cellStyle name="40% — акцент3 3 2_1 11" xfId="18746"/>
    <cellStyle name="40% - Акцент3 3 2_1 12" xfId="19351"/>
    <cellStyle name="40% — акцент3 3 2_1 12" xfId="19350"/>
    <cellStyle name="40% - Акцент3 3 2_1 13" xfId="19954"/>
    <cellStyle name="40% — акцент3 3 2_1 13" xfId="19953"/>
    <cellStyle name="40% - Акцент3 3 2_1 14" xfId="20557"/>
    <cellStyle name="40% — акцент3 3 2_1 14" xfId="20556"/>
    <cellStyle name="40% - Акцент3 3 2_1 15" xfId="21158"/>
    <cellStyle name="40% — акцент3 3 2_1 15" xfId="21157"/>
    <cellStyle name="40% - Акцент3 3 2_1 2" xfId="21716"/>
    <cellStyle name="40% — акцент3 3 2_1 2" xfId="21716"/>
    <cellStyle name="40% - Акцент3 3 2_1 2 10" xfId="18745"/>
    <cellStyle name="40% — акцент3 3 2_1 2 10" xfId="18744"/>
    <cellStyle name="40% - Акцент3 3 2_1 2 11" xfId="19349"/>
    <cellStyle name="40% — акцент3 3 2_1 2 11" xfId="19348"/>
    <cellStyle name="40% - Акцент3 3 2_1 2 12" xfId="19952"/>
    <cellStyle name="40% — акцент3 3 2_1 2 12" xfId="19951"/>
    <cellStyle name="40% - Акцент3 3 2_1 2 13" xfId="20555"/>
    <cellStyle name="40% — акцент3 3 2_1 2 13" xfId="20554"/>
    <cellStyle name="40% - Акцент3 3 2_1 2 14" xfId="21156"/>
    <cellStyle name="40% — акцент3 3 2_1 2 14" xfId="21155"/>
    <cellStyle name="40% - Акцент3 3 2_1 2 2" xfId="13871"/>
    <cellStyle name="40% — акцент3 3 2_1 2 2" xfId="13872"/>
    <cellStyle name="40% - Акцент3 3 2_1 2 3" xfId="14761"/>
    <cellStyle name="40% — акцент3 3 2_1 2 3" xfId="14762"/>
    <cellStyle name="40% - Акцент3 3 2_1 2 4" xfId="15126"/>
    <cellStyle name="40% — акцент3 3 2_1 2 4" xfId="15125"/>
    <cellStyle name="40% - Акцент3 3 2_1 2 5" xfId="15727"/>
    <cellStyle name="40% — акцент3 3 2_1 2 5" xfId="15726"/>
    <cellStyle name="40% - Акцент3 3 2_1 2 6" xfId="16332"/>
    <cellStyle name="40% — акцент3 3 2_1 2 6" xfId="16331"/>
    <cellStyle name="40% - Акцент3 3 2_1 2 7" xfId="16935"/>
    <cellStyle name="40% — акцент3 3 2_1 2 7" xfId="16934"/>
    <cellStyle name="40% - Акцент3 3 2_1 2 8" xfId="17538"/>
    <cellStyle name="40% — акцент3 3 2_1 2 8" xfId="17537"/>
    <cellStyle name="40% - Акцент3 3 2_1 2 9" xfId="18139"/>
    <cellStyle name="40% — акцент3 3 2_1 2 9" xfId="18138"/>
    <cellStyle name="40% - Акцент3 3 2_1 3" xfId="13869"/>
    <cellStyle name="40% — акцент3 3 2_1 3" xfId="13870"/>
    <cellStyle name="40% - Акцент3 3 2_1 4" xfId="14759"/>
    <cellStyle name="40% — акцент3 3 2_1 4" xfId="14760"/>
    <cellStyle name="40% - Акцент3 3 2_1 5" xfId="15128"/>
    <cellStyle name="40% — акцент3 3 2_1 5" xfId="15127"/>
    <cellStyle name="40% - Акцент3 3 2_1 6" xfId="15729"/>
    <cellStyle name="40% — акцент3 3 2_1 6" xfId="15728"/>
    <cellStyle name="40% - Акцент3 3 2_1 7" xfId="16334"/>
    <cellStyle name="40% — акцент3 3 2_1 7" xfId="16333"/>
    <cellStyle name="40% - Акцент3 3 2_1 8" xfId="16937"/>
    <cellStyle name="40% — акцент3 3 2_1 8" xfId="16936"/>
    <cellStyle name="40% - Акцент3 3 2_1 9" xfId="17540"/>
    <cellStyle name="40% — акцент3 3 2_1 9" xfId="17539"/>
    <cellStyle name="40% - Акцент3 3 20" xfId="2371"/>
    <cellStyle name="40% - Акцент3 3 20 2" xfId="6831"/>
    <cellStyle name="40% - Акцент3 3 21" xfId="2372"/>
    <cellStyle name="40% - Акцент3 3 21 2" xfId="6832"/>
    <cellStyle name="40% - Акцент3 3 22" xfId="2373"/>
    <cellStyle name="40% - Акцент3 3 22 2" xfId="6833"/>
    <cellStyle name="40% - Акцент3 3 23" xfId="2374"/>
    <cellStyle name="40% - Акцент3 3 23 2" xfId="6834"/>
    <cellStyle name="40% - Акцент3 3 24" xfId="2375"/>
    <cellStyle name="40% - Акцент3 3 24 2" xfId="6835"/>
    <cellStyle name="40% - Акцент3 3 25" xfId="2347"/>
    <cellStyle name="40% - Акцент3 3 26" xfId="3908"/>
    <cellStyle name="40% - Акцент3 3 27" xfId="4170"/>
    <cellStyle name="40% - Акцент3 3 28" xfId="4453"/>
    <cellStyle name="40% - Акцент3 3 29" xfId="4430"/>
    <cellStyle name="40% - Акцент3 3 3" xfId="2376"/>
    <cellStyle name="40% — акцент3 3 3" xfId="2377"/>
    <cellStyle name="40% - Акцент3 3 3 2" xfId="6836"/>
    <cellStyle name="40% — акцент3 3 3 2" xfId="6837"/>
    <cellStyle name="40% - Акцент3 3 3 3" xfId="13865"/>
    <cellStyle name="40% — акцент3 3 3 3" xfId="13866"/>
    <cellStyle name="40% - Акцент3 3 30" xfId="4488"/>
    <cellStyle name="40% - Акцент3 3 31" xfId="6806"/>
    <cellStyle name="40% - Акцент3 3 32" xfId="8402"/>
    <cellStyle name="40% - Акцент3 3 33" xfId="8352"/>
    <cellStyle name="40% - Акцент3 3 34" xfId="8755"/>
    <cellStyle name="40% - Акцент3 3 35" xfId="9074"/>
    <cellStyle name="40% - Акцент3 3 36" xfId="9392"/>
    <cellStyle name="40% - Акцент3 3 37" xfId="9710"/>
    <cellStyle name="40% - Акцент3 3 38" xfId="10028"/>
    <cellStyle name="40% - Акцент3 3 39" xfId="10346"/>
    <cellStyle name="40% - Акцент3 3 4" xfId="2378"/>
    <cellStyle name="40% — акцент3 3 4" xfId="2379"/>
    <cellStyle name="40% - Акцент3 3 4 2" xfId="6838"/>
    <cellStyle name="40% — акцент3 3 4 2" xfId="6839"/>
    <cellStyle name="40% - Акцент3 3 4 3" xfId="14755"/>
    <cellStyle name="40% — акцент3 3 4 3" xfId="14756"/>
    <cellStyle name="40% - Акцент3 3 40" xfId="10664"/>
    <cellStyle name="40% - Акцент3 3 41" xfId="10982"/>
    <cellStyle name="40% - Акцент3 3 42" xfId="11300"/>
    <cellStyle name="40% - Акцент3 3 43" xfId="11618"/>
    <cellStyle name="40% - Акцент3 3 44" xfId="11936"/>
    <cellStyle name="40% - Акцент3 3 45" xfId="12253"/>
    <cellStyle name="40% - Акцент3 3 46" xfId="12572"/>
    <cellStyle name="40% - Акцент3 3 47" xfId="12889"/>
    <cellStyle name="40% - Акцент3 3 48" xfId="13207"/>
    <cellStyle name="40% - Акцент3 3 49" xfId="13381"/>
    <cellStyle name="40% - Акцент3 3 5" xfId="2380"/>
    <cellStyle name="40% — акцент3 3 5" xfId="2381"/>
    <cellStyle name="40% - Акцент3 3 5 2" xfId="6840"/>
    <cellStyle name="40% — акцент3 3 5 2" xfId="6841"/>
    <cellStyle name="40% - Акцент3 3 5 3" xfId="15132"/>
    <cellStyle name="40% — акцент3 3 5 3" xfId="15131"/>
    <cellStyle name="40% - Акцент3 3 6" xfId="2382"/>
    <cellStyle name="40% — акцент3 3 6" xfId="2383"/>
    <cellStyle name="40% - Акцент3 3 6 2" xfId="6842"/>
    <cellStyle name="40% — акцент3 3 6 2" xfId="6843"/>
    <cellStyle name="40% - Акцент3 3 6 3" xfId="15733"/>
    <cellStyle name="40% — акцент3 3 6 3" xfId="15732"/>
    <cellStyle name="40% - Акцент3 3 7" xfId="2384"/>
    <cellStyle name="40% — акцент3 3 7" xfId="2385"/>
    <cellStyle name="40% - Акцент3 3 7 2" xfId="6844"/>
    <cellStyle name="40% — акцент3 3 7 2" xfId="6845"/>
    <cellStyle name="40% - Акцент3 3 7 3" xfId="16338"/>
    <cellStyle name="40% — акцент3 3 7 3" xfId="16337"/>
    <cellStyle name="40% - Акцент3 3 8" xfId="2386"/>
    <cellStyle name="40% — акцент3 3 8" xfId="2387"/>
    <cellStyle name="40% - Акцент3 3 8 2" xfId="6846"/>
    <cellStyle name="40% — акцент3 3 8 2" xfId="6847"/>
    <cellStyle name="40% - Акцент3 3 8 3" xfId="16941"/>
    <cellStyle name="40% — акцент3 3 8 3" xfId="16940"/>
    <cellStyle name="40% - Акцент3 3 9" xfId="2388"/>
    <cellStyle name="40% — акцент3 3 9" xfId="2389"/>
    <cellStyle name="40% - Акцент3 3 9 2" xfId="6848"/>
    <cellStyle name="40% — акцент3 3 9 2" xfId="6849"/>
    <cellStyle name="40% - Акцент3 3 9 3" xfId="17544"/>
    <cellStyle name="40% — акцент3 3 9 3" xfId="17543"/>
    <cellStyle name="40% - Акцент3 3_1" xfId="21699"/>
    <cellStyle name="40% — акцент3 3_1" xfId="21699"/>
    <cellStyle name="40% - Акцент3 3_1 10" xfId="18137"/>
    <cellStyle name="40% — акцент3 3_1 10" xfId="18136"/>
    <cellStyle name="40% - Акцент3 3_1 11" xfId="18743"/>
    <cellStyle name="40% — акцент3 3_1 11" xfId="18742"/>
    <cellStyle name="40% - Акцент3 3_1 12" xfId="19347"/>
    <cellStyle name="40% — акцент3 3_1 12" xfId="19346"/>
    <cellStyle name="40% - Акцент3 3_1 13" xfId="19950"/>
    <cellStyle name="40% — акцент3 3_1 13" xfId="19949"/>
    <cellStyle name="40% - Акцент3 3_1 14" xfId="20553"/>
    <cellStyle name="40% — акцент3 3_1 14" xfId="20552"/>
    <cellStyle name="40% - Акцент3 3_1 15" xfId="21154"/>
    <cellStyle name="40% — акцент3 3_1 15" xfId="21153"/>
    <cellStyle name="40% - Акцент3 3_1 2" xfId="21698"/>
    <cellStyle name="40% — акцент3 3_1 2" xfId="21698"/>
    <cellStyle name="40% - Акцент3 3_1 2 10" xfId="18741"/>
    <cellStyle name="40% — акцент3 3_1 2 10" xfId="18740"/>
    <cellStyle name="40% - Акцент3 3_1 2 11" xfId="19345"/>
    <cellStyle name="40% — акцент3 3_1 2 11" xfId="19344"/>
    <cellStyle name="40% - Акцент3 3_1 2 12" xfId="19948"/>
    <cellStyle name="40% — акцент3 3_1 2 12" xfId="19947"/>
    <cellStyle name="40% - Акцент3 3_1 2 13" xfId="20551"/>
    <cellStyle name="40% — акцент3 3_1 2 13" xfId="20550"/>
    <cellStyle name="40% - Акцент3 3_1 2 14" xfId="21152"/>
    <cellStyle name="40% — акцент3 3_1 2 14" xfId="21151"/>
    <cellStyle name="40% - Акцент3 3_1 2 2" xfId="13875"/>
    <cellStyle name="40% — акцент3 3_1 2 2" xfId="13876"/>
    <cellStyle name="40% - Акцент3 3_1 2 3" xfId="14765"/>
    <cellStyle name="40% — акцент3 3_1 2 3" xfId="14766"/>
    <cellStyle name="40% - Акцент3 3_1 2 4" xfId="15122"/>
    <cellStyle name="40% — акцент3 3_1 2 4" xfId="15121"/>
    <cellStyle name="40% - Акцент3 3_1 2 5" xfId="15723"/>
    <cellStyle name="40% — акцент3 3_1 2 5" xfId="15722"/>
    <cellStyle name="40% - Акцент3 3_1 2 6" xfId="16328"/>
    <cellStyle name="40% — акцент3 3_1 2 6" xfId="16327"/>
    <cellStyle name="40% - Акцент3 3_1 2 7" xfId="16931"/>
    <cellStyle name="40% — акцент3 3_1 2 7" xfId="16930"/>
    <cellStyle name="40% - Акцент3 3_1 2 8" xfId="17534"/>
    <cellStyle name="40% — акцент3 3_1 2 8" xfId="17533"/>
    <cellStyle name="40% - Акцент3 3_1 2 9" xfId="18135"/>
    <cellStyle name="40% — акцент3 3_1 2 9" xfId="18134"/>
    <cellStyle name="40% - Акцент3 3_1 3" xfId="13873"/>
    <cellStyle name="40% — акцент3 3_1 3" xfId="13874"/>
    <cellStyle name="40% - Акцент3 3_1 4" xfId="14763"/>
    <cellStyle name="40% — акцент3 3_1 4" xfId="14764"/>
    <cellStyle name="40% - Акцент3 3_1 5" xfId="15124"/>
    <cellStyle name="40% — акцент3 3_1 5" xfId="15123"/>
    <cellStyle name="40% - Акцент3 3_1 6" xfId="15725"/>
    <cellStyle name="40% — акцент3 3_1 6" xfId="15724"/>
    <cellStyle name="40% - Акцент3 3_1 7" xfId="16330"/>
    <cellStyle name="40% — акцент3 3_1 7" xfId="16329"/>
    <cellStyle name="40% - Акцент3 3_1 8" xfId="16933"/>
    <cellStyle name="40% — акцент3 3_1 8" xfId="16932"/>
    <cellStyle name="40% - Акцент3 3_1 9" xfId="17536"/>
    <cellStyle name="40% — акцент3 3_1 9" xfId="17535"/>
    <cellStyle name="40% — акцент3 30" xfId="8386"/>
    <cellStyle name="40% — акцент3 31" xfId="8368"/>
    <cellStyle name="40% — акцент3 32" xfId="8743"/>
    <cellStyle name="40% — акцент3 33" xfId="9062"/>
    <cellStyle name="40% — акцент3 34" xfId="9380"/>
    <cellStyle name="40% — акцент3 35" xfId="9698"/>
    <cellStyle name="40% — акцент3 36" xfId="10016"/>
    <cellStyle name="40% — акцент3 37" xfId="10334"/>
    <cellStyle name="40% — акцент3 38" xfId="10652"/>
    <cellStyle name="40% — акцент3 39" xfId="10970"/>
    <cellStyle name="40% - Акцент3 4" xfId="223"/>
    <cellStyle name="40% — акцент3 4" xfId="2391"/>
    <cellStyle name="40% - Акцент3 4 10" xfId="2392"/>
    <cellStyle name="40% — акцент3 4 10" xfId="18738"/>
    <cellStyle name="40% - Акцент3 4 10 2" xfId="6852"/>
    <cellStyle name="40% - Акцент3 4 10 3" xfId="18133"/>
    <cellStyle name="40% - Акцент3 4 11" xfId="2390"/>
    <cellStyle name="40% — акцент3 4 11" xfId="19342"/>
    <cellStyle name="40% - Акцент3 4 11 2" xfId="18739"/>
    <cellStyle name="40% - Акцент3 4 12" xfId="3910"/>
    <cellStyle name="40% — акцент3 4 12" xfId="19945"/>
    <cellStyle name="40% - Акцент3 4 12 2" xfId="19343"/>
    <cellStyle name="40% - Акцент3 4 13" xfId="4172"/>
    <cellStyle name="40% — акцент3 4 13" xfId="20548"/>
    <cellStyle name="40% - Акцент3 4 13 2" xfId="19946"/>
    <cellStyle name="40% - Акцент3 4 14" xfId="4455"/>
    <cellStyle name="40% — акцент3 4 14" xfId="21149"/>
    <cellStyle name="40% - Акцент3 4 14 2" xfId="20549"/>
    <cellStyle name="40% - Акцент3 4 15" xfId="4421"/>
    <cellStyle name="40% - Акцент3 4 15 2" xfId="21150"/>
    <cellStyle name="40% - Акцент3 4 16" xfId="4512"/>
    <cellStyle name="40% - Акцент3 4 17" xfId="6850"/>
    <cellStyle name="40% - Акцент3 4 18" xfId="8404"/>
    <cellStyle name="40% - Акцент3 4 19" xfId="8350"/>
    <cellStyle name="40% - Акцент3 4 2" xfId="224"/>
    <cellStyle name="40% — акцент3 4 2" xfId="6851"/>
    <cellStyle name="40% - Акцент3 4 2 10" xfId="10349"/>
    <cellStyle name="40% - Акцент3 4 2 10 2" xfId="18737"/>
    <cellStyle name="40% - Акцент3 4 2 11" xfId="10667"/>
    <cellStyle name="40% - Акцент3 4 2 11 2" xfId="19341"/>
    <cellStyle name="40% - Акцент3 4 2 12" xfId="10985"/>
    <cellStyle name="40% - Акцент3 4 2 12 2" xfId="19944"/>
    <cellStyle name="40% - Акцент3 4 2 13" xfId="11303"/>
    <cellStyle name="40% - Акцент3 4 2 13 2" xfId="20547"/>
    <cellStyle name="40% - Акцент3 4 2 14" xfId="11621"/>
    <cellStyle name="40% - Акцент3 4 2 14 2" xfId="21148"/>
    <cellStyle name="40% - Акцент3 4 2 15" xfId="11939"/>
    <cellStyle name="40% - Акцент3 4 2 16" xfId="12256"/>
    <cellStyle name="40% - Акцент3 4 2 17" xfId="12575"/>
    <cellStyle name="40% - Акцент3 4 2 18" xfId="12892"/>
    <cellStyle name="40% - Акцент3 4 2 19" xfId="13210"/>
    <cellStyle name="40% - Акцент3 4 2 2" xfId="2393"/>
    <cellStyle name="40% — акцент3 4 2 2" xfId="13878"/>
    <cellStyle name="40% - Акцент3 4 2 2 2" xfId="6854"/>
    <cellStyle name="40% - Акцент3 4 2 2 3" xfId="13879"/>
    <cellStyle name="40% - Акцент3 4 2 20" xfId="13384"/>
    <cellStyle name="40% - Акцент3 4 2 3" xfId="3911"/>
    <cellStyle name="40% - Акцент3 4 2 3 2" xfId="14769"/>
    <cellStyle name="40% - Акцент3 4 2 4" xfId="6853"/>
    <cellStyle name="40% - Акцент3 4 2 4 2" xfId="15118"/>
    <cellStyle name="40% - Акцент3 4 2 5" xfId="8758"/>
    <cellStyle name="40% - Акцент3 4 2 5 2" xfId="15719"/>
    <cellStyle name="40% - Акцент3 4 2 6" xfId="9077"/>
    <cellStyle name="40% - Акцент3 4 2 6 2" xfId="16324"/>
    <cellStyle name="40% - Акцент3 4 2 7" xfId="9395"/>
    <cellStyle name="40% - Акцент3 4 2 7 2" xfId="16927"/>
    <cellStyle name="40% - Акцент3 4 2 8" xfId="9713"/>
    <cellStyle name="40% - Акцент3 4 2 8 2" xfId="17530"/>
    <cellStyle name="40% - Акцент3 4 2 9" xfId="10031"/>
    <cellStyle name="40% - Акцент3 4 2 9 2" xfId="18131"/>
    <cellStyle name="40% - Акцент3 4 20" xfId="8757"/>
    <cellStyle name="40% - Акцент3 4 21" xfId="9076"/>
    <cellStyle name="40% - Акцент3 4 22" xfId="9394"/>
    <cellStyle name="40% - Акцент3 4 23" xfId="9712"/>
    <cellStyle name="40% - Акцент3 4 24" xfId="10030"/>
    <cellStyle name="40% - Акцент3 4 25" xfId="10348"/>
    <cellStyle name="40% - Акцент3 4 26" xfId="10666"/>
    <cellStyle name="40% - Акцент3 4 27" xfId="10984"/>
    <cellStyle name="40% - Акцент3 4 28" xfId="11302"/>
    <cellStyle name="40% - Акцент3 4 29" xfId="11620"/>
    <cellStyle name="40% - Акцент3 4 3" xfId="2394"/>
    <cellStyle name="40% — акцент3 4 3" xfId="14768"/>
    <cellStyle name="40% - Акцент3 4 3 2" xfId="6855"/>
    <cellStyle name="40% - Акцент3 4 3 3" xfId="13877"/>
    <cellStyle name="40% - Акцент3 4 30" xfId="11938"/>
    <cellStyle name="40% - Акцент3 4 31" xfId="12255"/>
    <cellStyle name="40% - Акцент3 4 32" xfId="12574"/>
    <cellStyle name="40% - Акцент3 4 33" xfId="12891"/>
    <cellStyle name="40% - Акцент3 4 34" xfId="13209"/>
    <cellStyle name="40% - Акцент3 4 35" xfId="13383"/>
    <cellStyle name="40% - Акцент3 4 4" xfId="2395"/>
    <cellStyle name="40% — акцент3 4 4" xfId="15119"/>
    <cellStyle name="40% - Акцент3 4 4 2" xfId="6856"/>
    <cellStyle name="40% - Акцент3 4 4 3" xfId="14767"/>
    <cellStyle name="40% - Акцент3 4 5" xfId="2396"/>
    <cellStyle name="40% — акцент3 4 5" xfId="15720"/>
    <cellStyle name="40% - Акцент3 4 5 2" xfId="6857"/>
    <cellStyle name="40% - Акцент3 4 5 3" xfId="15120"/>
    <cellStyle name="40% - Акцент3 4 6" xfId="2397"/>
    <cellStyle name="40% — акцент3 4 6" xfId="16325"/>
    <cellStyle name="40% - Акцент3 4 6 2" xfId="6858"/>
    <cellStyle name="40% - Акцент3 4 6 3" xfId="15721"/>
    <cellStyle name="40% - Акцент3 4 7" xfId="2398"/>
    <cellStyle name="40% — акцент3 4 7" xfId="16928"/>
    <cellStyle name="40% - Акцент3 4 7 2" xfId="6859"/>
    <cellStyle name="40% - Акцент3 4 7 3" xfId="16326"/>
    <cellStyle name="40% - Акцент3 4 8" xfId="2399"/>
    <cellStyle name="40% — акцент3 4 8" xfId="17531"/>
    <cellStyle name="40% - Акцент3 4 8 2" xfId="6860"/>
    <cellStyle name="40% - Акцент3 4 8 3" xfId="16929"/>
    <cellStyle name="40% - Акцент3 4 9" xfId="2400"/>
    <cellStyle name="40% — акцент3 4 9" xfId="18132"/>
    <cellStyle name="40% - Акцент3 4 9 2" xfId="6861"/>
    <cellStyle name="40% - Акцент3 4 9 3" xfId="17532"/>
    <cellStyle name="40% - Акцент3 4_1" xfId="21699"/>
    <cellStyle name="40% — акцент3 4_1" xfId="21715"/>
    <cellStyle name="40% - Акцент3 4_1 10" xfId="18130"/>
    <cellStyle name="40% — акцент3 4_1 10" xfId="18129"/>
    <cellStyle name="40% - Акцент3 4_1 11" xfId="18736"/>
    <cellStyle name="40% — акцент3 4_1 11" xfId="18735"/>
    <cellStyle name="40% - Акцент3 4_1 12" xfId="19340"/>
    <cellStyle name="40% — акцент3 4_1 12" xfId="19339"/>
    <cellStyle name="40% - Акцент3 4_1 13" xfId="19943"/>
    <cellStyle name="40% — акцент3 4_1 13" xfId="19942"/>
    <cellStyle name="40% - Акцент3 4_1 14" xfId="20546"/>
    <cellStyle name="40% — акцент3 4_1 14" xfId="20545"/>
    <cellStyle name="40% - Акцент3 4_1 15" xfId="21147"/>
    <cellStyle name="40% — акцент3 4_1 15" xfId="21146"/>
    <cellStyle name="40% - Акцент3 4_1 2" xfId="21698"/>
    <cellStyle name="40% — акцент3 4_1 2" xfId="21716"/>
    <cellStyle name="40% - Акцент3 4_1 2 10" xfId="18734"/>
    <cellStyle name="40% — акцент3 4_1 2 10" xfId="18733"/>
    <cellStyle name="40% - Акцент3 4_1 2 11" xfId="19338"/>
    <cellStyle name="40% — акцент3 4_1 2 11" xfId="19337"/>
    <cellStyle name="40% - Акцент3 4_1 2 12" xfId="19941"/>
    <cellStyle name="40% — акцент3 4_1 2 12" xfId="19940"/>
    <cellStyle name="40% - Акцент3 4_1 2 13" xfId="20544"/>
    <cellStyle name="40% — акцент3 4_1 2 13" xfId="20543"/>
    <cellStyle name="40% - Акцент3 4_1 2 14" xfId="21145"/>
    <cellStyle name="40% — акцент3 4_1 2 14" xfId="21144"/>
    <cellStyle name="40% - Акцент3 4_1 2 2" xfId="13882"/>
    <cellStyle name="40% — акцент3 4_1 2 2" xfId="13883"/>
    <cellStyle name="40% - Акцент3 4_1 2 3" xfId="14772"/>
    <cellStyle name="40% — акцент3 4_1 2 3" xfId="14773"/>
    <cellStyle name="40% - Акцент3 4_1 2 4" xfId="15115"/>
    <cellStyle name="40% — акцент3 4_1 2 4" xfId="15114"/>
    <cellStyle name="40% - Акцент3 4_1 2 5" xfId="15716"/>
    <cellStyle name="40% — акцент3 4_1 2 5" xfId="15715"/>
    <cellStyle name="40% - Акцент3 4_1 2 6" xfId="16321"/>
    <cellStyle name="40% — акцент3 4_1 2 6" xfId="16320"/>
    <cellStyle name="40% - Акцент3 4_1 2 7" xfId="16924"/>
    <cellStyle name="40% — акцент3 4_1 2 7" xfId="16923"/>
    <cellStyle name="40% - Акцент3 4_1 2 8" xfId="17527"/>
    <cellStyle name="40% — акцент3 4_1 2 8" xfId="17526"/>
    <cellStyle name="40% - Акцент3 4_1 2 9" xfId="18128"/>
    <cellStyle name="40% — акцент3 4_1 2 9" xfId="18127"/>
    <cellStyle name="40% - Акцент3 4_1 3" xfId="13880"/>
    <cellStyle name="40% — акцент3 4_1 3" xfId="13881"/>
    <cellStyle name="40% - Акцент3 4_1 4" xfId="14770"/>
    <cellStyle name="40% — акцент3 4_1 4" xfId="14771"/>
    <cellStyle name="40% - Акцент3 4_1 5" xfId="15117"/>
    <cellStyle name="40% — акцент3 4_1 5" xfId="15116"/>
    <cellStyle name="40% - Акцент3 4_1 6" xfId="15718"/>
    <cellStyle name="40% — акцент3 4_1 6" xfId="15717"/>
    <cellStyle name="40% - Акцент3 4_1 7" xfId="16323"/>
    <cellStyle name="40% — акцент3 4_1 7" xfId="16322"/>
    <cellStyle name="40% - Акцент3 4_1 8" xfId="16926"/>
    <cellStyle name="40% — акцент3 4_1 8" xfId="16925"/>
    <cellStyle name="40% - Акцент3 4_1 9" xfId="17529"/>
    <cellStyle name="40% — акцент3 4_1 9" xfId="17528"/>
    <cellStyle name="40% — акцент3 40" xfId="11288"/>
    <cellStyle name="40% — акцент3 41" xfId="11606"/>
    <cellStyle name="40% — акцент3 42" xfId="11924"/>
    <cellStyle name="40% — акцент3 43" xfId="12241"/>
    <cellStyle name="40% — акцент3 44" xfId="12560"/>
    <cellStyle name="40% — акцент3 45" xfId="12877"/>
    <cellStyle name="40% — акцент3 46" xfId="13195"/>
    <cellStyle name="40% — акцент3 47" xfId="13378"/>
    <cellStyle name="40% - Акцент3 5" xfId="225"/>
    <cellStyle name="40% — акцент3 5" xfId="2402"/>
    <cellStyle name="40% - Акцент3 5 10" xfId="2403"/>
    <cellStyle name="40% — акцент3 5 10" xfId="18731"/>
    <cellStyle name="40% - Акцент3 5 10 2" xfId="6864"/>
    <cellStyle name="40% - Акцент3 5 10 3" xfId="18732"/>
    <cellStyle name="40% - Акцент3 5 11" xfId="2401"/>
    <cellStyle name="40% — акцент3 5 11" xfId="19335"/>
    <cellStyle name="40% - Акцент3 5 11 2" xfId="19336"/>
    <cellStyle name="40% - Акцент3 5 12" xfId="3912"/>
    <cellStyle name="40% — акцент3 5 12" xfId="19938"/>
    <cellStyle name="40% - Акцент3 5 12 2" xfId="19939"/>
    <cellStyle name="40% - Акцент3 5 13" xfId="4173"/>
    <cellStyle name="40% — акцент3 5 13" xfId="20541"/>
    <cellStyle name="40% - Акцент3 5 13 2" xfId="20542"/>
    <cellStyle name="40% - Акцент3 5 14" xfId="4457"/>
    <cellStyle name="40% — акцент3 5 14" xfId="21142"/>
    <cellStyle name="40% - Акцент3 5 14 2" xfId="21143"/>
    <cellStyle name="40% - Акцент3 5 15" xfId="4417"/>
    <cellStyle name="40% — акцент3 5 15" xfId="13563"/>
    <cellStyle name="40% - Акцент3 5 16" xfId="4521"/>
    <cellStyle name="40% - Акцент3 5 17" xfId="6862"/>
    <cellStyle name="40% - Акцент3 5 18" xfId="8406"/>
    <cellStyle name="40% - Акцент3 5 19" xfId="8349"/>
    <cellStyle name="40% - Акцент3 5 2" xfId="226"/>
    <cellStyle name="40% — акцент3 5 2" xfId="6863"/>
    <cellStyle name="40% - Акцент3 5 2 10" xfId="10351"/>
    <cellStyle name="40% - Акцент3 5 2 11" xfId="10669"/>
    <cellStyle name="40% - Акцент3 5 2 12" xfId="10987"/>
    <cellStyle name="40% - Акцент3 5 2 13" xfId="11305"/>
    <cellStyle name="40% - Акцент3 5 2 14" xfId="11623"/>
    <cellStyle name="40% - Акцент3 5 2 15" xfId="11941"/>
    <cellStyle name="40% - Акцент3 5 2 16" xfId="12258"/>
    <cellStyle name="40% - Акцент3 5 2 17" xfId="12577"/>
    <cellStyle name="40% - Акцент3 5 2 18" xfId="12894"/>
    <cellStyle name="40% - Акцент3 5 2 19" xfId="13212"/>
    <cellStyle name="40% - Акцент3 5 2 2" xfId="2404"/>
    <cellStyle name="40% — акцент3 5 2 2" xfId="13885"/>
    <cellStyle name="40% - Акцент3 5 2 2 2" xfId="6866"/>
    <cellStyle name="40% - Акцент3 5 2 20" xfId="13884"/>
    <cellStyle name="40% - Акцент3 5 2 3" xfId="3913"/>
    <cellStyle name="40% - Акцент3 5 2 4" xfId="6865"/>
    <cellStyle name="40% - Акцент3 5 2 5" xfId="8760"/>
    <cellStyle name="40% - Акцент3 5 2 6" xfId="9079"/>
    <cellStyle name="40% - Акцент3 5 2 7" xfId="9397"/>
    <cellStyle name="40% - Акцент3 5 2 8" xfId="9715"/>
    <cellStyle name="40% - Акцент3 5 2 9" xfId="10033"/>
    <cellStyle name="40% - Акцент3 5 20" xfId="8759"/>
    <cellStyle name="40% - Акцент3 5 21" xfId="9078"/>
    <cellStyle name="40% - Акцент3 5 22" xfId="9396"/>
    <cellStyle name="40% - Акцент3 5 23" xfId="9714"/>
    <cellStyle name="40% - Акцент3 5 24" xfId="10032"/>
    <cellStyle name="40% - Акцент3 5 25" xfId="10350"/>
    <cellStyle name="40% - Акцент3 5 26" xfId="10668"/>
    <cellStyle name="40% - Акцент3 5 27" xfId="10986"/>
    <cellStyle name="40% - Акцент3 5 28" xfId="11304"/>
    <cellStyle name="40% - Акцент3 5 29" xfId="11622"/>
    <cellStyle name="40% - Акцент3 5 3" xfId="2405"/>
    <cellStyle name="40% — акцент3 5 3" xfId="14775"/>
    <cellStyle name="40% - Акцент3 5 3 2" xfId="6867"/>
    <cellStyle name="40% - Акцент3 5 3 3" xfId="14774"/>
    <cellStyle name="40% - Акцент3 5 30" xfId="11940"/>
    <cellStyle name="40% - Акцент3 5 31" xfId="12257"/>
    <cellStyle name="40% - Акцент3 5 32" xfId="12576"/>
    <cellStyle name="40% - Акцент3 5 33" xfId="12893"/>
    <cellStyle name="40% - Акцент3 5 34" xfId="13211"/>
    <cellStyle name="40% - Акцент3 5 35" xfId="13385"/>
    <cellStyle name="40% - Акцент3 5 4" xfId="2406"/>
    <cellStyle name="40% — акцент3 5 4" xfId="15112"/>
    <cellStyle name="40% - Акцент3 5 4 2" xfId="6868"/>
    <cellStyle name="40% - Акцент3 5 4 3" xfId="15113"/>
    <cellStyle name="40% - Акцент3 5 5" xfId="2407"/>
    <cellStyle name="40% — акцент3 5 5" xfId="15713"/>
    <cellStyle name="40% - Акцент3 5 5 2" xfId="6869"/>
    <cellStyle name="40% - Акцент3 5 5 3" xfId="15714"/>
    <cellStyle name="40% - Акцент3 5 6" xfId="2408"/>
    <cellStyle name="40% — акцент3 5 6" xfId="16318"/>
    <cellStyle name="40% - Акцент3 5 6 2" xfId="6870"/>
    <cellStyle name="40% - Акцент3 5 6 3" xfId="16319"/>
    <cellStyle name="40% - Акцент3 5 7" xfId="2409"/>
    <cellStyle name="40% — акцент3 5 7" xfId="16921"/>
    <cellStyle name="40% - Акцент3 5 7 2" xfId="6871"/>
    <cellStyle name="40% - Акцент3 5 7 3" xfId="16922"/>
    <cellStyle name="40% - Акцент3 5 8" xfId="2410"/>
    <cellStyle name="40% — акцент3 5 8" xfId="17524"/>
    <cellStyle name="40% - Акцент3 5 8 2" xfId="6872"/>
    <cellStyle name="40% - Акцент3 5 8 3" xfId="17525"/>
    <cellStyle name="40% - Акцент3 5 9" xfId="2411"/>
    <cellStyle name="40% — акцент3 5 9" xfId="18125"/>
    <cellStyle name="40% - Акцент3 5 9 2" xfId="6873"/>
    <cellStyle name="40% - Акцент3 5 9 3" xfId="18126"/>
    <cellStyle name="40% - Акцент3 6" xfId="227"/>
    <cellStyle name="40% — акцент3 6" xfId="2413"/>
    <cellStyle name="40% - Акцент3 6 10" xfId="2414"/>
    <cellStyle name="40% - Акцент3 6 10 2" xfId="6876"/>
    <cellStyle name="40% - Акцент3 6 11" xfId="2412"/>
    <cellStyle name="40% - Акцент3 6 12" xfId="3914"/>
    <cellStyle name="40% - Акцент3 6 13" xfId="4174"/>
    <cellStyle name="40% - Акцент3 6 14" xfId="4459"/>
    <cellStyle name="40% - Акцент3 6 15" xfId="4412"/>
    <cellStyle name="40% - Акцент3 6 16" xfId="4536"/>
    <cellStyle name="40% - Акцент3 6 17" xfId="6874"/>
    <cellStyle name="40% - Акцент3 6 18" xfId="8407"/>
    <cellStyle name="40% - Акцент3 6 19" xfId="8348"/>
    <cellStyle name="40% - Акцент3 6 2" xfId="228"/>
    <cellStyle name="40% — акцент3 6 2" xfId="6875"/>
    <cellStyle name="40% - Акцент3 6 2 10" xfId="10353"/>
    <cellStyle name="40% - Акцент3 6 2 11" xfId="10671"/>
    <cellStyle name="40% - Акцент3 6 2 12" xfId="10989"/>
    <cellStyle name="40% - Акцент3 6 2 13" xfId="11307"/>
    <cellStyle name="40% - Акцент3 6 2 14" xfId="11625"/>
    <cellStyle name="40% - Акцент3 6 2 15" xfId="11943"/>
    <cellStyle name="40% - Акцент3 6 2 16" xfId="12260"/>
    <cellStyle name="40% - Акцент3 6 2 17" xfId="12579"/>
    <cellStyle name="40% - Акцент3 6 2 18" xfId="12896"/>
    <cellStyle name="40% - Акцент3 6 2 19" xfId="13214"/>
    <cellStyle name="40% - Акцент3 6 2 2" xfId="2415"/>
    <cellStyle name="40% - Акцент3 6 2 2 2" xfId="6878"/>
    <cellStyle name="40% - Акцент3 6 2 3" xfId="3915"/>
    <cellStyle name="40% - Акцент3 6 2 4" xfId="6877"/>
    <cellStyle name="40% - Акцент3 6 2 5" xfId="8762"/>
    <cellStyle name="40% - Акцент3 6 2 6" xfId="9081"/>
    <cellStyle name="40% - Акцент3 6 2 7" xfId="9399"/>
    <cellStyle name="40% - Акцент3 6 2 8" xfId="9717"/>
    <cellStyle name="40% - Акцент3 6 2 9" xfId="10035"/>
    <cellStyle name="40% - Акцент3 6 20" xfId="8761"/>
    <cellStyle name="40% - Акцент3 6 21" xfId="9080"/>
    <cellStyle name="40% - Акцент3 6 22" xfId="9398"/>
    <cellStyle name="40% - Акцент3 6 23" xfId="9716"/>
    <cellStyle name="40% - Акцент3 6 24" xfId="10034"/>
    <cellStyle name="40% - Акцент3 6 25" xfId="10352"/>
    <cellStyle name="40% - Акцент3 6 26" xfId="10670"/>
    <cellStyle name="40% - Акцент3 6 27" xfId="10988"/>
    <cellStyle name="40% - Акцент3 6 28" xfId="11306"/>
    <cellStyle name="40% - Акцент3 6 29" xfId="11624"/>
    <cellStyle name="40% - Акцент3 6 3" xfId="2416"/>
    <cellStyle name="40% — акцент3 6 3" xfId="13852"/>
    <cellStyle name="40% - Акцент3 6 3 2" xfId="6879"/>
    <cellStyle name="40% - Акцент3 6 30" xfId="11942"/>
    <cellStyle name="40% - Акцент3 6 31" xfId="12259"/>
    <cellStyle name="40% - Акцент3 6 32" xfId="12578"/>
    <cellStyle name="40% - Акцент3 6 33" xfId="12895"/>
    <cellStyle name="40% - Акцент3 6 34" xfId="13213"/>
    <cellStyle name="40% - Акцент3 6 35" xfId="13851"/>
    <cellStyle name="40% - Акцент3 6 4" xfId="2417"/>
    <cellStyle name="40% - Акцент3 6 4 2" xfId="6880"/>
    <cellStyle name="40% - Акцент3 6 5" xfId="2418"/>
    <cellStyle name="40% - Акцент3 6 5 2" xfId="6881"/>
    <cellStyle name="40% - Акцент3 6 6" xfId="2419"/>
    <cellStyle name="40% - Акцент3 6 6 2" xfId="6882"/>
    <cellStyle name="40% - Акцент3 6 7" xfId="2420"/>
    <cellStyle name="40% - Акцент3 6 7 2" xfId="6883"/>
    <cellStyle name="40% - Акцент3 6 8" xfId="2421"/>
    <cellStyle name="40% - Акцент3 6 8 2" xfId="6884"/>
    <cellStyle name="40% - Акцент3 6 9" xfId="2422"/>
    <cellStyle name="40% - Акцент3 6 9 2" xfId="6885"/>
    <cellStyle name="40% - Акцент3 7" xfId="229"/>
    <cellStyle name="40% — акцент3 7" xfId="2424"/>
    <cellStyle name="40% - Акцент3 7 10" xfId="2425"/>
    <cellStyle name="40% - Акцент3 7 10 2" xfId="6888"/>
    <cellStyle name="40% - Акцент3 7 11" xfId="2423"/>
    <cellStyle name="40% - Акцент3 7 12" xfId="3916"/>
    <cellStyle name="40% - Акцент3 7 13" xfId="4175"/>
    <cellStyle name="40% - Акцент3 7 14" xfId="4461"/>
    <cellStyle name="40% - Акцент3 7 15" xfId="4408"/>
    <cellStyle name="40% - Акцент3 7 16" xfId="4544"/>
    <cellStyle name="40% - Акцент3 7 17" xfId="6886"/>
    <cellStyle name="40% - Акцент3 7 18" xfId="8408"/>
    <cellStyle name="40% - Акцент3 7 19" xfId="8346"/>
    <cellStyle name="40% - Акцент3 7 2" xfId="230"/>
    <cellStyle name="40% — акцент3 7 2" xfId="6887"/>
    <cellStyle name="40% - Акцент3 7 2 10" xfId="10355"/>
    <cellStyle name="40% - Акцент3 7 2 11" xfId="10673"/>
    <cellStyle name="40% - Акцент3 7 2 12" xfId="10991"/>
    <cellStyle name="40% - Акцент3 7 2 13" xfId="11309"/>
    <cellStyle name="40% - Акцент3 7 2 14" xfId="11627"/>
    <cellStyle name="40% - Акцент3 7 2 15" xfId="11945"/>
    <cellStyle name="40% - Акцент3 7 2 16" xfId="12262"/>
    <cellStyle name="40% - Акцент3 7 2 17" xfId="12581"/>
    <cellStyle name="40% - Акцент3 7 2 18" xfId="12898"/>
    <cellStyle name="40% - Акцент3 7 2 19" xfId="13216"/>
    <cellStyle name="40% - Акцент3 7 2 2" xfId="2426"/>
    <cellStyle name="40% - Акцент3 7 2 2 2" xfId="6890"/>
    <cellStyle name="40% - Акцент3 7 2 3" xfId="3917"/>
    <cellStyle name="40% - Акцент3 7 2 4" xfId="6889"/>
    <cellStyle name="40% - Акцент3 7 2 5" xfId="8764"/>
    <cellStyle name="40% - Акцент3 7 2 6" xfId="9083"/>
    <cellStyle name="40% - Акцент3 7 2 7" xfId="9401"/>
    <cellStyle name="40% - Акцент3 7 2 8" xfId="9719"/>
    <cellStyle name="40% - Акцент3 7 2 9" xfId="10037"/>
    <cellStyle name="40% - Акцент3 7 20" xfId="8763"/>
    <cellStyle name="40% - Акцент3 7 21" xfId="9082"/>
    <cellStyle name="40% - Акцент3 7 22" xfId="9400"/>
    <cellStyle name="40% - Акцент3 7 23" xfId="9718"/>
    <cellStyle name="40% - Акцент3 7 24" xfId="10036"/>
    <cellStyle name="40% - Акцент3 7 25" xfId="10354"/>
    <cellStyle name="40% - Акцент3 7 26" xfId="10672"/>
    <cellStyle name="40% - Акцент3 7 27" xfId="10990"/>
    <cellStyle name="40% - Акцент3 7 28" xfId="11308"/>
    <cellStyle name="40% - Акцент3 7 29" xfId="11626"/>
    <cellStyle name="40% - Акцент3 7 3" xfId="2427"/>
    <cellStyle name="40% — акцент3 7 3" xfId="14742"/>
    <cellStyle name="40% - Акцент3 7 3 2" xfId="6891"/>
    <cellStyle name="40% - Акцент3 7 30" xfId="11944"/>
    <cellStyle name="40% - Акцент3 7 31" xfId="12261"/>
    <cellStyle name="40% - Акцент3 7 32" xfId="12580"/>
    <cellStyle name="40% - Акцент3 7 33" xfId="12897"/>
    <cellStyle name="40% - Акцент3 7 34" xfId="13215"/>
    <cellStyle name="40% - Акцент3 7 35" xfId="14741"/>
    <cellStyle name="40% - Акцент3 7 4" xfId="2428"/>
    <cellStyle name="40% - Акцент3 7 4 2" xfId="6892"/>
    <cellStyle name="40% - Акцент3 7 5" xfId="2429"/>
    <cellStyle name="40% - Акцент3 7 5 2" xfId="6893"/>
    <cellStyle name="40% - Акцент3 7 6" xfId="2430"/>
    <cellStyle name="40% - Акцент3 7 6 2" xfId="6894"/>
    <cellStyle name="40% - Акцент3 7 7" xfId="2431"/>
    <cellStyle name="40% - Акцент3 7 7 2" xfId="6895"/>
    <cellStyle name="40% - Акцент3 7 8" xfId="2432"/>
    <cellStyle name="40% - Акцент3 7 8 2" xfId="6896"/>
    <cellStyle name="40% - Акцент3 7 9" xfId="2433"/>
    <cellStyle name="40% - Акцент3 7 9 2" xfId="6897"/>
    <cellStyle name="40% - Акцент3 8" xfId="231"/>
    <cellStyle name="40% — акцент3 8" xfId="2435"/>
    <cellStyle name="40% - Акцент3 8 10" xfId="2436"/>
    <cellStyle name="40% - Акцент3 8 10 2" xfId="6900"/>
    <cellStyle name="40% - Акцент3 8 11" xfId="2434"/>
    <cellStyle name="40% - Акцент3 8 12" xfId="3918"/>
    <cellStyle name="40% - Акцент3 8 13" xfId="4176"/>
    <cellStyle name="40% - Акцент3 8 14" xfId="4463"/>
    <cellStyle name="40% - Акцент3 8 15" xfId="4404"/>
    <cellStyle name="40% - Акцент3 8 16" xfId="4554"/>
    <cellStyle name="40% - Акцент3 8 17" xfId="6898"/>
    <cellStyle name="40% - Акцент3 8 18" xfId="8409"/>
    <cellStyle name="40% - Акцент3 8 19" xfId="8345"/>
    <cellStyle name="40% - Акцент3 8 2" xfId="232"/>
    <cellStyle name="40% — акцент3 8 2" xfId="6899"/>
    <cellStyle name="40% - Акцент3 8 2 10" xfId="10357"/>
    <cellStyle name="40% - Акцент3 8 2 11" xfId="10675"/>
    <cellStyle name="40% - Акцент3 8 2 12" xfId="10993"/>
    <cellStyle name="40% - Акцент3 8 2 13" xfId="11311"/>
    <cellStyle name="40% - Акцент3 8 2 14" xfId="11629"/>
    <cellStyle name="40% - Акцент3 8 2 15" xfId="11947"/>
    <cellStyle name="40% - Акцент3 8 2 16" xfId="12264"/>
    <cellStyle name="40% - Акцент3 8 2 17" xfId="12583"/>
    <cellStyle name="40% - Акцент3 8 2 18" xfId="12900"/>
    <cellStyle name="40% - Акцент3 8 2 19" xfId="13218"/>
    <cellStyle name="40% - Акцент3 8 2 2" xfId="2437"/>
    <cellStyle name="40% - Акцент3 8 2 2 2" xfId="6902"/>
    <cellStyle name="40% - Акцент3 8 2 3" xfId="3919"/>
    <cellStyle name="40% - Акцент3 8 2 4" xfId="6901"/>
    <cellStyle name="40% - Акцент3 8 2 5" xfId="8766"/>
    <cellStyle name="40% - Акцент3 8 2 6" xfId="9085"/>
    <cellStyle name="40% - Акцент3 8 2 7" xfId="9403"/>
    <cellStyle name="40% - Акцент3 8 2 8" xfId="9721"/>
    <cellStyle name="40% - Акцент3 8 2 9" xfId="10039"/>
    <cellStyle name="40% - Акцент3 8 20" xfId="8765"/>
    <cellStyle name="40% - Акцент3 8 21" xfId="9084"/>
    <cellStyle name="40% - Акцент3 8 22" xfId="9402"/>
    <cellStyle name="40% - Акцент3 8 23" xfId="9720"/>
    <cellStyle name="40% - Акцент3 8 24" xfId="10038"/>
    <cellStyle name="40% - Акцент3 8 25" xfId="10356"/>
    <cellStyle name="40% - Акцент3 8 26" xfId="10674"/>
    <cellStyle name="40% - Акцент3 8 27" xfId="10992"/>
    <cellStyle name="40% - Акцент3 8 28" xfId="11310"/>
    <cellStyle name="40% - Акцент3 8 29" xfId="11628"/>
    <cellStyle name="40% - Акцент3 8 3" xfId="2438"/>
    <cellStyle name="40% — акцент3 8 3" xfId="15145"/>
    <cellStyle name="40% - Акцент3 8 3 2" xfId="6903"/>
    <cellStyle name="40% - Акцент3 8 30" xfId="11946"/>
    <cellStyle name="40% - Акцент3 8 31" xfId="12263"/>
    <cellStyle name="40% - Акцент3 8 32" xfId="12582"/>
    <cellStyle name="40% - Акцент3 8 33" xfId="12899"/>
    <cellStyle name="40% - Акцент3 8 34" xfId="13217"/>
    <cellStyle name="40% - Акцент3 8 35" xfId="15146"/>
    <cellStyle name="40% - Акцент3 8 4" xfId="2439"/>
    <cellStyle name="40% - Акцент3 8 4 2" xfId="6904"/>
    <cellStyle name="40% - Акцент3 8 5" xfId="2440"/>
    <cellStyle name="40% - Акцент3 8 5 2" xfId="6905"/>
    <cellStyle name="40% - Акцент3 8 6" xfId="2441"/>
    <cellStyle name="40% - Акцент3 8 6 2" xfId="6906"/>
    <cellStyle name="40% - Акцент3 8 7" xfId="2442"/>
    <cellStyle name="40% - Акцент3 8 7 2" xfId="6907"/>
    <cellStyle name="40% - Акцент3 8 8" xfId="2443"/>
    <cellStyle name="40% - Акцент3 8 8 2" xfId="6908"/>
    <cellStyle name="40% - Акцент3 8 9" xfId="2444"/>
    <cellStyle name="40% - Акцент3 8 9 2" xfId="6909"/>
    <cellStyle name="40% - Акцент3 9" xfId="233"/>
    <cellStyle name="40% — акцент3 9" xfId="2446"/>
    <cellStyle name="40% - Акцент3 9 10" xfId="2447"/>
    <cellStyle name="40% - Акцент3 9 10 2" xfId="6912"/>
    <cellStyle name="40% - Акцент3 9 11" xfId="2445"/>
    <cellStyle name="40% - Акцент3 9 12" xfId="3920"/>
    <cellStyle name="40% - Акцент3 9 13" xfId="4177"/>
    <cellStyle name="40% - Акцент3 9 14" xfId="4465"/>
    <cellStyle name="40% - Акцент3 9 15" xfId="4395"/>
    <cellStyle name="40% - Акцент3 9 16" xfId="4563"/>
    <cellStyle name="40% - Акцент3 9 17" xfId="6910"/>
    <cellStyle name="40% - Акцент3 9 18" xfId="8411"/>
    <cellStyle name="40% - Акцент3 9 19" xfId="8343"/>
    <cellStyle name="40% - Акцент3 9 2" xfId="234"/>
    <cellStyle name="40% — акцент3 9 2" xfId="6911"/>
    <cellStyle name="40% - Акцент3 9 2 10" xfId="10359"/>
    <cellStyle name="40% - Акцент3 9 2 11" xfId="10677"/>
    <cellStyle name="40% - Акцент3 9 2 12" xfId="10995"/>
    <cellStyle name="40% - Акцент3 9 2 13" xfId="11313"/>
    <cellStyle name="40% - Акцент3 9 2 14" xfId="11631"/>
    <cellStyle name="40% - Акцент3 9 2 15" xfId="11949"/>
    <cellStyle name="40% - Акцент3 9 2 16" xfId="12266"/>
    <cellStyle name="40% - Акцент3 9 2 17" xfId="12585"/>
    <cellStyle name="40% - Акцент3 9 2 18" xfId="12902"/>
    <cellStyle name="40% - Акцент3 9 2 19" xfId="13220"/>
    <cellStyle name="40% - Акцент3 9 2 2" xfId="2448"/>
    <cellStyle name="40% - Акцент3 9 2 2 2" xfId="6914"/>
    <cellStyle name="40% - Акцент3 9 2 3" xfId="3921"/>
    <cellStyle name="40% - Акцент3 9 2 4" xfId="6913"/>
    <cellStyle name="40% - Акцент3 9 2 5" xfId="8768"/>
    <cellStyle name="40% - Акцент3 9 2 6" xfId="9087"/>
    <cellStyle name="40% - Акцент3 9 2 7" xfId="9405"/>
    <cellStyle name="40% - Акцент3 9 2 8" xfId="9723"/>
    <cellStyle name="40% - Акцент3 9 2 9" xfId="10041"/>
    <cellStyle name="40% - Акцент3 9 20" xfId="8767"/>
    <cellStyle name="40% - Акцент3 9 21" xfId="9086"/>
    <cellStyle name="40% - Акцент3 9 22" xfId="9404"/>
    <cellStyle name="40% - Акцент3 9 23" xfId="9722"/>
    <cellStyle name="40% - Акцент3 9 24" xfId="10040"/>
    <cellStyle name="40% - Акцент3 9 25" xfId="10358"/>
    <cellStyle name="40% - Акцент3 9 26" xfId="10676"/>
    <cellStyle name="40% - Акцент3 9 27" xfId="10994"/>
    <cellStyle name="40% - Акцент3 9 28" xfId="11312"/>
    <cellStyle name="40% - Акцент3 9 29" xfId="11630"/>
    <cellStyle name="40% - Акцент3 9 3" xfId="2449"/>
    <cellStyle name="40% — акцент3 9 3" xfId="15746"/>
    <cellStyle name="40% - Акцент3 9 3 2" xfId="6915"/>
    <cellStyle name="40% - Акцент3 9 30" xfId="11948"/>
    <cellStyle name="40% - Акцент3 9 31" xfId="12265"/>
    <cellStyle name="40% - Акцент3 9 32" xfId="12584"/>
    <cellStyle name="40% - Акцент3 9 33" xfId="12901"/>
    <cellStyle name="40% - Акцент3 9 34" xfId="13219"/>
    <cellStyle name="40% - Акцент3 9 35" xfId="15747"/>
    <cellStyle name="40% - Акцент3 9 4" xfId="2450"/>
    <cellStyle name="40% - Акцент3 9 4 2" xfId="6916"/>
    <cellStyle name="40% - Акцент3 9 5" xfId="2451"/>
    <cellStyle name="40% - Акцент3 9 5 2" xfId="6917"/>
    <cellStyle name="40% - Акцент3 9 6" xfId="2452"/>
    <cellStyle name="40% - Акцент3 9 6 2" xfId="6918"/>
    <cellStyle name="40% - Акцент3 9 7" xfId="2453"/>
    <cellStyle name="40% - Акцент3 9 7 2" xfId="6919"/>
    <cellStyle name="40% - Акцент3 9 8" xfId="2454"/>
    <cellStyle name="40% - Акцент3 9 8 2" xfId="6920"/>
    <cellStyle name="40% - Акцент3 9 9" xfId="2455"/>
    <cellStyle name="40% - Акцент3 9 9 2" xfId="6921"/>
    <cellStyle name="40% - Акцент3_1" xfId="21699"/>
    <cellStyle name="40% - Акцент4" xfId="13386"/>
    <cellStyle name="40% — акцент4" xfId="235"/>
    <cellStyle name="40% - Акцент4 10" xfId="236"/>
    <cellStyle name="40% — акцент4 10" xfId="2458"/>
    <cellStyle name="40% - Акцент4 10 10" xfId="2459"/>
    <cellStyle name="40% - Акцент4 10 10 2" xfId="6925"/>
    <cellStyle name="40% - Акцент4 10 11" xfId="2457"/>
    <cellStyle name="40% - Акцент4 10 12" xfId="3923"/>
    <cellStyle name="40% - Акцент4 10 13" xfId="4179"/>
    <cellStyle name="40% - Акцент4 10 14" xfId="4468"/>
    <cellStyle name="40% - Акцент4 10 15" xfId="4388"/>
    <cellStyle name="40% - Акцент4 10 16" xfId="4570"/>
    <cellStyle name="40% - Акцент4 10 17" xfId="6923"/>
    <cellStyle name="40% - Акцент4 10 18" xfId="8413"/>
    <cellStyle name="40% - Акцент4 10 19" xfId="8340"/>
    <cellStyle name="40% - Акцент4 10 2" xfId="237"/>
    <cellStyle name="40% — акцент4 10 2" xfId="6924"/>
    <cellStyle name="40% - Акцент4 10 2 10" xfId="10362"/>
    <cellStyle name="40% - Акцент4 10 2 11" xfId="10680"/>
    <cellStyle name="40% - Акцент4 10 2 12" xfId="10998"/>
    <cellStyle name="40% - Акцент4 10 2 13" xfId="11316"/>
    <cellStyle name="40% - Акцент4 10 2 14" xfId="11634"/>
    <cellStyle name="40% - Акцент4 10 2 15" xfId="11952"/>
    <cellStyle name="40% - Акцент4 10 2 16" xfId="12269"/>
    <cellStyle name="40% - Акцент4 10 2 17" xfId="12588"/>
    <cellStyle name="40% - Акцент4 10 2 18" xfId="12905"/>
    <cellStyle name="40% - Акцент4 10 2 19" xfId="13223"/>
    <cellStyle name="40% - Акцент4 10 2 2" xfId="2460"/>
    <cellStyle name="40% - Акцент4 10 2 2 2" xfId="6927"/>
    <cellStyle name="40% - Акцент4 10 2 3" xfId="3924"/>
    <cellStyle name="40% - Акцент4 10 2 4" xfId="6926"/>
    <cellStyle name="40% - Акцент4 10 2 5" xfId="8771"/>
    <cellStyle name="40% - Акцент4 10 2 6" xfId="9090"/>
    <cellStyle name="40% - Акцент4 10 2 7" xfId="9408"/>
    <cellStyle name="40% - Акцент4 10 2 8" xfId="9726"/>
    <cellStyle name="40% - Акцент4 10 2 9" xfId="10044"/>
    <cellStyle name="40% - Акцент4 10 20" xfId="8770"/>
    <cellStyle name="40% - Акцент4 10 21" xfId="9089"/>
    <cellStyle name="40% - Акцент4 10 22" xfId="9407"/>
    <cellStyle name="40% - Акцент4 10 23" xfId="9725"/>
    <cellStyle name="40% - Акцент4 10 24" xfId="10043"/>
    <cellStyle name="40% - Акцент4 10 25" xfId="10361"/>
    <cellStyle name="40% - Акцент4 10 26" xfId="10679"/>
    <cellStyle name="40% - Акцент4 10 27" xfId="10997"/>
    <cellStyle name="40% - Акцент4 10 28" xfId="11315"/>
    <cellStyle name="40% - Акцент4 10 29" xfId="11633"/>
    <cellStyle name="40% - Акцент4 10 3" xfId="2461"/>
    <cellStyle name="40% — акцент4 10 3" xfId="16315"/>
    <cellStyle name="40% - Акцент4 10 3 2" xfId="6928"/>
    <cellStyle name="40% - Акцент4 10 30" xfId="11951"/>
    <cellStyle name="40% - Акцент4 10 31" xfId="12268"/>
    <cellStyle name="40% - Акцент4 10 32" xfId="12587"/>
    <cellStyle name="40% - Акцент4 10 33" xfId="12904"/>
    <cellStyle name="40% - Акцент4 10 34" xfId="13222"/>
    <cellStyle name="40% - Акцент4 10 35" xfId="16316"/>
    <cellStyle name="40% - Акцент4 10 4" xfId="2462"/>
    <cellStyle name="40% - Акцент4 10 4 2" xfId="6929"/>
    <cellStyle name="40% - Акцент4 10 5" xfId="2463"/>
    <cellStyle name="40% - Акцент4 10 5 2" xfId="6930"/>
    <cellStyle name="40% - Акцент4 10 6" xfId="2464"/>
    <cellStyle name="40% - Акцент4 10 6 2" xfId="6931"/>
    <cellStyle name="40% - Акцент4 10 7" xfId="2465"/>
    <cellStyle name="40% - Акцент4 10 7 2" xfId="6932"/>
    <cellStyle name="40% - Акцент4 10 8" xfId="2466"/>
    <cellStyle name="40% - Акцент4 10 8 2" xfId="6933"/>
    <cellStyle name="40% - Акцент4 10 9" xfId="2467"/>
    <cellStyle name="40% - Акцент4 10 9 2" xfId="6934"/>
    <cellStyle name="40% - Акцент4 11" xfId="238"/>
    <cellStyle name="40% — акцент4 11" xfId="2469"/>
    <cellStyle name="40% - Акцент4 11 10" xfId="2470"/>
    <cellStyle name="40% - Акцент4 11 10 2" xfId="6937"/>
    <cellStyle name="40% - Акцент4 11 11" xfId="2468"/>
    <cellStyle name="40% - Акцент4 11 12" xfId="3925"/>
    <cellStyle name="40% - Акцент4 11 13" xfId="4180"/>
    <cellStyle name="40% - Акцент4 11 14" xfId="4470"/>
    <cellStyle name="40% - Акцент4 11 15" xfId="4384"/>
    <cellStyle name="40% - Акцент4 11 16" xfId="4574"/>
    <cellStyle name="40% - Акцент4 11 17" xfId="6935"/>
    <cellStyle name="40% - Акцент4 11 18" xfId="8414"/>
    <cellStyle name="40% - Акцент4 11 19" xfId="8338"/>
    <cellStyle name="40% - Акцент4 11 2" xfId="239"/>
    <cellStyle name="40% — акцент4 11 2" xfId="6936"/>
    <cellStyle name="40% - Акцент4 11 2 10" xfId="10364"/>
    <cellStyle name="40% - Акцент4 11 2 11" xfId="10682"/>
    <cellStyle name="40% - Акцент4 11 2 12" xfId="11000"/>
    <cellStyle name="40% - Акцент4 11 2 13" xfId="11318"/>
    <cellStyle name="40% - Акцент4 11 2 14" xfId="11636"/>
    <cellStyle name="40% - Акцент4 11 2 15" xfId="11954"/>
    <cellStyle name="40% - Акцент4 11 2 16" xfId="12271"/>
    <cellStyle name="40% - Акцент4 11 2 17" xfId="12590"/>
    <cellStyle name="40% - Акцент4 11 2 18" xfId="12907"/>
    <cellStyle name="40% - Акцент4 11 2 19" xfId="13225"/>
    <cellStyle name="40% - Акцент4 11 2 2" xfId="2471"/>
    <cellStyle name="40% - Акцент4 11 2 2 2" xfId="6939"/>
    <cellStyle name="40% - Акцент4 11 2 3" xfId="3926"/>
    <cellStyle name="40% - Акцент4 11 2 4" xfId="6938"/>
    <cellStyle name="40% - Акцент4 11 2 5" xfId="8773"/>
    <cellStyle name="40% - Акцент4 11 2 6" xfId="9092"/>
    <cellStyle name="40% - Акцент4 11 2 7" xfId="9410"/>
    <cellStyle name="40% - Акцент4 11 2 8" xfId="9728"/>
    <cellStyle name="40% - Акцент4 11 2 9" xfId="10046"/>
    <cellStyle name="40% - Акцент4 11 20" xfId="8772"/>
    <cellStyle name="40% - Акцент4 11 21" xfId="9091"/>
    <cellStyle name="40% - Акцент4 11 22" xfId="9409"/>
    <cellStyle name="40% - Акцент4 11 23" xfId="9727"/>
    <cellStyle name="40% - Акцент4 11 24" xfId="10045"/>
    <cellStyle name="40% - Акцент4 11 25" xfId="10363"/>
    <cellStyle name="40% - Акцент4 11 26" xfId="10681"/>
    <cellStyle name="40% - Акцент4 11 27" xfId="10999"/>
    <cellStyle name="40% - Акцент4 11 28" xfId="11317"/>
    <cellStyle name="40% - Акцент4 11 29" xfId="11635"/>
    <cellStyle name="40% - Акцент4 11 3" xfId="2472"/>
    <cellStyle name="40% — акцент4 11 3" xfId="16918"/>
    <cellStyle name="40% - Акцент4 11 3 2" xfId="6940"/>
    <cellStyle name="40% - Акцент4 11 30" xfId="11953"/>
    <cellStyle name="40% - Акцент4 11 31" xfId="12270"/>
    <cellStyle name="40% - Акцент4 11 32" xfId="12589"/>
    <cellStyle name="40% - Акцент4 11 33" xfId="12906"/>
    <cellStyle name="40% - Акцент4 11 34" xfId="13224"/>
    <cellStyle name="40% - Акцент4 11 35" xfId="16919"/>
    <cellStyle name="40% - Акцент4 11 4" xfId="2473"/>
    <cellStyle name="40% - Акцент4 11 4 2" xfId="6941"/>
    <cellStyle name="40% - Акцент4 11 5" xfId="2474"/>
    <cellStyle name="40% - Акцент4 11 5 2" xfId="6942"/>
    <cellStyle name="40% - Акцент4 11 6" xfId="2475"/>
    <cellStyle name="40% - Акцент4 11 6 2" xfId="6943"/>
    <cellStyle name="40% - Акцент4 11 7" xfId="2476"/>
    <cellStyle name="40% - Акцент4 11 7 2" xfId="6944"/>
    <cellStyle name="40% - Акцент4 11 8" xfId="2477"/>
    <cellStyle name="40% - Акцент4 11 8 2" xfId="6945"/>
    <cellStyle name="40% - Акцент4 11 9" xfId="2478"/>
    <cellStyle name="40% - Акцент4 11 9 2" xfId="6946"/>
    <cellStyle name="40% - Акцент4 12" xfId="240"/>
    <cellStyle name="40% — акцент4 12" xfId="2480"/>
    <cellStyle name="40% - Акцент4 12 10" xfId="2481"/>
    <cellStyle name="40% - Акцент4 12 10 2" xfId="6949"/>
    <cellStyle name="40% - Акцент4 12 11" xfId="2479"/>
    <cellStyle name="40% - Акцент4 12 12" xfId="3927"/>
    <cellStyle name="40% - Акцент4 12 13" xfId="4181"/>
    <cellStyle name="40% - Акцент4 12 14" xfId="4472"/>
    <cellStyle name="40% - Акцент4 12 15" xfId="4380"/>
    <cellStyle name="40% - Акцент4 12 16" xfId="4578"/>
    <cellStyle name="40% - Акцент4 12 17" xfId="6947"/>
    <cellStyle name="40% - Акцент4 12 18" xfId="8416"/>
    <cellStyle name="40% - Акцент4 12 19" xfId="8334"/>
    <cellStyle name="40% - Акцент4 12 2" xfId="241"/>
    <cellStyle name="40% — акцент4 12 2" xfId="6948"/>
    <cellStyle name="40% - Акцент4 12 2 10" xfId="10366"/>
    <cellStyle name="40% - Акцент4 12 2 11" xfId="10684"/>
    <cellStyle name="40% - Акцент4 12 2 12" xfId="11002"/>
    <cellStyle name="40% - Акцент4 12 2 13" xfId="11320"/>
    <cellStyle name="40% - Акцент4 12 2 14" xfId="11638"/>
    <cellStyle name="40% - Акцент4 12 2 15" xfId="11956"/>
    <cellStyle name="40% - Акцент4 12 2 16" xfId="12273"/>
    <cellStyle name="40% - Акцент4 12 2 17" xfId="12592"/>
    <cellStyle name="40% - Акцент4 12 2 18" xfId="12909"/>
    <cellStyle name="40% - Акцент4 12 2 19" xfId="13227"/>
    <cellStyle name="40% - Акцент4 12 2 2" xfId="2482"/>
    <cellStyle name="40% - Акцент4 12 2 2 2" xfId="6951"/>
    <cellStyle name="40% - Акцент4 12 2 3" xfId="3928"/>
    <cellStyle name="40% - Акцент4 12 2 4" xfId="6950"/>
    <cellStyle name="40% - Акцент4 12 2 5" xfId="8775"/>
    <cellStyle name="40% - Акцент4 12 2 6" xfId="9094"/>
    <cellStyle name="40% - Акцент4 12 2 7" xfId="9412"/>
    <cellStyle name="40% - Акцент4 12 2 8" xfId="9730"/>
    <cellStyle name="40% - Акцент4 12 2 9" xfId="10048"/>
    <cellStyle name="40% - Акцент4 12 20" xfId="8774"/>
    <cellStyle name="40% - Акцент4 12 21" xfId="9093"/>
    <cellStyle name="40% - Акцент4 12 22" xfId="9411"/>
    <cellStyle name="40% - Акцент4 12 23" xfId="9729"/>
    <cellStyle name="40% - Акцент4 12 24" xfId="10047"/>
    <cellStyle name="40% - Акцент4 12 25" xfId="10365"/>
    <cellStyle name="40% - Акцент4 12 26" xfId="10683"/>
    <cellStyle name="40% - Акцент4 12 27" xfId="11001"/>
    <cellStyle name="40% - Акцент4 12 28" xfId="11319"/>
    <cellStyle name="40% - Акцент4 12 29" xfId="11637"/>
    <cellStyle name="40% - Акцент4 12 3" xfId="2483"/>
    <cellStyle name="40% — акцент4 12 3" xfId="17521"/>
    <cellStyle name="40% - Акцент4 12 3 2" xfId="6952"/>
    <cellStyle name="40% - Акцент4 12 30" xfId="11955"/>
    <cellStyle name="40% - Акцент4 12 31" xfId="12272"/>
    <cellStyle name="40% - Акцент4 12 32" xfId="12591"/>
    <cellStyle name="40% - Акцент4 12 33" xfId="12908"/>
    <cellStyle name="40% - Акцент4 12 34" xfId="13226"/>
    <cellStyle name="40% - Акцент4 12 35" xfId="17522"/>
    <cellStyle name="40% - Акцент4 12 4" xfId="2484"/>
    <cellStyle name="40% - Акцент4 12 4 2" xfId="6953"/>
    <cellStyle name="40% - Акцент4 12 5" xfId="2485"/>
    <cellStyle name="40% - Акцент4 12 5 2" xfId="6954"/>
    <cellStyle name="40% - Акцент4 12 6" xfId="2486"/>
    <cellStyle name="40% - Акцент4 12 6 2" xfId="6955"/>
    <cellStyle name="40% - Акцент4 12 7" xfId="2487"/>
    <cellStyle name="40% - Акцент4 12 7 2" xfId="6956"/>
    <cellStyle name="40% - Акцент4 12 8" xfId="2488"/>
    <cellStyle name="40% - Акцент4 12 8 2" xfId="6957"/>
    <cellStyle name="40% - Акцент4 12 9" xfId="2489"/>
    <cellStyle name="40% - Акцент4 12 9 2" xfId="6958"/>
    <cellStyle name="40% - Акцент4 13" xfId="242"/>
    <cellStyle name="40% — акцент4 13" xfId="2491"/>
    <cellStyle name="40% - Акцент4 13 10" xfId="2492"/>
    <cellStyle name="40% - Акцент4 13 10 2" xfId="6961"/>
    <cellStyle name="40% - Акцент4 13 11" xfId="2490"/>
    <cellStyle name="40% - Акцент4 13 12" xfId="3929"/>
    <cellStyle name="40% - Акцент4 13 13" xfId="4182"/>
    <cellStyle name="40% - Акцент4 13 14" xfId="4474"/>
    <cellStyle name="40% - Акцент4 13 15" xfId="4371"/>
    <cellStyle name="40% - Акцент4 13 16" xfId="4587"/>
    <cellStyle name="40% - Акцент4 13 17" xfId="6959"/>
    <cellStyle name="40% - Акцент4 13 18" xfId="8418"/>
    <cellStyle name="40% - Акцент4 13 19" xfId="8332"/>
    <cellStyle name="40% - Акцент4 13 2" xfId="243"/>
    <cellStyle name="40% — акцент4 13 2" xfId="6960"/>
    <cellStyle name="40% - Акцент4 13 2 10" xfId="10368"/>
    <cellStyle name="40% - Акцент4 13 2 11" xfId="10686"/>
    <cellStyle name="40% - Акцент4 13 2 12" xfId="11004"/>
    <cellStyle name="40% - Акцент4 13 2 13" xfId="11322"/>
    <cellStyle name="40% - Акцент4 13 2 14" xfId="11640"/>
    <cellStyle name="40% - Акцент4 13 2 15" xfId="11958"/>
    <cellStyle name="40% - Акцент4 13 2 16" xfId="12275"/>
    <cellStyle name="40% - Акцент4 13 2 17" xfId="12594"/>
    <cellStyle name="40% - Акцент4 13 2 18" xfId="12911"/>
    <cellStyle name="40% - Акцент4 13 2 19" xfId="13229"/>
    <cellStyle name="40% - Акцент4 13 2 2" xfId="2493"/>
    <cellStyle name="40% - Акцент4 13 2 2 2" xfId="6963"/>
    <cellStyle name="40% - Акцент4 13 2 3" xfId="3930"/>
    <cellStyle name="40% - Акцент4 13 2 4" xfId="6962"/>
    <cellStyle name="40% - Акцент4 13 2 5" xfId="8777"/>
    <cellStyle name="40% - Акцент4 13 2 6" xfId="9096"/>
    <cellStyle name="40% - Акцент4 13 2 7" xfId="9414"/>
    <cellStyle name="40% - Акцент4 13 2 8" xfId="9732"/>
    <cellStyle name="40% - Акцент4 13 2 9" xfId="10050"/>
    <cellStyle name="40% - Акцент4 13 20" xfId="8776"/>
    <cellStyle name="40% - Акцент4 13 21" xfId="9095"/>
    <cellStyle name="40% - Акцент4 13 22" xfId="9413"/>
    <cellStyle name="40% - Акцент4 13 23" xfId="9731"/>
    <cellStyle name="40% - Акцент4 13 24" xfId="10049"/>
    <cellStyle name="40% - Акцент4 13 25" xfId="10367"/>
    <cellStyle name="40% - Акцент4 13 26" xfId="10685"/>
    <cellStyle name="40% - Акцент4 13 27" xfId="11003"/>
    <cellStyle name="40% - Акцент4 13 28" xfId="11321"/>
    <cellStyle name="40% - Акцент4 13 29" xfId="11639"/>
    <cellStyle name="40% - Акцент4 13 3" xfId="2494"/>
    <cellStyle name="40% — акцент4 13 3" xfId="18122"/>
    <cellStyle name="40% - Акцент4 13 3 2" xfId="6964"/>
    <cellStyle name="40% - Акцент4 13 30" xfId="11957"/>
    <cellStyle name="40% - Акцент4 13 31" xfId="12274"/>
    <cellStyle name="40% - Акцент4 13 32" xfId="12593"/>
    <cellStyle name="40% - Акцент4 13 33" xfId="12910"/>
    <cellStyle name="40% - Акцент4 13 34" xfId="13228"/>
    <cellStyle name="40% - Акцент4 13 35" xfId="18123"/>
    <cellStyle name="40% - Акцент4 13 4" xfId="2495"/>
    <cellStyle name="40% - Акцент4 13 4 2" xfId="6965"/>
    <cellStyle name="40% - Акцент4 13 5" xfId="2496"/>
    <cellStyle name="40% - Акцент4 13 5 2" xfId="6966"/>
    <cellStyle name="40% - Акцент4 13 6" xfId="2497"/>
    <cellStyle name="40% - Акцент4 13 6 2" xfId="6967"/>
    <cellStyle name="40% - Акцент4 13 7" xfId="2498"/>
    <cellStyle name="40% - Акцент4 13 7 2" xfId="6968"/>
    <cellStyle name="40% - Акцент4 13 8" xfId="2499"/>
    <cellStyle name="40% - Акцент4 13 8 2" xfId="6969"/>
    <cellStyle name="40% - Акцент4 13 9" xfId="2500"/>
    <cellStyle name="40% - Акцент4 13 9 2" xfId="6970"/>
    <cellStyle name="40% - Акцент4 14" xfId="244"/>
    <cellStyle name="40% — акцент4 14" xfId="2501"/>
    <cellStyle name="40% - Акцент4 14 10" xfId="4591"/>
    <cellStyle name="40% - Акцент4 14 11" xfId="6971"/>
    <cellStyle name="40% - Акцент4 14 12" xfId="8778"/>
    <cellStyle name="40% - Акцент4 14 13" xfId="9097"/>
    <cellStyle name="40% - Акцент4 14 14" xfId="9415"/>
    <cellStyle name="40% - Акцент4 14 15" xfId="9733"/>
    <cellStyle name="40% - Акцент4 14 16" xfId="10051"/>
    <cellStyle name="40% - Акцент4 14 17" xfId="10369"/>
    <cellStyle name="40% - Акцент4 14 18" xfId="10687"/>
    <cellStyle name="40% - Акцент4 14 19" xfId="11005"/>
    <cellStyle name="40% - Акцент4 14 2" xfId="2502"/>
    <cellStyle name="40% — акцент4 14 2" xfId="6972"/>
    <cellStyle name="40% - Акцент4 14 2 2" xfId="6973"/>
    <cellStyle name="40% - Акцент4 14 20" xfId="11323"/>
    <cellStyle name="40% - Акцент4 14 21" xfId="11641"/>
    <cellStyle name="40% - Акцент4 14 22" xfId="11959"/>
    <cellStyle name="40% - Акцент4 14 23" xfId="12276"/>
    <cellStyle name="40% - Акцент4 14 24" xfId="12595"/>
    <cellStyle name="40% - Акцент4 14 25" xfId="12912"/>
    <cellStyle name="40% - Акцент4 14 26" xfId="13230"/>
    <cellStyle name="40% - Акцент4 14 27" xfId="18729"/>
    <cellStyle name="40% - Акцент4 14 3" xfId="2503"/>
    <cellStyle name="40% — акцент4 14 3" xfId="18728"/>
    <cellStyle name="40% - Акцент4 14 3 2" xfId="6974"/>
    <cellStyle name="40% - Акцент4 14 4" xfId="2504"/>
    <cellStyle name="40% - Акцент4 14 4 2" xfId="6975"/>
    <cellStyle name="40% - Акцент4 14 5" xfId="2505"/>
    <cellStyle name="40% - Акцент4 14 5 2" xfId="6976"/>
    <cellStyle name="40% - Акцент4 14 6" xfId="3931"/>
    <cellStyle name="40% - Акцент4 14 7" xfId="4183"/>
    <cellStyle name="40% - Акцент4 14 8" xfId="4476"/>
    <cellStyle name="40% - Акцент4 14 9" xfId="4367"/>
    <cellStyle name="40% - Акцент4 15" xfId="2506"/>
    <cellStyle name="40% — акцент4 15" xfId="2507"/>
    <cellStyle name="40% - Акцент4 15 2" xfId="6977"/>
    <cellStyle name="40% — акцент4 15 2" xfId="6978"/>
    <cellStyle name="40% - Акцент4 15 3" xfId="19333"/>
    <cellStyle name="40% — акцент4 15 3" xfId="19332"/>
    <cellStyle name="40% - Акцент4 16" xfId="2508"/>
    <cellStyle name="40% — акцент4 16" xfId="2509"/>
    <cellStyle name="40% - Акцент4 16 2" xfId="6979"/>
    <cellStyle name="40% — акцент4 16 2" xfId="6980"/>
    <cellStyle name="40% - Акцент4 16 3" xfId="19936"/>
    <cellStyle name="40% — акцент4 16 3" xfId="19935"/>
    <cellStyle name="40% - Акцент4 17" xfId="2510"/>
    <cellStyle name="40% — акцент4 17" xfId="2511"/>
    <cellStyle name="40% - Акцент4 17 2" xfId="6981"/>
    <cellStyle name="40% — акцент4 17 2" xfId="6982"/>
    <cellStyle name="40% - Акцент4 17 3" xfId="20540"/>
    <cellStyle name="40% — акцент4 17 3" xfId="20539"/>
    <cellStyle name="40% - Акцент4 18" xfId="2512"/>
    <cellStyle name="40% — акцент4 18" xfId="2513"/>
    <cellStyle name="40% - Акцент4 18 2" xfId="6983"/>
    <cellStyle name="40% — акцент4 18 2" xfId="6984"/>
    <cellStyle name="40% - Акцент4 18 3" xfId="21141"/>
    <cellStyle name="40% — акцент4 18 3" xfId="21140"/>
    <cellStyle name="40% - Акцент4 19" xfId="21750"/>
    <cellStyle name="40% — акцент4 19" xfId="2514"/>
    <cellStyle name="40% — акцент4 19 2" xfId="6985"/>
    <cellStyle name="40% - Акцент4 2" xfId="245"/>
    <cellStyle name="40% — акцент4 2" xfId="2516"/>
    <cellStyle name="40% - Акцент4 2 10" xfId="2517"/>
    <cellStyle name="40% — акцент4 2 10" xfId="2518"/>
    <cellStyle name="40% - Акцент4 2 10 2" xfId="6988"/>
    <cellStyle name="40% — акцент4 2 10 2" xfId="6989"/>
    <cellStyle name="40% - Акцент4 2 10 3" xfId="18121"/>
    <cellStyle name="40% — акцент4 2 10 3" xfId="18120"/>
    <cellStyle name="40% - Акцент4 2 11" xfId="2519"/>
    <cellStyle name="40% — акцент4 2 11" xfId="2520"/>
    <cellStyle name="40% - Акцент4 2 11 2" xfId="6990"/>
    <cellStyle name="40% — акцент4 2 11 2" xfId="6991"/>
    <cellStyle name="40% - Акцент4 2 11 3" xfId="18727"/>
    <cellStyle name="40% — акцент4 2 11 3" xfId="18726"/>
    <cellStyle name="40% - Акцент4 2 12" xfId="2521"/>
    <cellStyle name="40% — акцент4 2 12" xfId="2522"/>
    <cellStyle name="40% - Акцент4 2 12 2" xfId="6992"/>
    <cellStyle name="40% — акцент4 2 12 2" xfId="6993"/>
    <cellStyle name="40% - Акцент4 2 12 3" xfId="19331"/>
    <cellStyle name="40% — акцент4 2 12 3" xfId="19330"/>
    <cellStyle name="40% - Акцент4 2 13" xfId="2523"/>
    <cellStyle name="40% — акцент4 2 13" xfId="2524"/>
    <cellStyle name="40% - Акцент4 2 13 2" xfId="6994"/>
    <cellStyle name="40% — акцент4 2 13 2" xfId="6995"/>
    <cellStyle name="40% - Акцент4 2 13 3" xfId="19934"/>
    <cellStyle name="40% — акцент4 2 13 3" xfId="19933"/>
    <cellStyle name="40% - Акцент4 2 14" xfId="2525"/>
    <cellStyle name="40% — акцент4 2 14" xfId="2526"/>
    <cellStyle name="40% - Акцент4 2 14 2" xfId="6996"/>
    <cellStyle name="40% — акцент4 2 14 2" xfId="6997"/>
    <cellStyle name="40% - Акцент4 2 14 3" xfId="20538"/>
    <cellStyle name="40% — акцент4 2 14 3" xfId="20537"/>
    <cellStyle name="40% - Акцент4 2 15" xfId="2527"/>
    <cellStyle name="40% — акцент4 2 15" xfId="2528"/>
    <cellStyle name="40% - Акцент4 2 15 2" xfId="6998"/>
    <cellStyle name="40% — акцент4 2 15 2" xfId="6999"/>
    <cellStyle name="40% - Акцент4 2 15 3" xfId="21139"/>
    <cellStyle name="40% — акцент4 2 15 3" xfId="21138"/>
    <cellStyle name="40% - Акцент4 2 16" xfId="2529"/>
    <cellStyle name="40% — акцент4 2 16" xfId="2530"/>
    <cellStyle name="40% - Акцент4 2 16 2" xfId="7000"/>
    <cellStyle name="40% — акцент4 2 16 2" xfId="7001"/>
    <cellStyle name="40% - Акцент4 2 17" xfId="2531"/>
    <cellStyle name="40% — акцент4 2 17" xfId="6987"/>
    <cellStyle name="40% - Акцент4 2 17 2" xfId="7002"/>
    <cellStyle name="40% - Акцент4 2 18" xfId="2532"/>
    <cellStyle name="40% - Акцент4 2 18 2" xfId="7003"/>
    <cellStyle name="40% - Акцент4 2 19" xfId="2533"/>
    <cellStyle name="40% - Акцент4 2 19 2" xfId="7004"/>
    <cellStyle name="40% - Акцент4 2 2" xfId="246"/>
    <cellStyle name="40% — акцент4 2 2" xfId="2534"/>
    <cellStyle name="40% - Акцент4 2 2 10" xfId="4596"/>
    <cellStyle name="40% — акцент4 2 2 10" xfId="18724"/>
    <cellStyle name="40% - Акцент4 2 2 10 2" xfId="18725"/>
    <cellStyle name="40% - Акцент4 2 2 11" xfId="7005"/>
    <cellStyle name="40% — акцент4 2 2 11" xfId="19328"/>
    <cellStyle name="40% - Акцент4 2 2 11 2" xfId="19329"/>
    <cellStyle name="40% - Акцент4 2 2 12" xfId="8780"/>
    <cellStyle name="40% — акцент4 2 2 12" xfId="19931"/>
    <cellStyle name="40% - Акцент4 2 2 12 2" xfId="19932"/>
    <cellStyle name="40% - Акцент4 2 2 13" xfId="9099"/>
    <cellStyle name="40% — акцент4 2 2 13" xfId="20535"/>
    <cellStyle name="40% - Акцент4 2 2 13 2" xfId="20536"/>
    <cellStyle name="40% - Акцент4 2 2 14" xfId="9417"/>
    <cellStyle name="40% — акцент4 2 2 14" xfId="21136"/>
    <cellStyle name="40% - Акцент4 2 2 14 2" xfId="21137"/>
    <cellStyle name="40% - Акцент4 2 2 15" xfId="9735"/>
    <cellStyle name="40% - Акцент4 2 2 16" xfId="10053"/>
    <cellStyle name="40% - Акцент4 2 2 17" xfId="10371"/>
    <cellStyle name="40% - Акцент4 2 2 18" xfId="10689"/>
    <cellStyle name="40% - Акцент4 2 2 19" xfId="11007"/>
    <cellStyle name="40% - Акцент4 2 2 2" xfId="2535"/>
    <cellStyle name="40% — акцент4 2 2 2" xfId="7006"/>
    <cellStyle name="40% - Акцент4 2 2 2 2" xfId="7007"/>
    <cellStyle name="40% — акцент4 2 2 2 2" xfId="13891"/>
    <cellStyle name="40% - Акцент4 2 2 2 3" xfId="13890"/>
    <cellStyle name="40% - Акцент4 2 2 20" xfId="11325"/>
    <cellStyle name="40% - Акцент4 2 2 21" xfId="11643"/>
    <cellStyle name="40% - Акцент4 2 2 22" xfId="11961"/>
    <cellStyle name="40% - Акцент4 2 2 23" xfId="12278"/>
    <cellStyle name="40% - Акцент4 2 2 24" xfId="12597"/>
    <cellStyle name="40% - Акцент4 2 2 25" xfId="12914"/>
    <cellStyle name="40% - Акцент4 2 2 26" xfId="13232"/>
    <cellStyle name="40% - Акцент4 2 2 27" xfId="13389"/>
    <cellStyle name="40% - Акцент4 2 2 3" xfId="2536"/>
    <cellStyle name="40% — акцент4 2 2 3" xfId="14782"/>
    <cellStyle name="40% - Акцент4 2 2 3 2" xfId="7008"/>
    <cellStyle name="40% - Акцент4 2 2 3 3" xfId="14781"/>
    <cellStyle name="40% - Акцент4 2 2 4" xfId="2537"/>
    <cellStyle name="40% — акцент4 2 2 4" xfId="15105"/>
    <cellStyle name="40% - Акцент4 2 2 4 2" xfId="7009"/>
    <cellStyle name="40% - Акцент4 2 2 4 3" xfId="15106"/>
    <cellStyle name="40% - Акцент4 2 2 5" xfId="2538"/>
    <cellStyle name="40% — акцент4 2 2 5" xfId="15706"/>
    <cellStyle name="40% - Акцент4 2 2 5 2" xfId="7010"/>
    <cellStyle name="40% - Акцент4 2 2 5 3" xfId="15707"/>
    <cellStyle name="40% - Акцент4 2 2 6" xfId="3933"/>
    <cellStyle name="40% — акцент4 2 2 6" xfId="16311"/>
    <cellStyle name="40% - Акцент4 2 2 6 2" xfId="16312"/>
    <cellStyle name="40% - Акцент4 2 2 7" xfId="4185"/>
    <cellStyle name="40% — акцент4 2 2 7" xfId="16914"/>
    <cellStyle name="40% - Акцент4 2 2 7 2" xfId="16915"/>
    <cellStyle name="40% - Акцент4 2 2 8" xfId="4478"/>
    <cellStyle name="40% — акцент4 2 2 8" xfId="17517"/>
    <cellStyle name="40% - Акцент4 2 2 8 2" xfId="17518"/>
    <cellStyle name="40% - Акцент4 2 2 9" xfId="4362"/>
    <cellStyle name="40% — акцент4 2 2 9" xfId="18118"/>
    <cellStyle name="40% - Акцент4 2 2 9 2" xfId="18119"/>
    <cellStyle name="40% - Акцент4 2 2_1" xfId="21715"/>
    <cellStyle name="40% — акцент4 2 2_1" xfId="21715"/>
    <cellStyle name="40% - Акцент4 2 2_1 10" xfId="18117"/>
    <cellStyle name="40% — акцент4 2 2_1 10" xfId="18116"/>
    <cellStyle name="40% - Акцент4 2 2_1 11" xfId="18723"/>
    <cellStyle name="40% — акцент4 2 2_1 11" xfId="18722"/>
    <cellStyle name="40% - Акцент4 2 2_1 12" xfId="19327"/>
    <cellStyle name="40% — акцент4 2 2_1 12" xfId="19326"/>
    <cellStyle name="40% - Акцент4 2 2_1 13" xfId="19930"/>
    <cellStyle name="40% — акцент4 2 2_1 13" xfId="19929"/>
    <cellStyle name="40% - Акцент4 2 2_1 14" xfId="20534"/>
    <cellStyle name="40% — акцент4 2 2_1 14" xfId="20533"/>
    <cellStyle name="40% - Акцент4 2 2_1 15" xfId="21135"/>
    <cellStyle name="40% — акцент4 2 2_1 15" xfId="21134"/>
    <cellStyle name="40% - Акцент4 2 2_1 2" xfId="21716"/>
    <cellStyle name="40% — акцент4 2 2_1 2" xfId="21716"/>
    <cellStyle name="40% - Акцент4 2 2_1 2 10" xfId="18721"/>
    <cellStyle name="40% — акцент4 2 2_1 2 10" xfId="18720"/>
    <cellStyle name="40% - Акцент4 2 2_1 2 11" xfId="19325"/>
    <cellStyle name="40% — акцент4 2 2_1 2 11" xfId="19324"/>
    <cellStyle name="40% - Акцент4 2 2_1 2 12" xfId="19928"/>
    <cellStyle name="40% — акцент4 2 2_1 2 12" xfId="19927"/>
    <cellStyle name="40% - Акцент4 2 2_1 2 13" xfId="20532"/>
    <cellStyle name="40% — акцент4 2 2_1 2 13" xfId="20531"/>
    <cellStyle name="40% - Акцент4 2 2_1 2 14" xfId="21133"/>
    <cellStyle name="40% — акцент4 2 2_1 2 14" xfId="21132"/>
    <cellStyle name="40% - Акцент4 2 2_1 2 2" xfId="13894"/>
    <cellStyle name="40% — акцент4 2 2_1 2 2" xfId="13895"/>
    <cellStyle name="40% - Акцент4 2 2_1 2 3" xfId="14785"/>
    <cellStyle name="40% — акцент4 2 2_1 2 3" xfId="14786"/>
    <cellStyle name="40% - Акцент4 2 2_1 2 4" xfId="15102"/>
    <cellStyle name="40% — акцент4 2 2_1 2 4" xfId="15101"/>
    <cellStyle name="40% - Акцент4 2 2_1 2 5" xfId="15703"/>
    <cellStyle name="40% — акцент4 2 2_1 2 5" xfId="15702"/>
    <cellStyle name="40% - Акцент4 2 2_1 2 6" xfId="16308"/>
    <cellStyle name="40% — акцент4 2 2_1 2 6" xfId="16307"/>
    <cellStyle name="40% - Акцент4 2 2_1 2 7" xfId="16911"/>
    <cellStyle name="40% — акцент4 2 2_1 2 7" xfId="16910"/>
    <cellStyle name="40% - Акцент4 2 2_1 2 8" xfId="17514"/>
    <cellStyle name="40% — акцент4 2 2_1 2 8" xfId="17513"/>
    <cellStyle name="40% - Акцент4 2 2_1 2 9" xfId="18115"/>
    <cellStyle name="40% — акцент4 2 2_1 2 9" xfId="18114"/>
    <cellStyle name="40% - Акцент4 2 2_1 3" xfId="13892"/>
    <cellStyle name="40% — акцент4 2 2_1 3" xfId="13893"/>
    <cellStyle name="40% - Акцент4 2 2_1 4" xfId="14783"/>
    <cellStyle name="40% — акцент4 2 2_1 4" xfId="14784"/>
    <cellStyle name="40% - Акцент4 2 2_1 5" xfId="15104"/>
    <cellStyle name="40% — акцент4 2 2_1 5" xfId="15103"/>
    <cellStyle name="40% - Акцент4 2 2_1 6" xfId="15705"/>
    <cellStyle name="40% — акцент4 2 2_1 6" xfId="15704"/>
    <cellStyle name="40% - Акцент4 2 2_1 7" xfId="16310"/>
    <cellStyle name="40% — акцент4 2 2_1 7" xfId="16309"/>
    <cellStyle name="40% - Акцент4 2 2_1 8" xfId="16913"/>
    <cellStyle name="40% — акцент4 2 2_1 8" xfId="16912"/>
    <cellStyle name="40% - Акцент4 2 2_1 9" xfId="17516"/>
    <cellStyle name="40% — акцент4 2 2_1 9" xfId="17515"/>
    <cellStyle name="40% - Акцент4 2 20" xfId="2539"/>
    <cellStyle name="40% - Акцент4 2 20 2" xfId="7011"/>
    <cellStyle name="40% - Акцент4 2 21" xfId="2540"/>
    <cellStyle name="40% - Акцент4 2 21 2" xfId="7012"/>
    <cellStyle name="40% - Акцент4 2 22" xfId="2541"/>
    <cellStyle name="40% - Акцент4 2 22 2" xfId="7013"/>
    <cellStyle name="40% - Акцент4 2 23" xfId="2542"/>
    <cellStyle name="40% - Акцент4 2 23 2" xfId="7014"/>
    <cellStyle name="40% - Акцент4 2 24" xfId="2543"/>
    <cellStyle name="40% - Акцент4 2 24 2" xfId="7015"/>
    <cellStyle name="40% - Акцент4 2 25" xfId="2515"/>
    <cellStyle name="40% - Акцент4 2 26" xfId="3932"/>
    <cellStyle name="40% - Акцент4 2 27" xfId="4184"/>
    <cellStyle name="40% - Акцент4 2 28" xfId="4477"/>
    <cellStyle name="40% - Акцент4 2 29" xfId="4365"/>
    <cellStyle name="40% - Акцент4 2 3" xfId="2544"/>
    <cellStyle name="40% — акцент4 2 3" xfId="2545"/>
    <cellStyle name="40% - Акцент4 2 3 2" xfId="7016"/>
    <cellStyle name="40% — акцент4 2 3 2" xfId="7017"/>
    <cellStyle name="40% - Акцент4 2 3 3" xfId="13888"/>
    <cellStyle name="40% — акцент4 2 3 3" xfId="13889"/>
    <cellStyle name="40% - Акцент4 2 30" xfId="4593"/>
    <cellStyle name="40% - Акцент4 2 31" xfId="6986"/>
    <cellStyle name="40% - Акцент4 2 32" xfId="8422"/>
    <cellStyle name="40% - Акцент4 2 33" xfId="8329"/>
    <cellStyle name="40% - Акцент4 2 34" xfId="8779"/>
    <cellStyle name="40% - Акцент4 2 35" xfId="9098"/>
    <cellStyle name="40% - Акцент4 2 36" xfId="9416"/>
    <cellStyle name="40% - Акцент4 2 37" xfId="9734"/>
    <cellStyle name="40% - Акцент4 2 38" xfId="10052"/>
    <cellStyle name="40% - Акцент4 2 39" xfId="10370"/>
    <cellStyle name="40% - Акцент4 2 4" xfId="2546"/>
    <cellStyle name="40% — акцент4 2 4" xfId="2547"/>
    <cellStyle name="40% - Акцент4 2 4 2" xfId="7018"/>
    <cellStyle name="40% — акцент4 2 4 2" xfId="7019"/>
    <cellStyle name="40% - Акцент4 2 4 3" xfId="14779"/>
    <cellStyle name="40% — акцент4 2 4 3" xfId="14780"/>
    <cellStyle name="40% - Акцент4 2 40" xfId="10688"/>
    <cellStyle name="40% - Акцент4 2 41" xfId="11006"/>
    <cellStyle name="40% - Акцент4 2 42" xfId="11324"/>
    <cellStyle name="40% - Акцент4 2 43" xfId="11642"/>
    <cellStyle name="40% - Акцент4 2 44" xfId="11960"/>
    <cellStyle name="40% - Акцент4 2 45" xfId="12277"/>
    <cellStyle name="40% - Акцент4 2 46" xfId="12596"/>
    <cellStyle name="40% - Акцент4 2 47" xfId="12913"/>
    <cellStyle name="40% - Акцент4 2 48" xfId="13231"/>
    <cellStyle name="40% - Акцент4 2 49" xfId="13388"/>
    <cellStyle name="40% - Акцент4 2 5" xfId="2548"/>
    <cellStyle name="40% — акцент4 2 5" xfId="2549"/>
    <cellStyle name="40% - Акцент4 2 5 2" xfId="7020"/>
    <cellStyle name="40% — акцент4 2 5 2" xfId="7021"/>
    <cellStyle name="40% - Акцент4 2 5 3" xfId="15108"/>
    <cellStyle name="40% — акцент4 2 5 3" xfId="15107"/>
    <cellStyle name="40% - Акцент4 2 6" xfId="2550"/>
    <cellStyle name="40% — акцент4 2 6" xfId="2551"/>
    <cellStyle name="40% - Акцент4 2 6 2" xfId="7022"/>
    <cellStyle name="40% — акцент4 2 6 2" xfId="7023"/>
    <cellStyle name="40% - Акцент4 2 6 3" xfId="15709"/>
    <cellStyle name="40% — акцент4 2 6 3" xfId="15708"/>
    <cellStyle name="40% - Акцент4 2 7" xfId="2552"/>
    <cellStyle name="40% — акцент4 2 7" xfId="2553"/>
    <cellStyle name="40% - Акцент4 2 7 2" xfId="7024"/>
    <cellStyle name="40% — акцент4 2 7 2" xfId="7025"/>
    <cellStyle name="40% - Акцент4 2 7 3" xfId="16314"/>
    <cellStyle name="40% — акцент4 2 7 3" xfId="16313"/>
    <cellStyle name="40% - Акцент4 2 8" xfId="2554"/>
    <cellStyle name="40% — акцент4 2 8" xfId="2555"/>
    <cellStyle name="40% - Акцент4 2 8 2" xfId="7026"/>
    <cellStyle name="40% — акцент4 2 8 2" xfId="7027"/>
    <cellStyle name="40% - Акцент4 2 8 3" xfId="16917"/>
    <cellStyle name="40% — акцент4 2 8 3" xfId="16916"/>
    <cellStyle name="40% - Акцент4 2 9" xfId="2556"/>
    <cellStyle name="40% — акцент4 2 9" xfId="2557"/>
    <cellStyle name="40% - Акцент4 2 9 2" xfId="7028"/>
    <cellStyle name="40% — акцент4 2 9 2" xfId="7029"/>
    <cellStyle name="40% - Акцент4 2 9 3" xfId="17520"/>
    <cellStyle name="40% — акцент4 2 9 3" xfId="17519"/>
    <cellStyle name="40% - Акцент4 2_1" xfId="21701"/>
    <cellStyle name="40% — акцент4 2_1" xfId="21701"/>
    <cellStyle name="40% - Акцент4 2_1 10" xfId="18113"/>
    <cellStyle name="40% — акцент4 2_1 10" xfId="18112"/>
    <cellStyle name="40% - Акцент4 2_1 11" xfId="18719"/>
    <cellStyle name="40% — акцент4 2_1 11" xfId="18718"/>
    <cellStyle name="40% - Акцент4 2_1 12" xfId="19323"/>
    <cellStyle name="40% — акцент4 2_1 12" xfId="19322"/>
    <cellStyle name="40% - Акцент4 2_1 13" xfId="19926"/>
    <cellStyle name="40% — акцент4 2_1 13" xfId="19925"/>
    <cellStyle name="40% - Акцент4 2_1 14" xfId="20530"/>
    <cellStyle name="40% — акцент4 2_1 14" xfId="20529"/>
    <cellStyle name="40% - Акцент4 2_1 15" xfId="21131"/>
    <cellStyle name="40% — акцент4 2_1 15" xfId="21130"/>
    <cellStyle name="40% - Акцент4 2_1 2" xfId="21700"/>
    <cellStyle name="40% — акцент4 2_1 2" xfId="21700"/>
    <cellStyle name="40% - Акцент4 2_1 2 10" xfId="18717"/>
    <cellStyle name="40% — акцент4 2_1 2 10" xfId="18716"/>
    <cellStyle name="40% - Акцент4 2_1 2 11" xfId="19321"/>
    <cellStyle name="40% — акцент4 2_1 2 11" xfId="19320"/>
    <cellStyle name="40% - Акцент4 2_1 2 12" xfId="19924"/>
    <cellStyle name="40% — акцент4 2_1 2 12" xfId="19923"/>
    <cellStyle name="40% - Акцент4 2_1 2 13" xfId="20528"/>
    <cellStyle name="40% — акцент4 2_1 2 13" xfId="20527"/>
    <cellStyle name="40% - Акцент4 2_1 2 14" xfId="21129"/>
    <cellStyle name="40% — акцент4 2_1 2 14" xfId="21128"/>
    <cellStyle name="40% - Акцент4 2_1 2 2" xfId="13898"/>
    <cellStyle name="40% — акцент4 2_1 2 2" xfId="13899"/>
    <cellStyle name="40% - Акцент4 2_1 2 3" xfId="14789"/>
    <cellStyle name="40% — акцент4 2_1 2 3" xfId="14790"/>
    <cellStyle name="40% - Акцент4 2_1 2 4" xfId="15098"/>
    <cellStyle name="40% — акцент4 2_1 2 4" xfId="15097"/>
    <cellStyle name="40% - Акцент4 2_1 2 5" xfId="15699"/>
    <cellStyle name="40% — акцент4 2_1 2 5" xfId="15698"/>
    <cellStyle name="40% - Акцент4 2_1 2 6" xfId="16304"/>
    <cellStyle name="40% — акцент4 2_1 2 6" xfId="16303"/>
    <cellStyle name="40% - Акцент4 2_1 2 7" xfId="16907"/>
    <cellStyle name="40% — акцент4 2_1 2 7" xfId="16906"/>
    <cellStyle name="40% - Акцент4 2_1 2 8" xfId="17510"/>
    <cellStyle name="40% — акцент4 2_1 2 8" xfId="17509"/>
    <cellStyle name="40% - Акцент4 2_1 2 9" xfId="18111"/>
    <cellStyle name="40% — акцент4 2_1 2 9" xfId="18110"/>
    <cellStyle name="40% - Акцент4 2_1 3" xfId="13896"/>
    <cellStyle name="40% — акцент4 2_1 3" xfId="13897"/>
    <cellStyle name="40% - Акцент4 2_1 4" xfId="14787"/>
    <cellStyle name="40% — акцент4 2_1 4" xfId="14788"/>
    <cellStyle name="40% - Акцент4 2_1 5" xfId="15100"/>
    <cellStyle name="40% — акцент4 2_1 5" xfId="15099"/>
    <cellStyle name="40% - Акцент4 2_1 6" xfId="15701"/>
    <cellStyle name="40% — акцент4 2_1 6" xfId="15700"/>
    <cellStyle name="40% - Акцент4 2_1 7" xfId="16306"/>
    <cellStyle name="40% — акцент4 2_1 7" xfId="16305"/>
    <cellStyle name="40% - Акцент4 2_1 8" xfId="16909"/>
    <cellStyle name="40% — акцент4 2_1 8" xfId="16908"/>
    <cellStyle name="40% - Акцент4 2_1 9" xfId="17512"/>
    <cellStyle name="40% — акцент4 2_1 9" xfId="17511"/>
    <cellStyle name="40% — акцент4 20" xfId="2558"/>
    <cellStyle name="40% — акцент4 20 2" xfId="7030"/>
    <cellStyle name="40% — акцент4 21" xfId="2559"/>
    <cellStyle name="40% — акцент4 21 2" xfId="7031"/>
    <cellStyle name="40% — акцент4 22" xfId="2560"/>
    <cellStyle name="40% — акцент4 22 2" xfId="7032"/>
    <cellStyle name="40% — акцент4 23" xfId="2456"/>
    <cellStyle name="40% — акцент4 24" xfId="3922"/>
    <cellStyle name="40% — акцент4 25" xfId="4178"/>
    <cellStyle name="40% — акцент4 26" xfId="4467"/>
    <cellStyle name="40% — акцент4 27" xfId="4391"/>
    <cellStyle name="40% — акцент4 28" xfId="4567"/>
    <cellStyle name="40% — акцент4 29" xfId="6922"/>
    <cellStyle name="40% - Акцент4 3" xfId="247"/>
    <cellStyle name="40% — акцент4 3" xfId="2562"/>
    <cellStyle name="40% - Акцент4 3 10" xfId="2563"/>
    <cellStyle name="40% — акцент4 3 10" xfId="2564"/>
    <cellStyle name="40% - Акцент4 3 10 2" xfId="7035"/>
    <cellStyle name="40% — акцент4 3 10 2" xfId="7036"/>
    <cellStyle name="40% - Акцент4 3 10 3" xfId="18109"/>
    <cellStyle name="40% — акцент4 3 10 3" xfId="18108"/>
    <cellStyle name="40% - Акцент4 3 11" xfId="2565"/>
    <cellStyle name="40% — акцент4 3 11" xfId="2566"/>
    <cellStyle name="40% - Акцент4 3 11 2" xfId="7037"/>
    <cellStyle name="40% — акцент4 3 11 2" xfId="7038"/>
    <cellStyle name="40% - Акцент4 3 11 3" xfId="18715"/>
    <cellStyle name="40% — акцент4 3 11 3" xfId="18714"/>
    <cellStyle name="40% - Акцент4 3 12" xfId="2567"/>
    <cellStyle name="40% — акцент4 3 12" xfId="2568"/>
    <cellStyle name="40% - Акцент4 3 12 2" xfId="7039"/>
    <cellStyle name="40% — акцент4 3 12 2" xfId="7040"/>
    <cellStyle name="40% - Акцент4 3 12 3" xfId="19319"/>
    <cellStyle name="40% — акцент4 3 12 3" xfId="19318"/>
    <cellStyle name="40% - Акцент4 3 13" xfId="2569"/>
    <cellStyle name="40% — акцент4 3 13" xfId="2570"/>
    <cellStyle name="40% - Акцент4 3 13 2" xfId="7041"/>
    <cellStyle name="40% — акцент4 3 13 2" xfId="7042"/>
    <cellStyle name="40% - Акцент4 3 13 3" xfId="19922"/>
    <cellStyle name="40% — акцент4 3 13 3" xfId="19921"/>
    <cellStyle name="40% - Акцент4 3 14" xfId="2571"/>
    <cellStyle name="40% — акцент4 3 14" xfId="2572"/>
    <cellStyle name="40% - Акцент4 3 14 2" xfId="7043"/>
    <cellStyle name="40% — акцент4 3 14 2" xfId="7044"/>
    <cellStyle name="40% - Акцент4 3 14 3" xfId="20526"/>
    <cellStyle name="40% — акцент4 3 14 3" xfId="20525"/>
    <cellStyle name="40% - Акцент4 3 15" xfId="2573"/>
    <cellStyle name="40% — акцент4 3 15" xfId="2574"/>
    <cellStyle name="40% - Акцент4 3 15 2" xfId="7045"/>
    <cellStyle name="40% — акцент4 3 15 2" xfId="7046"/>
    <cellStyle name="40% - Акцент4 3 15 3" xfId="21127"/>
    <cellStyle name="40% — акцент4 3 15 3" xfId="21126"/>
    <cellStyle name="40% - Акцент4 3 16" xfId="2575"/>
    <cellStyle name="40% — акцент4 3 16" xfId="2576"/>
    <cellStyle name="40% - Акцент4 3 16 2" xfId="7047"/>
    <cellStyle name="40% — акцент4 3 16 2" xfId="7048"/>
    <cellStyle name="40% - Акцент4 3 17" xfId="2577"/>
    <cellStyle name="40% — акцент4 3 17" xfId="7034"/>
    <cellStyle name="40% - Акцент4 3 17 2" xfId="7049"/>
    <cellStyle name="40% - Акцент4 3 18" xfId="2578"/>
    <cellStyle name="40% - Акцент4 3 18 2" xfId="7050"/>
    <cellStyle name="40% - Акцент4 3 19" xfId="2579"/>
    <cellStyle name="40% - Акцент4 3 19 2" xfId="7051"/>
    <cellStyle name="40% - Акцент4 3 2" xfId="248"/>
    <cellStyle name="40% — акцент4 3 2" xfId="2580"/>
    <cellStyle name="40% - Акцент4 3 2 10" xfId="4600"/>
    <cellStyle name="40% — акцент4 3 2 10" xfId="18712"/>
    <cellStyle name="40% - Акцент4 3 2 10 2" xfId="18713"/>
    <cellStyle name="40% - Акцент4 3 2 11" xfId="7052"/>
    <cellStyle name="40% — акцент4 3 2 11" xfId="19316"/>
    <cellStyle name="40% - Акцент4 3 2 11 2" xfId="19317"/>
    <cellStyle name="40% - Акцент4 3 2 12" xfId="8782"/>
    <cellStyle name="40% — акцент4 3 2 12" xfId="19919"/>
    <cellStyle name="40% - Акцент4 3 2 12 2" xfId="19920"/>
    <cellStyle name="40% - Акцент4 3 2 13" xfId="9101"/>
    <cellStyle name="40% — акцент4 3 2 13" xfId="20523"/>
    <cellStyle name="40% - Акцент4 3 2 13 2" xfId="20524"/>
    <cellStyle name="40% - Акцент4 3 2 14" xfId="9419"/>
    <cellStyle name="40% — акцент4 3 2 14" xfId="21124"/>
    <cellStyle name="40% - Акцент4 3 2 14 2" xfId="21125"/>
    <cellStyle name="40% - Акцент4 3 2 15" xfId="9737"/>
    <cellStyle name="40% - Акцент4 3 2 16" xfId="10055"/>
    <cellStyle name="40% - Акцент4 3 2 17" xfId="10373"/>
    <cellStyle name="40% - Акцент4 3 2 18" xfId="10691"/>
    <cellStyle name="40% - Акцент4 3 2 19" xfId="11009"/>
    <cellStyle name="40% - Акцент4 3 2 2" xfId="2581"/>
    <cellStyle name="40% — акцент4 3 2 2" xfId="7053"/>
    <cellStyle name="40% - Акцент4 3 2 2 2" xfId="7054"/>
    <cellStyle name="40% — акцент4 3 2 2 2" xfId="13903"/>
    <cellStyle name="40% - Акцент4 3 2 2 3" xfId="13902"/>
    <cellStyle name="40% - Акцент4 3 2 20" xfId="11327"/>
    <cellStyle name="40% - Акцент4 3 2 21" xfId="11645"/>
    <cellStyle name="40% - Акцент4 3 2 22" xfId="11963"/>
    <cellStyle name="40% - Акцент4 3 2 23" xfId="12280"/>
    <cellStyle name="40% - Акцент4 3 2 24" xfId="12599"/>
    <cellStyle name="40% - Акцент4 3 2 25" xfId="12916"/>
    <cellStyle name="40% - Акцент4 3 2 26" xfId="13234"/>
    <cellStyle name="40% - Акцент4 3 2 27" xfId="13391"/>
    <cellStyle name="40% - Акцент4 3 2 3" xfId="2582"/>
    <cellStyle name="40% — акцент4 3 2 3" xfId="14794"/>
    <cellStyle name="40% - Акцент4 3 2 3 2" xfId="7055"/>
    <cellStyle name="40% - Акцент4 3 2 3 3" xfId="14793"/>
    <cellStyle name="40% - Акцент4 3 2 4" xfId="2583"/>
    <cellStyle name="40% — акцент4 3 2 4" xfId="15093"/>
    <cellStyle name="40% - Акцент4 3 2 4 2" xfId="7056"/>
    <cellStyle name="40% - Акцент4 3 2 4 3" xfId="15094"/>
    <cellStyle name="40% - Акцент4 3 2 5" xfId="2584"/>
    <cellStyle name="40% — акцент4 3 2 5" xfId="15694"/>
    <cellStyle name="40% - Акцент4 3 2 5 2" xfId="7057"/>
    <cellStyle name="40% - Акцент4 3 2 5 3" xfId="15695"/>
    <cellStyle name="40% - Акцент4 3 2 6" xfId="3935"/>
    <cellStyle name="40% — акцент4 3 2 6" xfId="16299"/>
    <cellStyle name="40% - Акцент4 3 2 6 2" xfId="16300"/>
    <cellStyle name="40% - Акцент4 3 2 7" xfId="4187"/>
    <cellStyle name="40% — акцент4 3 2 7" xfId="16902"/>
    <cellStyle name="40% - Акцент4 3 2 7 2" xfId="16903"/>
    <cellStyle name="40% - Акцент4 3 2 8" xfId="4480"/>
    <cellStyle name="40% — акцент4 3 2 8" xfId="17505"/>
    <cellStyle name="40% - Акцент4 3 2 8 2" xfId="17506"/>
    <cellStyle name="40% - Акцент4 3 2 9" xfId="4358"/>
    <cellStyle name="40% — акцент4 3 2 9" xfId="18106"/>
    <cellStyle name="40% - Акцент4 3 2 9 2" xfId="18107"/>
    <cellStyle name="40% - Акцент4 3 2_1" xfId="21715"/>
    <cellStyle name="40% — акцент4 3 2_1" xfId="21715"/>
    <cellStyle name="40% - Акцент4 3 2_1 10" xfId="18105"/>
    <cellStyle name="40% — акцент4 3 2_1 10" xfId="18104"/>
    <cellStyle name="40% - Акцент4 3 2_1 11" xfId="18711"/>
    <cellStyle name="40% — акцент4 3 2_1 11" xfId="18710"/>
    <cellStyle name="40% - Акцент4 3 2_1 12" xfId="19315"/>
    <cellStyle name="40% — акцент4 3 2_1 12" xfId="19314"/>
    <cellStyle name="40% - Акцент4 3 2_1 13" xfId="19918"/>
    <cellStyle name="40% — акцент4 3 2_1 13" xfId="19917"/>
    <cellStyle name="40% - Акцент4 3 2_1 14" xfId="20522"/>
    <cellStyle name="40% — акцент4 3 2_1 14" xfId="20521"/>
    <cellStyle name="40% - Акцент4 3 2_1 15" xfId="21123"/>
    <cellStyle name="40% — акцент4 3 2_1 15" xfId="21122"/>
    <cellStyle name="40% - Акцент4 3 2_1 2" xfId="21716"/>
    <cellStyle name="40% — акцент4 3 2_1 2" xfId="21716"/>
    <cellStyle name="40% - Акцент4 3 2_1 2 10" xfId="18709"/>
    <cellStyle name="40% — акцент4 3 2_1 2 10" xfId="18708"/>
    <cellStyle name="40% - Акцент4 3 2_1 2 11" xfId="19313"/>
    <cellStyle name="40% — акцент4 3 2_1 2 11" xfId="19312"/>
    <cellStyle name="40% - Акцент4 3 2_1 2 12" xfId="19916"/>
    <cellStyle name="40% — акцент4 3 2_1 2 12" xfId="19915"/>
    <cellStyle name="40% - Акцент4 3 2_1 2 13" xfId="20520"/>
    <cellStyle name="40% — акцент4 3 2_1 2 13" xfId="20519"/>
    <cellStyle name="40% - Акцент4 3 2_1 2 14" xfId="21121"/>
    <cellStyle name="40% — акцент4 3 2_1 2 14" xfId="21120"/>
    <cellStyle name="40% - Акцент4 3 2_1 2 2" xfId="13906"/>
    <cellStyle name="40% — акцент4 3 2_1 2 2" xfId="13907"/>
    <cellStyle name="40% - Акцент4 3 2_1 2 3" xfId="14797"/>
    <cellStyle name="40% — акцент4 3 2_1 2 3" xfId="14798"/>
    <cellStyle name="40% - Акцент4 3 2_1 2 4" xfId="15090"/>
    <cellStyle name="40% — акцент4 3 2_1 2 4" xfId="15089"/>
    <cellStyle name="40% - Акцент4 3 2_1 2 5" xfId="15691"/>
    <cellStyle name="40% — акцент4 3 2_1 2 5" xfId="15690"/>
    <cellStyle name="40% - Акцент4 3 2_1 2 6" xfId="16296"/>
    <cellStyle name="40% — акцент4 3 2_1 2 6" xfId="16295"/>
    <cellStyle name="40% - Акцент4 3 2_1 2 7" xfId="16899"/>
    <cellStyle name="40% — акцент4 3 2_1 2 7" xfId="16898"/>
    <cellStyle name="40% - Акцент4 3 2_1 2 8" xfId="17502"/>
    <cellStyle name="40% — акцент4 3 2_1 2 8" xfId="17501"/>
    <cellStyle name="40% - Акцент4 3 2_1 2 9" xfId="18103"/>
    <cellStyle name="40% — акцент4 3 2_1 2 9" xfId="18102"/>
    <cellStyle name="40% - Акцент4 3 2_1 3" xfId="13904"/>
    <cellStyle name="40% — акцент4 3 2_1 3" xfId="13905"/>
    <cellStyle name="40% - Акцент4 3 2_1 4" xfId="14795"/>
    <cellStyle name="40% — акцент4 3 2_1 4" xfId="14796"/>
    <cellStyle name="40% - Акцент4 3 2_1 5" xfId="15092"/>
    <cellStyle name="40% — акцент4 3 2_1 5" xfId="15091"/>
    <cellStyle name="40% - Акцент4 3 2_1 6" xfId="15693"/>
    <cellStyle name="40% — акцент4 3 2_1 6" xfId="15692"/>
    <cellStyle name="40% - Акцент4 3 2_1 7" xfId="16298"/>
    <cellStyle name="40% — акцент4 3 2_1 7" xfId="16297"/>
    <cellStyle name="40% - Акцент4 3 2_1 8" xfId="16901"/>
    <cellStyle name="40% — акцент4 3 2_1 8" xfId="16900"/>
    <cellStyle name="40% - Акцент4 3 2_1 9" xfId="17504"/>
    <cellStyle name="40% — акцент4 3 2_1 9" xfId="17503"/>
    <cellStyle name="40% - Акцент4 3 20" xfId="2585"/>
    <cellStyle name="40% - Акцент4 3 20 2" xfId="7058"/>
    <cellStyle name="40% - Акцент4 3 21" xfId="2586"/>
    <cellStyle name="40% - Акцент4 3 21 2" xfId="7059"/>
    <cellStyle name="40% - Акцент4 3 22" xfId="2587"/>
    <cellStyle name="40% - Акцент4 3 22 2" xfId="7060"/>
    <cellStyle name="40% - Акцент4 3 23" xfId="2588"/>
    <cellStyle name="40% - Акцент4 3 23 2" xfId="7061"/>
    <cellStyle name="40% - Акцент4 3 24" xfId="2589"/>
    <cellStyle name="40% - Акцент4 3 24 2" xfId="7062"/>
    <cellStyle name="40% - Акцент4 3 25" xfId="2561"/>
    <cellStyle name="40% - Акцент4 3 26" xfId="3934"/>
    <cellStyle name="40% - Акцент4 3 27" xfId="4186"/>
    <cellStyle name="40% - Акцент4 3 28" xfId="4479"/>
    <cellStyle name="40% - Акцент4 3 29" xfId="4360"/>
    <cellStyle name="40% - Акцент4 3 3" xfId="2590"/>
    <cellStyle name="40% — акцент4 3 3" xfId="2591"/>
    <cellStyle name="40% - Акцент4 3 3 2" xfId="7063"/>
    <cellStyle name="40% — акцент4 3 3 2" xfId="7064"/>
    <cellStyle name="40% - Акцент4 3 3 3" xfId="13900"/>
    <cellStyle name="40% — акцент4 3 3 3" xfId="13901"/>
    <cellStyle name="40% - Акцент4 3 30" xfId="4598"/>
    <cellStyle name="40% - Акцент4 3 31" xfId="7033"/>
    <cellStyle name="40% - Акцент4 3 32" xfId="8427"/>
    <cellStyle name="40% - Акцент4 3 33" xfId="8326"/>
    <cellStyle name="40% - Акцент4 3 34" xfId="8781"/>
    <cellStyle name="40% - Акцент4 3 35" xfId="9100"/>
    <cellStyle name="40% - Акцент4 3 36" xfId="9418"/>
    <cellStyle name="40% - Акцент4 3 37" xfId="9736"/>
    <cellStyle name="40% - Акцент4 3 38" xfId="10054"/>
    <cellStyle name="40% - Акцент4 3 39" xfId="10372"/>
    <cellStyle name="40% - Акцент4 3 4" xfId="2592"/>
    <cellStyle name="40% — акцент4 3 4" xfId="2593"/>
    <cellStyle name="40% - Акцент4 3 4 2" xfId="7065"/>
    <cellStyle name="40% — акцент4 3 4 2" xfId="7066"/>
    <cellStyle name="40% - Акцент4 3 4 3" xfId="14791"/>
    <cellStyle name="40% — акцент4 3 4 3" xfId="14792"/>
    <cellStyle name="40% - Акцент4 3 40" xfId="10690"/>
    <cellStyle name="40% - Акцент4 3 41" xfId="11008"/>
    <cellStyle name="40% - Акцент4 3 42" xfId="11326"/>
    <cellStyle name="40% - Акцент4 3 43" xfId="11644"/>
    <cellStyle name="40% - Акцент4 3 44" xfId="11962"/>
    <cellStyle name="40% - Акцент4 3 45" xfId="12279"/>
    <cellStyle name="40% - Акцент4 3 46" xfId="12598"/>
    <cellStyle name="40% - Акцент4 3 47" xfId="12915"/>
    <cellStyle name="40% - Акцент4 3 48" xfId="13233"/>
    <cellStyle name="40% - Акцент4 3 49" xfId="13390"/>
    <cellStyle name="40% - Акцент4 3 5" xfId="2594"/>
    <cellStyle name="40% — акцент4 3 5" xfId="2595"/>
    <cellStyle name="40% - Акцент4 3 5 2" xfId="7067"/>
    <cellStyle name="40% — акцент4 3 5 2" xfId="7068"/>
    <cellStyle name="40% - Акцент4 3 5 3" xfId="15096"/>
    <cellStyle name="40% — акцент4 3 5 3" xfId="15095"/>
    <cellStyle name="40% - Акцент4 3 6" xfId="2596"/>
    <cellStyle name="40% — акцент4 3 6" xfId="2597"/>
    <cellStyle name="40% - Акцент4 3 6 2" xfId="7069"/>
    <cellStyle name="40% — акцент4 3 6 2" xfId="7070"/>
    <cellStyle name="40% - Акцент4 3 6 3" xfId="15697"/>
    <cellStyle name="40% — акцент4 3 6 3" xfId="15696"/>
    <cellStyle name="40% - Акцент4 3 7" xfId="2598"/>
    <cellStyle name="40% — акцент4 3 7" xfId="2599"/>
    <cellStyle name="40% - Акцент4 3 7 2" xfId="7071"/>
    <cellStyle name="40% — акцент4 3 7 2" xfId="7072"/>
    <cellStyle name="40% - Акцент4 3 7 3" xfId="16302"/>
    <cellStyle name="40% — акцент4 3 7 3" xfId="16301"/>
    <cellStyle name="40% - Акцент4 3 8" xfId="2600"/>
    <cellStyle name="40% — акцент4 3 8" xfId="2601"/>
    <cellStyle name="40% - Акцент4 3 8 2" xfId="7073"/>
    <cellStyle name="40% — акцент4 3 8 2" xfId="7074"/>
    <cellStyle name="40% - Акцент4 3 8 3" xfId="16905"/>
    <cellStyle name="40% — акцент4 3 8 3" xfId="16904"/>
    <cellStyle name="40% - Акцент4 3 9" xfId="2602"/>
    <cellStyle name="40% — акцент4 3 9" xfId="2603"/>
    <cellStyle name="40% - Акцент4 3 9 2" xfId="7075"/>
    <cellStyle name="40% — акцент4 3 9 2" xfId="7076"/>
    <cellStyle name="40% - Акцент4 3 9 3" xfId="17508"/>
    <cellStyle name="40% — акцент4 3 9 3" xfId="17507"/>
    <cellStyle name="40% - Акцент4 3_1" xfId="21701"/>
    <cellStyle name="40% — акцент4 3_1" xfId="21701"/>
    <cellStyle name="40% - Акцент4 3_1 10" xfId="18101"/>
    <cellStyle name="40% — акцент4 3_1 10" xfId="18100"/>
    <cellStyle name="40% - Акцент4 3_1 11" xfId="18707"/>
    <cellStyle name="40% — акцент4 3_1 11" xfId="18706"/>
    <cellStyle name="40% - Акцент4 3_1 12" xfId="19311"/>
    <cellStyle name="40% — акцент4 3_1 12" xfId="19310"/>
    <cellStyle name="40% - Акцент4 3_1 13" xfId="19914"/>
    <cellStyle name="40% — акцент4 3_1 13" xfId="19913"/>
    <cellStyle name="40% - Акцент4 3_1 14" xfId="20518"/>
    <cellStyle name="40% — акцент4 3_1 14" xfId="20517"/>
    <cellStyle name="40% - Акцент4 3_1 15" xfId="21119"/>
    <cellStyle name="40% — акцент4 3_1 15" xfId="21118"/>
    <cellStyle name="40% - Акцент4 3_1 2" xfId="21700"/>
    <cellStyle name="40% — акцент4 3_1 2" xfId="21700"/>
    <cellStyle name="40% - Акцент4 3_1 2 10" xfId="18705"/>
    <cellStyle name="40% — акцент4 3_1 2 10" xfId="18704"/>
    <cellStyle name="40% - Акцент4 3_1 2 11" xfId="19309"/>
    <cellStyle name="40% — акцент4 3_1 2 11" xfId="19308"/>
    <cellStyle name="40% - Акцент4 3_1 2 12" xfId="19912"/>
    <cellStyle name="40% — акцент4 3_1 2 12" xfId="19911"/>
    <cellStyle name="40% - Акцент4 3_1 2 13" xfId="20516"/>
    <cellStyle name="40% — акцент4 3_1 2 13" xfId="20515"/>
    <cellStyle name="40% - Акцент4 3_1 2 14" xfId="21117"/>
    <cellStyle name="40% — акцент4 3_1 2 14" xfId="21116"/>
    <cellStyle name="40% - Акцент4 3_1 2 2" xfId="13910"/>
    <cellStyle name="40% — акцент4 3_1 2 2" xfId="13911"/>
    <cellStyle name="40% - Акцент4 3_1 2 3" xfId="14801"/>
    <cellStyle name="40% — акцент4 3_1 2 3" xfId="14802"/>
    <cellStyle name="40% - Акцент4 3_1 2 4" xfId="15086"/>
    <cellStyle name="40% — акцент4 3_1 2 4" xfId="15085"/>
    <cellStyle name="40% - Акцент4 3_1 2 5" xfId="15687"/>
    <cellStyle name="40% — акцент4 3_1 2 5" xfId="15686"/>
    <cellStyle name="40% - Акцент4 3_1 2 6" xfId="16292"/>
    <cellStyle name="40% — акцент4 3_1 2 6" xfId="16291"/>
    <cellStyle name="40% - Акцент4 3_1 2 7" xfId="16895"/>
    <cellStyle name="40% — акцент4 3_1 2 7" xfId="16894"/>
    <cellStyle name="40% - Акцент4 3_1 2 8" xfId="17498"/>
    <cellStyle name="40% — акцент4 3_1 2 8" xfId="17497"/>
    <cellStyle name="40% - Акцент4 3_1 2 9" xfId="18099"/>
    <cellStyle name="40% — акцент4 3_1 2 9" xfId="18098"/>
    <cellStyle name="40% - Акцент4 3_1 3" xfId="13908"/>
    <cellStyle name="40% — акцент4 3_1 3" xfId="13909"/>
    <cellStyle name="40% - Акцент4 3_1 4" xfId="14799"/>
    <cellStyle name="40% — акцент4 3_1 4" xfId="14800"/>
    <cellStyle name="40% - Акцент4 3_1 5" xfId="15088"/>
    <cellStyle name="40% — акцент4 3_1 5" xfId="15087"/>
    <cellStyle name="40% - Акцент4 3_1 6" xfId="15689"/>
    <cellStyle name="40% — акцент4 3_1 6" xfId="15688"/>
    <cellStyle name="40% - Акцент4 3_1 7" xfId="16294"/>
    <cellStyle name="40% — акцент4 3_1 7" xfId="16293"/>
    <cellStyle name="40% - Акцент4 3_1 8" xfId="16897"/>
    <cellStyle name="40% — акцент4 3_1 8" xfId="16896"/>
    <cellStyle name="40% - Акцент4 3_1 9" xfId="17500"/>
    <cellStyle name="40% — акцент4 3_1 9" xfId="17499"/>
    <cellStyle name="40% — акцент4 30" xfId="8412"/>
    <cellStyle name="40% — акцент4 31" xfId="8341"/>
    <cellStyle name="40% — акцент4 32" xfId="8769"/>
    <cellStyle name="40% — акцент4 33" xfId="9088"/>
    <cellStyle name="40% — акцент4 34" xfId="9406"/>
    <cellStyle name="40% — акцент4 35" xfId="9724"/>
    <cellStyle name="40% — акцент4 36" xfId="10042"/>
    <cellStyle name="40% — акцент4 37" xfId="10360"/>
    <cellStyle name="40% — акцент4 38" xfId="10678"/>
    <cellStyle name="40% — акцент4 39" xfId="10996"/>
    <cellStyle name="40% - Акцент4 4" xfId="249"/>
    <cellStyle name="40% — акцент4 4" xfId="2605"/>
    <cellStyle name="40% - Акцент4 4 10" xfId="2606"/>
    <cellStyle name="40% — акцент4 4 10" xfId="18702"/>
    <cellStyle name="40% - Акцент4 4 10 2" xfId="7079"/>
    <cellStyle name="40% - Акцент4 4 10 3" xfId="18097"/>
    <cellStyle name="40% - Акцент4 4 11" xfId="2604"/>
    <cellStyle name="40% — акцент4 4 11" xfId="19306"/>
    <cellStyle name="40% - Акцент4 4 11 2" xfId="18703"/>
    <cellStyle name="40% - Акцент4 4 12" xfId="3936"/>
    <cellStyle name="40% — акцент4 4 12" xfId="19909"/>
    <cellStyle name="40% - Акцент4 4 12 2" xfId="19307"/>
    <cellStyle name="40% - Акцент4 4 13" xfId="4188"/>
    <cellStyle name="40% — акцент4 4 13" xfId="20513"/>
    <cellStyle name="40% - Акцент4 4 13 2" xfId="19910"/>
    <cellStyle name="40% - Акцент4 4 14" xfId="4481"/>
    <cellStyle name="40% — акцент4 4 14" xfId="21082"/>
    <cellStyle name="40% - Акцент4 4 14 2" xfId="20514"/>
    <cellStyle name="40% - Акцент4 4 15" xfId="4356"/>
    <cellStyle name="40% - Акцент4 4 15 2" xfId="21115"/>
    <cellStyle name="40% - Акцент4 4 16" xfId="4602"/>
    <cellStyle name="40% - Акцент4 4 17" xfId="7077"/>
    <cellStyle name="40% - Акцент4 4 18" xfId="8430"/>
    <cellStyle name="40% - Акцент4 4 19" xfId="8324"/>
    <cellStyle name="40% - Акцент4 4 2" xfId="250"/>
    <cellStyle name="40% — акцент4 4 2" xfId="7078"/>
    <cellStyle name="40% - Акцент4 4 2 10" xfId="10375"/>
    <cellStyle name="40% - Акцент4 4 2 10 2" xfId="18701"/>
    <cellStyle name="40% - Акцент4 4 2 11" xfId="10693"/>
    <cellStyle name="40% - Акцент4 4 2 11 2" xfId="19305"/>
    <cellStyle name="40% - Акцент4 4 2 12" xfId="11011"/>
    <cellStyle name="40% - Акцент4 4 2 12 2" xfId="19908"/>
    <cellStyle name="40% - Акцент4 4 2 13" xfId="11329"/>
    <cellStyle name="40% - Акцент4 4 2 13 2" xfId="20512"/>
    <cellStyle name="40% - Акцент4 4 2 14" xfId="11647"/>
    <cellStyle name="40% - Акцент4 4 2 14 2" xfId="21049"/>
    <cellStyle name="40% - Акцент4 4 2 15" xfId="11965"/>
    <cellStyle name="40% - Акцент4 4 2 16" xfId="12282"/>
    <cellStyle name="40% - Акцент4 4 2 17" xfId="12601"/>
    <cellStyle name="40% - Акцент4 4 2 18" xfId="12918"/>
    <cellStyle name="40% - Акцент4 4 2 19" xfId="13236"/>
    <cellStyle name="40% - Акцент4 4 2 2" xfId="2607"/>
    <cellStyle name="40% — акцент4 4 2 2" xfId="13913"/>
    <cellStyle name="40% - Акцент4 4 2 2 2" xfId="7081"/>
    <cellStyle name="40% - Акцент4 4 2 2 3" xfId="13914"/>
    <cellStyle name="40% - Акцент4 4 2 20" xfId="13393"/>
    <cellStyle name="40% - Акцент4 4 2 3" xfId="3937"/>
    <cellStyle name="40% - Акцент4 4 2 3 2" xfId="14805"/>
    <cellStyle name="40% - Акцент4 4 2 4" xfId="7080"/>
    <cellStyle name="40% - Акцент4 4 2 4 2" xfId="15082"/>
    <cellStyle name="40% - Акцент4 4 2 5" xfId="8784"/>
    <cellStyle name="40% - Акцент4 4 2 5 2" xfId="15619"/>
    <cellStyle name="40% - Акцент4 4 2 6" xfId="9103"/>
    <cellStyle name="40% - Акцент4 4 2 6 2" xfId="16288"/>
    <cellStyle name="40% - Акцент4 4 2 7" xfId="9421"/>
    <cellStyle name="40% - Акцент4 4 2 7 2" xfId="16891"/>
    <cellStyle name="40% - Акцент4 4 2 8" xfId="9739"/>
    <cellStyle name="40% - Акцент4 4 2 8 2" xfId="17494"/>
    <cellStyle name="40% - Акцент4 4 2 9" xfId="10057"/>
    <cellStyle name="40% - Акцент4 4 2 9 2" xfId="18031"/>
    <cellStyle name="40% - Акцент4 4 20" xfId="8783"/>
    <cellStyle name="40% - Акцент4 4 21" xfId="9102"/>
    <cellStyle name="40% - Акцент4 4 22" xfId="9420"/>
    <cellStyle name="40% - Акцент4 4 23" xfId="9738"/>
    <cellStyle name="40% - Акцент4 4 24" xfId="10056"/>
    <cellStyle name="40% - Акцент4 4 25" xfId="10374"/>
    <cellStyle name="40% - Акцент4 4 26" xfId="10692"/>
    <cellStyle name="40% - Акцент4 4 27" xfId="11010"/>
    <cellStyle name="40% - Акцент4 4 28" xfId="11328"/>
    <cellStyle name="40% - Акцент4 4 29" xfId="11646"/>
    <cellStyle name="40% - Акцент4 4 3" xfId="2608"/>
    <cellStyle name="40% — акцент4 4 3" xfId="14804"/>
    <cellStyle name="40% - Акцент4 4 3 2" xfId="7082"/>
    <cellStyle name="40% - Акцент4 4 3 3" xfId="13912"/>
    <cellStyle name="40% - Акцент4 4 30" xfId="11964"/>
    <cellStyle name="40% - Акцент4 4 31" xfId="12281"/>
    <cellStyle name="40% - Акцент4 4 32" xfId="12600"/>
    <cellStyle name="40% - Акцент4 4 33" xfId="12917"/>
    <cellStyle name="40% - Акцент4 4 34" xfId="13235"/>
    <cellStyle name="40% - Акцент4 4 35" xfId="13392"/>
    <cellStyle name="40% - Акцент4 4 4" xfId="2609"/>
    <cellStyle name="40% — акцент4 4 4" xfId="15083"/>
    <cellStyle name="40% - Акцент4 4 4 2" xfId="7083"/>
    <cellStyle name="40% - Акцент4 4 4 3" xfId="14803"/>
    <cellStyle name="40% - Акцент4 4 5" xfId="2610"/>
    <cellStyle name="40% — акцент4 4 5" xfId="15652"/>
    <cellStyle name="40% - Акцент4 4 5 2" xfId="7084"/>
    <cellStyle name="40% - Акцент4 4 5 3" xfId="15084"/>
    <cellStyle name="40% - Акцент4 4 6" xfId="2611"/>
    <cellStyle name="40% — акцент4 4 6" xfId="16289"/>
    <cellStyle name="40% - Акцент4 4 6 2" xfId="7085"/>
    <cellStyle name="40% - Акцент4 4 6 3" xfId="15685"/>
    <cellStyle name="40% - Акцент4 4 7" xfId="2612"/>
    <cellStyle name="40% — акцент4 4 7" xfId="16892"/>
    <cellStyle name="40% - Акцент4 4 7 2" xfId="7086"/>
    <cellStyle name="40% - Акцент4 4 7 3" xfId="16290"/>
    <cellStyle name="40% - Акцент4 4 8" xfId="2613"/>
    <cellStyle name="40% — акцент4 4 8" xfId="17495"/>
    <cellStyle name="40% - Акцент4 4 8 2" xfId="7087"/>
    <cellStyle name="40% - Акцент4 4 8 3" xfId="16893"/>
    <cellStyle name="40% - Акцент4 4 9" xfId="2614"/>
    <cellStyle name="40% — акцент4 4 9" xfId="18064"/>
    <cellStyle name="40% - Акцент4 4 9 2" xfId="7088"/>
    <cellStyle name="40% - Акцент4 4 9 3" xfId="17496"/>
    <cellStyle name="40% - Акцент4 4_1" xfId="21701"/>
    <cellStyle name="40% — акцент4 4_1" xfId="21715"/>
    <cellStyle name="40% - Акцент4 4_1 10" xfId="17998"/>
    <cellStyle name="40% — акцент4 4_1 10" xfId="17965"/>
    <cellStyle name="40% - Акцент4 4_1 11" xfId="18668"/>
    <cellStyle name="40% — акцент4 4_1 11" xfId="18635"/>
    <cellStyle name="40% - Акцент4 4_1 12" xfId="19272"/>
    <cellStyle name="40% — акцент4 4_1 12" xfId="19239"/>
    <cellStyle name="40% - Акцент4 4_1 13" xfId="19875"/>
    <cellStyle name="40% — акцент4 4_1 13" xfId="19842"/>
    <cellStyle name="40% - Акцент4 4_1 14" xfId="20479"/>
    <cellStyle name="40% — акцент4 4_1 14" xfId="20446"/>
    <cellStyle name="40% - Акцент4 4_1 15" xfId="21016"/>
    <cellStyle name="40% — акцент4 4_1 15" xfId="20983"/>
    <cellStyle name="40% - Акцент4 4_1 2" xfId="21700"/>
    <cellStyle name="40% — акцент4 4_1 2" xfId="21716"/>
    <cellStyle name="40% - Акцент4 4_1 2 10" xfId="18602"/>
    <cellStyle name="40% — акцент4 4_1 2 10" xfId="18569"/>
    <cellStyle name="40% - Акцент4 4_1 2 11" xfId="19206"/>
    <cellStyle name="40% — акцент4 4_1 2 11" xfId="19173"/>
    <cellStyle name="40% - Акцент4 4_1 2 12" xfId="19809"/>
    <cellStyle name="40% — акцент4 4_1 2 12" xfId="19776"/>
    <cellStyle name="40% - Акцент4 4_1 2 13" xfId="20413"/>
    <cellStyle name="40% — акцент4 4_1 2 13" xfId="20380"/>
    <cellStyle name="40% - Акцент4 4_1 2 14" xfId="20950"/>
    <cellStyle name="40% — акцент4 4_1 2 14" xfId="20917"/>
    <cellStyle name="40% - Акцент4 4_1 2 2" xfId="13917"/>
    <cellStyle name="40% — акцент4 4_1 2 2" xfId="13918"/>
    <cellStyle name="40% - Акцент4 4_1 2 3" xfId="14808"/>
    <cellStyle name="40% — акцент4 4_1 2 3" xfId="14809"/>
    <cellStyle name="40% - Акцент4 4_1 2 4" xfId="14983"/>
    <cellStyle name="40% — акцент4 4_1 2 4" xfId="14950"/>
    <cellStyle name="40% - Акцент4 4_1 2 5" xfId="15520"/>
    <cellStyle name="40% — акцент4 4_1 2 5" xfId="15487"/>
    <cellStyle name="40% - Акцент4 4_1 2 6" xfId="16189"/>
    <cellStyle name="40% — акцент4 4_1 2 6" xfId="16156"/>
    <cellStyle name="40% - Акцент4 4_1 2 7" xfId="16792"/>
    <cellStyle name="40% — акцент4 4_1 2 7" xfId="16759"/>
    <cellStyle name="40% - Акцент4 4_1 2 8" xfId="17395"/>
    <cellStyle name="40% — акцент4 4_1 2 8" xfId="17362"/>
    <cellStyle name="40% - Акцент4 4_1 2 9" xfId="17932"/>
    <cellStyle name="40% — акцент4 4_1 2 9" xfId="17899"/>
    <cellStyle name="40% - Акцент4 4_1 3" xfId="13915"/>
    <cellStyle name="40% — акцент4 4_1 3" xfId="13916"/>
    <cellStyle name="40% - Акцент4 4_1 4" xfId="14806"/>
    <cellStyle name="40% — акцент4 4_1 4" xfId="14807"/>
    <cellStyle name="40% - Акцент4 4_1 5" xfId="15049"/>
    <cellStyle name="40% — акцент4 4_1 5" xfId="15016"/>
    <cellStyle name="40% - Акцент4 4_1 6" xfId="15586"/>
    <cellStyle name="40% — акцент4 4_1 6" xfId="15553"/>
    <cellStyle name="40% - Акцент4 4_1 7" xfId="16255"/>
    <cellStyle name="40% — акцент4 4_1 7" xfId="16222"/>
    <cellStyle name="40% - Акцент4 4_1 8" xfId="16858"/>
    <cellStyle name="40% — акцент4 4_1 8" xfId="16825"/>
    <cellStyle name="40% - Акцент4 4_1 9" xfId="17461"/>
    <cellStyle name="40% — акцент4 4_1 9" xfId="17428"/>
    <cellStyle name="40% — акцент4 40" xfId="11314"/>
    <cellStyle name="40% — акцент4 41" xfId="11632"/>
    <cellStyle name="40% — акцент4 42" xfId="11950"/>
    <cellStyle name="40% — акцент4 43" xfId="12267"/>
    <cellStyle name="40% — акцент4 44" xfId="12586"/>
    <cellStyle name="40% — акцент4 45" xfId="12903"/>
    <cellStyle name="40% — акцент4 46" xfId="13221"/>
    <cellStyle name="40% — акцент4 47" xfId="13387"/>
    <cellStyle name="40% - Акцент4 5" xfId="251"/>
    <cellStyle name="40% — акцент4 5" xfId="2616"/>
    <cellStyle name="40% - Акцент4 5 10" xfId="2617"/>
    <cellStyle name="40% — акцент4 5 10" xfId="18503"/>
    <cellStyle name="40% - Акцент4 5 10 2" xfId="7091"/>
    <cellStyle name="40% - Акцент4 5 10 3" xfId="18536"/>
    <cellStyle name="40% - Акцент4 5 11" xfId="2615"/>
    <cellStyle name="40% — акцент4 5 11" xfId="19107"/>
    <cellStyle name="40% - Акцент4 5 11 2" xfId="19140"/>
    <cellStyle name="40% - Акцент4 5 12" xfId="3938"/>
    <cellStyle name="40% — акцент4 5 12" xfId="19710"/>
    <cellStyle name="40% - Акцент4 5 12 2" xfId="19743"/>
    <cellStyle name="40% - Акцент4 5 13" xfId="4189"/>
    <cellStyle name="40% — акцент4 5 13" xfId="20314"/>
    <cellStyle name="40% - Акцент4 5 13 2" xfId="20347"/>
    <cellStyle name="40% - Акцент4 5 14" xfId="4483"/>
    <cellStyle name="40% — акцент4 5 14" xfId="20278"/>
    <cellStyle name="40% - Акцент4 5 14 2" xfId="20881"/>
    <cellStyle name="40% - Акцент4 5 15" xfId="4352"/>
    <cellStyle name="40% — акцент4 5 15" xfId="13564"/>
    <cellStyle name="40% - Акцент4 5 16" xfId="4606"/>
    <cellStyle name="40% - Акцент4 5 17" xfId="7089"/>
    <cellStyle name="40% - Акцент4 5 18" xfId="8431"/>
    <cellStyle name="40% - Акцент4 5 19" xfId="8323"/>
    <cellStyle name="40% - Акцент4 5 2" xfId="252"/>
    <cellStyle name="40% — акцент4 5 2" xfId="7090"/>
    <cellStyle name="40% - Акцент4 5 2 10" xfId="10377"/>
    <cellStyle name="40% - Акцент4 5 2 11" xfId="10695"/>
    <cellStyle name="40% - Акцент4 5 2 12" xfId="11013"/>
    <cellStyle name="40% - Акцент4 5 2 13" xfId="11331"/>
    <cellStyle name="40% - Акцент4 5 2 14" xfId="11649"/>
    <cellStyle name="40% - Акцент4 5 2 15" xfId="11967"/>
    <cellStyle name="40% - Акцент4 5 2 16" xfId="12284"/>
    <cellStyle name="40% - Акцент4 5 2 17" xfId="12603"/>
    <cellStyle name="40% - Акцент4 5 2 18" xfId="12920"/>
    <cellStyle name="40% - Акцент4 5 2 19" xfId="13238"/>
    <cellStyle name="40% - Акцент4 5 2 2" xfId="2618"/>
    <cellStyle name="40% — акцент4 5 2 2" xfId="13920"/>
    <cellStyle name="40% - Акцент4 5 2 2 2" xfId="7093"/>
    <cellStyle name="40% - Акцент4 5 2 20" xfId="13919"/>
    <cellStyle name="40% - Акцент4 5 2 3" xfId="3939"/>
    <cellStyle name="40% - Акцент4 5 2 4" xfId="7092"/>
    <cellStyle name="40% - Акцент4 5 2 5" xfId="8786"/>
    <cellStyle name="40% - Акцент4 5 2 6" xfId="9105"/>
    <cellStyle name="40% - Акцент4 5 2 7" xfId="9423"/>
    <cellStyle name="40% - Акцент4 5 2 8" xfId="9741"/>
    <cellStyle name="40% - Акцент4 5 2 9" xfId="10059"/>
    <cellStyle name="40% - Акцент4 5 20" xfId="8785"/>
    <cellStyle name="40% - Акцент4 5 21" xfId="9104"/>
    <cellStyle name="40% - Акцент4 5 22" xfId="9422"/>
    <cellStyle name="40% - Акцент4 5 23" xfId="9740"/>
    <cellStyle name="40% - Акцент4 5 24" xfId="10058"/>
    <cellStyle name="40% - Акцент4 5 25" xfId="10376"/>
    <cellStyle name="40% - Акцент4 5 26" xfId="10694"/>
    <cellStyle name="40% - Акцент4 5 27" xfId="11012"/>
    <cellStyle name="40% - Акцент4 5 28" xfId="11330"/>
    <cellStyle name="40% - Акцент4 5 29" xfId="11648"/>
    <cellStyle name="40% - Акцент4 5 3" xfId="2619"/>
    <cellStyle name="40% — акцент4 5 3" xfId="14811"/>
    <cellStyle name="40% - Акцент4 5 3 2" xfId="7094"/>
    <cellStyle name="40% - Акцент4 5 3 3" xfId="14810"/>
    <cellStyle name="40% - Акцент4 5 30" xfId="11966"/>
    <cellStyle name="40% - Акцент4 5 31" xfId="12283"/>
    <cellStyle name="40% - Акцент4 5 32" xfId="12602"/>
    <cellStyle name="40% - Акцент4 5 33" xfId="12919"/>
    <cellStyle name="40% - Акцент4 5 34" xfId="13237"/>
    <cellStyle name="40% - Акцент4 5 35" xfId="13394"/>
    <cellStyle name="40% - Акцент4 5 4" xfId="2620"/>
    <cellStyle name="40% — акцент4 5 4" xfId="14884"/>
    <cellStyle name="40% - Акцент4 5 4 2" xfId="7095"/>
    <cellStyle name="40% - Акцент4 5 4 3" xfId="14917"/>
    <cellStyle name="40% - Акцент4 5 5" xfId="2621"/>
    <cellStyle name="40% — акцент4 5 5" xfId="14848"/>
    <cellStyle name="40% - Акцент4 5 5 2" xfId="7096"/>
    <cellStyle name="40% - Акцент4 5 5 3" xfId="15451"/>
    <cellStyle name="40% - Акцент4 5 6" xfId="2622"/>
    <cellStyle name="40% — акцент4 5 6" xfId="16090"/>
    <cellStyle name="40% - Акцент4 5 6 2" xfId="7097"/>
    <cellStyle name="40% - Акцент4 5 6 3" xfId="16123"/>
    <cellStyle name="40% - Акцент4 5 7" xfId="2623"/>
    <cellStyle name="40% — акцент4 5 7" xfId="16693"/>
    <cellStyle name="40% - Акцент4 5 7 2" xfId="7098"/>
    <cellStyle name="40% - Акцент4 5 7 3" xfId="16726"/>
    <cellStyle name="40% - Акцент4 5 8" xfId="2624"/>
    <cellStyle name="40% — акцент4 5 8" xfId="17296"/>
    <cellStyle name="40% - Акцент4 5 8 2" xfId="7099"/>
    <cellStyle name="40% - Акцент4 5 8 3" xfId="17329"/>
    <cellStyle name="40% - Акцент4 5 9" xfId="2625"/>
    <cellStyle name="40% — акцент4 5 9" xfId="17260"/>
    <cellStyle name="40% - Акцент4 5 9 2" xfId="7100"/>
    <cellStyle name="40% - Акцент4 5 9 3" xfId="17863"/>
    <cellStyle name="40% - Акцент4 6" xfId="253"/>
    <cellStyle name="40% — акцент4 6" xfId="2627"/>
    <cellStyle name="40% - Акцент4 6 10" xfId="2628"/>
    <cellStyle name="40% - Акцент4 6 10 2" xfId="7103"/>
    <cellStyle name="40% - Акцент4 6 11" xfId="2626"/>
    <cellStyle name="40% - Акцент4 6 12" xfId="3940"/>
    <cellStyle name="40% - Акцент4 6 13" xfId="4190"/>
    <cellStyle name="40% - Акцент4 6 14" xfId="4485"/>
    <cellStyle name="40% - Акцент4 6 15" xfId="4343"/>
    <cellStyle name="40% - Акцент4 6 16" xfId="4615"/>
    <cellStyle name="40% - Акцент4 6 17" xfId="7101"/>
    <cellStyle name="40% - Акцент4 6 18" xfId="8433"/>
    <cellStyle name="40% - Акцент4 6 19" xfId="8321"/>
    <cellStyle name="40% - Акцент4 6 2" xfId="254"/>
    <cellStyle name="40% — акцент4 6 2" xfId="7102"/>
    <cellStyle name="40% - Акцент4 6 2 10" xfId="10379"/>
    <cellStyle name="40% - Акцент4 6 2 11" xfId="10697"/>
    <cellStyle name="40% - Акцент4 6 2 12" xfId="11015"/>
    <cellStyle name="40% - Акцент4 6 2 13" xfId="11333"/>
    <cellStyle name="40% - Акцент4 6 2 14" xfId="11651"/>
    <cellStyle name="40% - Акцент4 6 2 15" xfId="11969"/>
    <cellStyle name="40% - Акцент4 6 2 16" xfId="12286"/>
    <cellStyle name="40% - Акцент4 6 2 17" xfId="12605"/>
    <cellStyle name="40% - Акцент4 6 2 18" xfId="12922"/>
    <cellStyle name="40% - Акцент4 6 2 19" xfId="13240"/>
    <cellStyle name="40% - Акцент4 6 2 2" xfId="2629"/>
    <cellStyle name="40% - Акцент4 6 2 2 2" xfId="7105"/>
    <cellStyle name="40% - Акцент4 6 2 3" xfId="3941"/>
    <cellStyle name="40% - Акцент4 6 2 4" xfId="7104"/>
    <cellStyle name="40% - Акцент4 6 2 5" xfId="8788"/>
    <cellStyle name="40% - Акцент4 6 2 6" xfId="9107"/>
    <cellStyle name="40% - Акцент4 6 2 7" xfId="9425"/>
    <cellStyle name="40% - Акцент4 6 2 8" xfId="9743"/>
    <cellStyle name="40% - Акцент4 6 2 9" xfId="10061"/>
    <cellStyle name="40% - Акцент4 6 20" xfId="8787"/>
    <cellStyle name="40% - Акцент4 6 21" xfId="9106"/>
    <cellStyle name="40% - Акцент4 6 22" xfId="9424"/>
    <cellStyle name="40% - Акцент4 6 23" xfId="9742"/>
    <cellStyle name="40% - Акцент4 6 24" xfId="10060"/>
    <cellStyle name="40% - Акцент4 6 25" xfId="10378"/>
    <cellStyle name="40% - Акцент4 6 26" xfId="10696"/>
    <cellStyle name="40% - Акцент4 6 27" xfId="11014"/>
    <cellStyle name="40% - Акцент4 6 28" xfId="11332"/>
    <cellStyle name="40% - Акцент4 6 29" xfId="11650"/>
    <cellStyle name="40% - Акцент4 6 3" xfId="2630"/>
    <cellStyle name="40% — акцент4 6 3" xfId="13887"/>
    <cellStyle name="40% - Акцент4 6 3 2" xfId="7106"/>
    <cellStyle name="40% - Акцент4 6 30" xfId="11968"/>
    <cellStyle name="40% - Акцент4 6 31" xfId="12285"/>
    <cellStyle name="40% - Акцент4 6 32" xfId="12604"/>
    <cellStyle name="40% - Акцент4 6 33" xfId="12921"/>
    <cellStyle name="40% - Акцент4 6 34" xfId="13239"/>
    <cellStyle name="40% - Акцент4 6 35" xfId="13886"/>
    <cellStyle name="40% - Акцент4 6 4" xfId="2631"/>
    <cellStyle name="40% - Акцент4 6 4 2" xfId="7107"/>
    <cellStyle name="40% - Акцент4 6 5" xfId="2632"/>
    <cellStyle name="40% - Акцент4 6 5 2" xfId="7108"/>
    <cellStyle name="40% - Акцент4 6 6" xfId="2633"/>
    <cellStyle name="40% - Акцент4 6 6 2" xfId="7109"/>
    <cellStyle name="40% - Акцент4 6 7" xfId="2634"/>
    <cellStyle name="40% - Акцент4 6 7 2" xfId="7110"/>
    <cellStyle name="40% - Акцент4 6 8" xfId="2635"/>
    <cellStyle name="40% - Акцент4 6 8 2" xfId="7111"/>
    <cellStyle name="40% - Акцент4 6 9" xfId="2636"/>
    <cellStyle name="40% - Акцент4 6 9 2" xfId="7112"/>
    <cellStyle name="40% - Акцент4 7" xfId="255"/>
    <cellStyle name="40% — акцент4 7" xfId="2638"/>
    <cellStyle name="40% - Акцент4 7 10" xfId="2639"/>
    <cellStyle name="40% - Акцент4 7 10 2" xfId="7115"/>
    <cellStyle name="40% - Акцент4 7 11" xfId="2637"/>
    <cellStyle name="40% - Акцент4 7 12" xfId="3942"/>
    <cellStyle name="40% - Акцент4 7 13" xfId="4191"/>
    <cellStyle name="40% - Акцент4 7 14" xfId="4487"/>
    <cellStyle name="40% - Акцент4 7 15" xfId="4339"/>
    <cellStyle name="40% - Акцент4 7 16" xfId="4619"/>
    <cellStyle name="40% - Акцент4 7 17" xfId="7113"/>
    <cellStyle name="40% - Акцент4 7 18" xfId="8434"/>
    <cellStyle name="40% - Акцент4 7 19" xfId="8320"/>
    <cellStyle name="40% - Акцент4 7 2" xfId="256"/>
    <cellStyle name="40% — акцент4 7 2" xfId="7114"/>
    <cellStyle name="40% - Акцент4 7 2 10" xfId="10381"/>
    <cellStyle name="40% - Акцент4 7 2 11" xfId="10699"/>
    <cellStyle name="40% - Акцент4 7 2 12" xfId="11017"/>
    <cellStyle name="40% - Акцент4 7 2 13" xfId="11335"/>
    <cellStyle name="40% - Акцент4 7 2 14" xfId="11653"/>
    <cellStyle name="40% - Акцент4 7 2 15" xfId="11971"/>
    <cellStyle name="40% - Акцент4 7 2 16" xfId="12288"/>
    <cellStyle name="40% - Акцент4 7 2 17" xfId="12607"/>
    <cellStyle name="40% - Акцент4 7 2 18" xfId="12924"/>
    <cellStyle name="40% - Акцент4 7 2 19" xfId="13242"/>
    <cellStyle name="40% - Акцент4 7 2 2" xfId="2640"/>
    <cellStyle name="40% - Акцент4 7 2 2 2" xfId="7117"/>
    <cellStyle name="40% - Акцент4 7 2 3" xfId="3943"/>
    <cellStyle name="40% - Акцент4 7 2 4" xfId="7116"/>
    <cellStyle name="40% - Акцент4 7 2 5" xfId="8790"/>
    <cellStyle name="40% - Акцент4 7 2 6" xfId="9109"/>
    <cellStyle name="40% - Акцент4 7 2 7" xfId="9427"/>
    <cellStyle name="40% - Акцент4 7 2 8" xfId="9745"/>
    <cellStyle name="40% - Акцент4 7 2 9" xfId="10063"/>
    <cellStyle name="40% - Акцент4 7 20" xfId="8789"/>
    <cellStyle name="40% - Акцент4 7 21" xfId="9108"/>
    <cellStyle name="40% - Акцент4 7 22" xfId="9426"/>
    <cellStyle name="40% - Акцент4 7 23" xfId="9744"/>
    <cellStyle name="40% - Акцент4 7 24" xfId="10062"/>
    <cellStyle name="40% - Акцент4 7 25" xfId="10380"/>
    <cellStyle name="40% - Акцент4 7 26" xfId="10698"/>
    <cellStyle name="40% - Акцент4 7 27" xfId="11016"/>
    <cellStyle name="40% - Акцент4 7 28" xfId="11334"/>
    <cellStyle name="40% - Акцент4 7 29" xfId="11652"/>
    <cellStyle name="40% - Акцент4 7 3" xfId="2641"/>
    <cellStyle name="40% — акцент4 7 3" xfId="14778"/>
    <cellStyle name="40% - Акцент4 7 3 2" xfId="7118"/>
    <cellStyle name="40% - Акцент4 7 30" xfId="11970"/>
    <cellStyle name="40% - Акцент4 7 31" xfId="12287"/>
    <cellStyle name="40% - Акцент4 7 32" xfId="12606"/>
    <cellStyle name="40% - Акцент4 7 33" xfId="12923"/>
    <cellStyle name="40% - Акцент4 7 34" xfId="13241"/>
    <cellStyle name="40% - Акцент4 7 35" xfId="14777"/>
    <cellStyle name="40% - Акцент4 7 4" xfId="2642"/>
    <cellStyle name="40% - Акцент4 7 4 2" xfId="7119"/>
    <cellStyle name="40% - Акцент4 7 5" xfId="2643"/>
    <cellStyle name="40% - Акцент4 7 5 2" xfId="7120"/>
    <cellStyle name="40% - Акцент4 7 6" xfId="2644"/>
    <cellStyle name="40% - Акцент4 7 6 2" xfId="7121"/>
    <cellStyle name="40% - Акцент4 7 7" xfId="2645"/>
    <cellStyle name="40% - Акцент4 7 7 2" xfId="7122"/>
    <cellStyle name="40% - Акцент4 7 8" xfId="2646"/>
    <cellStyle name="40% - Акцент4 7 8 2" xfId="7123"/>
    <cellStyle name="40% - Акцент4 7 9" xfId="2647"/>
    <cellStyle name="40% - Акцент4 7 9 2" xfId="7124"/>
    <cellStyle name="40% - Акцент4 8" xfId="257"/>
    <cellStyle name="40% — акцент4 8" xfId="2649"/>
    <cellStyle name="40% - Акцент4 8 10" xfId="2650"/>
    <cellStyle name="40% - Акцент4 8 10 2" xfId="7127"/>
    <cellStyle name="40% - Акцент4 8 11" xfId="2648"/>
    <cellStyle name="40% - Акцент4 8 12" xfId="3944"/>
    <cellStyle name="40% - Акцент4 8 13" xfId="4192"/>
    <cellStyle name="40% - Акцент4 8 14" xfId="4489"/>
    <cellStyle name="40% - Акцент4 8 15" xfId="4334"/>
    <cellStyle name="40% - Акцент4 8 16" xfId="4624"/>
    <cellStyle name="40% - Акцент4 8 17" xfId="7125"/>
    <cellStyle name="40% - Акцент4 8 18" xfId="8435"/>
    <cellStyle name="40% - Акцент4 8 19" xfId="8318"/>
    <cellStyle name="40% - Акцент4 8 2" xfId="258"/>
    <cellStyle name="40% — акцент4 8 2" xfId="7126"/>
    <cellStyle name="40% - Акцент4 8 2 10" xfId="10383"/>
    <cellStyle name="40% - Акцент4 8 2 11" xfId="10701"/>
    <cellStyle name="40% - Акцент4 8 2 12" xfId="11019"/>
    <cellStyle name="40% - Акцент4 8 2 13" xfId="11337"/>
    <cellStyle name="40% - Акцент4 8 2 14" xfId="11655"/>
    <cellStyle name="40% - Акцент4 8 2 15" xfId="11973"/>
    <cellStyle name="40% - Акцент4 8 2 16" xfId="12290"/>
    <cellStyle name="40% - Акцент4 8 2 17" xfId="12609"/>
    <cellStyle name="40% - Акцент4 8 2 18" xfId="12926"/>
    <cellStyle name="40% - Акцент4 8 2 19" xfId="13244"/>
    <cellStyle name="40% - Акцент4 8 2 2" xfId="2651"/>
    <cellStyle name="40% - Акцент4 8 2 2 2" xfId="7129"/>
    <cellStyle name="40% - Акцент4 8 2 3" xfId="3945"/>
    <cellStyle name="40% - Акцент4 8 2 4" xfId="7128"/>
    <cellStyle name="40% - Акцент4 8 2 5" xfId="8792"/>
    <cellStyle name="40% - Акцент4 8 2 6" xfId="9111"/>
    <cellStyle name="40% - Акцент4 8 2 7" xfId="9429"/>
    <cellStyle name="40% - Акцент4 8 2 8" xfId="9747"/>
    <cellStyle name="40% - Акцент4 8 2 9" xfId="10065"/>
    <cellStyle name="40% - Акцент4 8 20" xfId="8791"/>
    <cellStyle name="40% - Акцент4 8 21" xfId="9110"/>
    <cellStyle name="40% - Акцент4 8 22" xfId="9428"/>
    <cellStyle name="40% - Акцент4 8 23" xfId="9746"/>
    <cellStyle name="40% - Акцент4 8 24" xfId="10064"/>
    <cellStyle name="40% - Акцент4 8 25" xfId="10382"/>
    <cellStyle name="40% - Акцент4 8 26" xfId="10700"/>
    <cellStyle name="40% - Акцент4 8 27" xfId="11018"/>
    <cellStyle name="40% - Акцент4 8 28" xfId="11336"/>
    <cellStyle name="40% - Акцент4 8 29" xfId="11654"/>
    <cellStyle name="40% - Акцент4 8 3" xfId="2652"/>
    <cellStyle name="40% — акцент4 8 3" xfId="15109"/>
    <cellStyle name="40% - Акцент4 8 3 2" xfId="7130"/>
    <cellStyle name="40% - Акцент4 8 30" xfId="11972"/>
    <cellStyle name="40% - Акцент4 8 31" xfId="12289"/>
    <cellStyle name="40% - Акцент4 8 32" xfId="12608"/>
    <cellStyle name="40% - Акцент4 8 33" xfId="12925"/>
    <cellStyle name="40% - Акцент4 8 34" xfId="13243"/>
    <cellStyle name="40% - Акцент4 8 35" xfId="15110"/>
    <cellStyle name="40% - Акцент4 8 4" xfId="2653"/>
    <cellStyle name="40% - Акцент4 8 4 2" xfId="7131"/>
    <cellStyle name="40% - Акцент4 8 5" xfId="2654"/>
    <cellStyle name="40% - Акцент4 8 5 2" xfId="7132"/>
    <cellStyle name="40% - Акцент4 8 6" xfId="2655"/>
    <cellStyle name="40% - Акцент4 8 6 2" xfId="7133"/>
    <cellStyle name="40% - Акцент4 8 7" xfId="2656"/>
    <cellStyle name="40% - Акцент4 8 7 2" xfId="7134"/>
    <cellStyle name="40% - Акцент4 8 8" xfId="2657"/>
    <cellStyle name="40% - Акцент4 8 8 2" xfId="7135"/>
    <cellStyle name="40% - Акцент4 8 9" xfId="2658"/>
    <cellStyle name="40% - Акцент4 8 9 2" xfId="7136"/>
    <cellStyle name="40% - Акцент4 9" xfId="259"/>
    <cellStyle name="40% — акцент4 9" xfId="2660"/>
    <cellStyle name="40% - Акцент4 9 10" xfId="2661"/>
    <cellStyle name="40% - Акцент4 9 10 2" xfId="7139"/>
    <cellStyle name="40% - Акцент4 9 11" xfId="2659"/>
    <cellStyle name="40% - Акцент4 9 12" xfId="3946"/>
    <cellStyle name="40% - Акцент4 9 13" xfId="4193"/>
    <cellStyle name="40% - Акцент4 9 14" xfId="4491"/>
    <cellStyle name="40% - Акцент4 9 15" xfId="4330"/>
    <cellStyle name="40% - Акцент4 9 16" xfId="4628"/>
    <cellStyle name="40% - Акцент4 9 17" xfId="7137"/>
    <cellStyle name="40% - Акцент4 9 18" xfId="8436"/>
    <cellStyle name="40% - Акцент4 9 19" xfId="8316"/>
    <cellStyle name="40% - Акцент4 9 2" xfId="260"/>
    <cellStyle name="40% — акцент4 9 2" xfId="7138"/>
    <cellStyle name="40% - Акцент4 9 2 10" xfId="10385"/>
    <cellStyle name="40% - Акцент4 9 2 11" xfId="10703"/>
    <cellStyle name="40% - Акцент4 9 2 12" xfId="11021"/>
    <cellStyle name="40% - Акцент4 9 2 13" xfId="11339"/>
    <cellStyle name="40% - Акцент4 9 2 14" xfId="11657"/>
    <cellStyle name="40% - Акцент4 9 2 15" xfId="11975"/>
    <cellStyle name="40% - Акцент4 9 2 16" xfId="12292"/>
    <cellStyle name="40% - Акцент4 9 2 17" xfId="12611"/>
    <cellStyle name="40% - Акцент4 9 2 18" xfId="12928"/>
    <cellStyle name="40% - Акцент4 9 2 19" xfId="13246"/>
    <cellStyle name="40% - Акцент4 9 2 2" xfId="2662"/>
    <cellStyle name="40% - Акцент4 9 2 2 2" xfId="7141"/>
    <cellStyle name="40% - Акцент4 9 2 3" xfId="3947"/>
    <cellStyle name="40% - Акцент4 9 2 4" xfId="7140"/>
    <cellStyle name="40% - Акцент4 9 2 5" xfId="8794"/>
    <cellStyle name="40% - Акцент4 9 2 6" xfId="9113"/>
    <cellStyle name="40% - Акцент4 9 2 7" xfId="9431"/>
    <cellStyle name="40% - Акцент4 9 2 8" xfId="9749"/>
    <cellStyle name="40% - Акцент4 9 2 9" xfId="10067"/>
    <cellStyle name="40% - Акцент4 9 20" xfId="8793"/>
    <cellStyle name="40% - Акцент4 9 21" xfId="9112"/>
    <cellStyle name="40% - Акцент4 9 22" xfId="9430"/>
    <cellStyle name="40% - Акцент4 9 23" xfId="9748"/>
    <cellStyle name="40% - Акцент4 9 24" xfId="10066"/>
    <cellStyle name="40% - Акцент4 9 25" xfId="10384"/>
    <cellStyle name="40% - Акцент4 9 26" xfId="10702"/>
    <cellStyle name="40% - Акцент4 9 27" xfId="11020"/>
    <cellStyle name="40% - Акцент4 9 28" xfId="11338"/>
    <cellStyle name="40% - Акцент4 9 29" xfId="11656"/>
    <cellStyle name="40% - Акцент4 9 3" xfId="2663"/>
    <cellStyle name="40% — акцент4 9 3" xfId="15710"/>
    <cellStyle name="40% - Акцент4 9 3 2" xfId="7142"/>
    <cellStyle name="40% - Акцент4 9 30" xfId="11974"/>
    <cellStyle name="40% - Акцент4 9 31" xfId="12291"/>
    <cellStyle name="40% - Акцент4 9 32" xfId="12610"/>
    <cellStyle name="40% - Акцент4 9 33" xfId="12927"/>
    <cellStyle name="40% - Акцент4 9 34" xfId="13245"/>
    <cellStyle name="40% - Акцент4 9 35" xfId="15711"/>
    <cellStyle name="40% - Акцент4 9 4" xfId="2664"/>
    <cellStyle name="40% - Акцент4 9 4 2" xfId="7143"/>
    <cellStyle name="40% - Акцент4 9 5" xfId="2665"/>
    <cellStyle name="40% - Акцент4 9 5 2" xfId="7144"/>
    <cellStyle name="40% - Акцент4 9 6" xfId="2666"/>
    <cellStyle name="40% - Акцент4 9 6 2" xfId="7145"/>
    <cellStyle name="40% - Акцент4 9 7" xfId="2667"/>
    <cellStyle name="40% - Акцент4 9 7 2" xfId="7146"/>
    <cellStyle name="40% - Акцент4 9 8" xfId="2668"/>
    <cellStyle name="40% - Акцент4 9 8 2" xfId="7147"/>
    <cellStyle name="40% - Акцент4 9 9" xfId="2669"/>
    <cellStyle name="40% - Акцент4 9 9 2" xfId="7148"/>
    <cellStyle name="40% - Акцент4_1" xfId="21701"/>
    <cellStyle name="40% - Акцент5" xfId="13395"/>
    <cellStyle name="40% — акцент5" xfId="261"/>
    <cellStyle name="40% - Акцент5 10" xfId="262"/>
    <cellStyle name="40% — акцент5 10" xfId="2672"/>
    <cellStyle name="40% - Акцент5 10 10" xfId="2673"/>
    <cellStyle name="40% - Акцент5 10 10 2" xfId="7152"/>
    <cellStyle name="40% - Акцент5 10 11" xfId="2671"/>
    <cellStyle name="40% - Акцент5 10 12" xfId="3949"/>
    <cellStyle name="40% - Акцент5 10 13" xfId="4195"/>
    <cellStyle name="40% - Акцент5 10 14" xfId="4494"/>
    <cellStyle name="40% - Акцент5 10 15" xfId="4319"/>
    <cellStyle name="40% - Акцент5 10 16" xfId="4639"/>
    <cellStyle name="40% - Акцент5 10 17" xfId="7150"/>
    <cellStyle name="40% - Акцент5 10 18" xfId="8438"/>
    <cellStyle name="40% - Акцент5 10 19" xfId="8311"/>
    <cellStyle name="40% - Акцент5 10 2" xfId="263"/>
    <cellStyle name="40% — акцент5 10 2" xfId="7151"/>
    <cellStyle name="40% - Акцент5 10 2 10" xfId="10388"/>
    <cellStyle name="40% - Акцент5 10 2 11" xfId="10706"/>
    <cellStyle name="40% - Акцент5 10 2 12" xfId="11024"/>
    <cellStyle name="40% - Акцент5 10 2 13" xfId="11342"/>
    <cellStyle name="40% - Акцент5 10 2 14" xfId="11660"/>
    <cellStyle name="40% - Акцент5 10 2 15" xfId="11978"/>
    <cellStyle name="40% - Акцент5 10 2 16" xfId="12295"/>
    <cellStyle name="40% - Акцент5 10 2 17" xfId="12614"/>
    <cellStyle name="40% - Акцент5 10 2 18" xfId="12931"/>
    <cellStyle name="40% - Акцент5 10 2 19" xfId="13249"/>
    <cellStyle name="40% - Акцент5 10 2 2" xfId="2674"/>
    <cellStyle name="40% - Акцент5 10 2 2 2" xfId="7154"/>
    <cellStyle name="40% - Акцент5 10 2 3" xfId="3950"/>
    <cellStyle name="40% - Акцент5 10 2 4" xfId="7153"/>
    <cellStyle name="40% - Акцент5 10 2 5" xfId="8797"/>
    <cellStyle name="40% - Акцент5 10 2 6" xfId="9116"/>
    <cellStyle name="40% - Акцент5 10 2 7" xfId="9434"/>
    <cellStyle name="40% - Акцент5 10 2 8" xfId="9752"/>
    <cellStyle name="40% - Акцент5 10 2 9" xfId="10070"/>
    <cellStyle name="40% - Акцент5 10 20" xfId="8796"/>
    <cellStyle name="40% - Акцент5 10 21" xfId="9115"/>
    <cellStyle name="40% - Акцент5 10 22" xfId="9433"/>
    <cellStyle name="40% - Акцент5 10 23" xfId="9751"/>
    <cellStyle name="40% - Акцент5 10 24" xfId="10069"/>
    <cellStyle name="40% - Акцент5 10 25" xfId="10387"/>
    <cellStyle name="40% - Акцент5 10 26" xfId="10705"/>
    <cellStyle name="40% - Акцент5 10 27" xfId="11023"/>
    <cellStyle name="40% - Акцент5 10 28" xfId="11341"/>
    <cellStyle name="40% - Акцент5 10 29" xfId="11659"/>
    <cellStyle name="40% - Акцент5 10 3" xfId="2675"/>
    <cellStyle name="40% — акцент5 10 3" xfId="15712"/>
    <cellStyle name="40% - Акцент5 10 3 2" xfId="7155"/>
    <cellStyle name="40% - Акцент5 10 30" xfId="11977"/>
    <cellStyle name="40% - Акцент5 10 31" xfId="12294"/>
    <cellStyle name="40% - Акцент5 10 32" xfId="12613"/>
    <cellStyle name="40% - Акцент5 10 33" xfId="12930"/>
    <cellStyle name="40% - Акцент5 10 34" xfId="13248"/>
    <cellStyle name="40% - Акцент5 10 35" xfId="15111"/>
    <cellStyle name="40% - Акцент5 10 4" xfId="2676"/>
    <cellStyle name="40% - Акцент5 10 4 2" xfId="7156"/>
    <cellStyle name="40% - Акцент5 10 5" xfId="2677"/>
    <cellStyle name="40% - Акцент5 10 5 2" xfId="7157"/>
    <cellStyle name="40% - Акцент5 10 6" xfId="2678"/>
    <cellStyle name="40% - Акцент5 10 6 2" xfId="7158"/>
    <cellStyle name="40% - Акцент5 10 7" xfId="2679"/>
    <cellStyle name="40% - Акцент5 10 7 2" xfId="7159"/>
    <cellStyle name="40% - Акцент5 10 8" xfId="2680"/>
    <cellStyle name="40% - Акцент5 10 8 2" xfId="7160"/>
    <cellStyle name="40% - Акцент5 10 9" xfId="2681"/>
    <cellStyle name="40% - Акцент5 10 9 2" xfId="7161"/>
    <cellStyle name="40% - Акцент5 11" xfId="264"/>
    <cellStyle name="40% — акцент5 11" xfId="2683"/>
    <cellStyle name="40% - Акцент5 11 10" xfId="2684"/>
    <cellStyle name="40% - Акцент5 11 10 2" xfId="7164"/>
    <cellStyle name="40% - Акцент5 11 11" xfId="2682"/>
    <cellStyle name="40% - Акцент5 11 12" xfId="3951"/>
    <cellStyle name="40% - Акцент5 11 13" xfId="4196"/>
    <cellStyle name="40% - Акцент5 11 14" xfId="4496"/>
    <cellStyle name="40% - Акцент5 11 15" xfId="4315"/>
    <cellStyle name="40% - Акцент5 11 16" xfId="4643"/>
    <cellStyle name="40% - Акцент5 11 17" xfId="7162"/>
    <cellStyle name="40% - Акцент5 11 18" xfId="8440"/>
    <cellStyle name="40% - Акцент5 11 19" xfId="8309"/>
    <cellStyle name="40% - Акцент5 11 2" xfId="265"/>
    <cellStyle name="40% — акцент5 11 2" xfId="7163"/>
    <cellStyle name="40% - Акцент5 11 2 10" xfId="10390"/>
    <cellStyle name="40% - Акцент5 11 2 11" xfId="10708"/>
    <cellStyle name="40% - Акцент5 11 2 12" xfId="11026"/>
    <cellStyle name="40% - Акцент5 11 2 13" xfId="11344"/>
    <cellStyle name="40% - Акцент5 11 2 14" xfId="11662"/>
    <cellStyle name="40% - Акцент5 11 2 15" xfId="11980"/>
    <cellStyle name="40% - Акцент5 11 2 16" xfId="12297"/>
    <cellStyle name="40% - Акцент5 11 2 17" xfId="12616"/>
    <cellStyle name="40% - Акцент5 11 2 18" xfId="12933"/>
    <cellStyle name="40% - Акцент5 11 2 19" xfId="13251"/>
    <cellStyle name="40% - Акцент5 11 2 2" xfId="2685"/>
    <cellStyle name="40% - Акцент5 11 2 2 2" xfId="7166"/>
    <cellStyle name="40% - Акцент5 11 2 3" xfId="3952"/>
    <cellStyle name="40% - Акцент5 11 2 4" xfId="7165"/>
    <cellStyle name="40% - Акцент5 11 2 5" xfId="8799"/>
    <cellStyle name="40% - Акцент5 11 2 6" xfId="9118"/>
    <cellStyle name="40% - Акцент5 11 2 7" xfId="9436"/>
    <cellStyle name="40% - Акцент5 11 2 8" xfId="9754"/>
    <cellStyle name="40% - Акцент5 11 2 9" xfId="10072"/>
    <cellStyle name="40% - Акцент5 11 20" xfId="8798"/>
    <cellStyle name="40% - Акцент5 11 21" xfId="9117"/>
    <cellStyle name="40% - Акцент5 11 22" xfId="9435"/>
    <cellStyle name="40% - Акцент5 11 23" xfId="9753"/>
    <cellStyle name="40% - Акцент5 11 24" xfId="10071"/>
    <cellStyle name="40% - Акцент5 11 25" xfId="10389"/>
    <cellStyle name="40% - Акцент5 11 26" xfId="10707"/>
    <cellStyle name="40% - Акцент5 11 27" xfId="11025"/>
    <cellStyle name="40% - Акцент5 11 28" xfId="11343"/>
    <cellStyle name="40% - Акцент5 11 29" xfId="11661"/>
    <cellStyle name="40% - Акцент5 11 3" xfId="2686"/>
    <cellStyle name="40% — акцент5 11 3" xfId="16317"/>
    <cellStyle name="40% - Акцент5 11 3 2" xfId="7167"/>
    <cellStyle name="40% - Акцент5 11 30" xfId="11979"/>
    <cellStyle name="40% - Акцент5 11 31" xfId="12296"/>
    <cellStyle name="40% - Акцент5 11 32" xfId="12615"/>
    <cellStyle name="40% - Акцент5 11 33" xfId="12932"/>
    <cellStyle name="40% - Акцент5 11 34" xfId="13250"/>
    <cellStyle name="40% - Акцент5 11 35" xfId="16054"/>
    <cellStyle name="40% - Акцент5 11 4" xfId="2687"/>
    <cellStyle name="40% - Акцент5 11 4 2" xfId="7168"/>
    <cellStyle name="40% - Акцент5 11 5" xfId="2688"/>
    <cellStyle name="40% - Акцент5 11 5 2" xfId="7169"/>
    <cellStyle name="40% - Акцент5 11 6" xfId="2689"/>
    <cellStyle name="40% - Акцент5 11 6 2" xfId="7170"/>
    <cellStyle name="40% - Акцент5 11 7" xfId="2690"/>
    <cellStyle name="40% - Акцент5 11 7 2" xfId="7171"/>
    <cellStyle name="40% - Акцент5 11 8" xfId="2691"/>
    <cellStyle name="40% - Акцент5 11 8 2" xfId="7172"/>
    <cellStyle name="40% - Акцент5 11 9" xfId="2692"/>
    <cellStyle name="40% - Акцент5 11 9 2" xfId="7173"/>
    <cellStyle name="40% - Акцент5 12" xfId="266"/>
    <cellStyle name="40% — акцент5 12" xfId="2694"/>
    <cellStyle name="40% - Акцент5 12 10" xfId="2695"/>
    <cellStyle name="40% - Акцент5 12 10 2" xfId="7176"/>
    <cellStyle name="40% - Акцент5 12 11" xfId="2693"/>
    <cellStyle name="40% - Акцент5 12 12" xfId="3953"/>
    <cellStyle name="40% - Акцент5 12 13" xfId="4197"/>
    <cellStyle name="40% - Акцент5 12 14" xfId="4498"/>
    <cellStyle name="40% - Акцент5 12 15" xfId="4310"/>
    <cellStyle name="40% - Акцент5 12 16" xfId="4648"/>
    <cellStyle name="40% - Акцент5 12 17" xfId="7174"/>
    <cellStyle name="40% - Акцент5 12 18" xfId="8441"/>
    <cellStyle name="40% - Акцент5 12 19" xfId="8307"/>
    <cellStyle name="40% - Акцент5 12 2" xfId="267"/>
    <cellStyle name="40% — акцент5 12 2" xfId="7175"/>
    <cellStyle name="40% - Акцент5 12 2 10" xfId="10392"/>
    <cellStyle name="40% - Акцент5 12 2 11" xfId="10710"/>
    <cellStyle name="40% - Акцент5 12 2 12" xfId="11028"/>
    <cellStyle name="40% - Акцент5 12 2 13" xfId="11346"/>
    <cellStyle name="40% - Акцент5 12 2 14" xfId="11664"/>
    <cellStyle name="40% - Акцент5 12 2 15" xfId="11982"/>
    <cellStyle name="40% - Акцент5 12 2 16" xfId="12299"/>
    <cellStyle name="40% - Акцент5 12 2 17" xfId="12618"/>
    <cellStyle name="40% - Акцент5 12 2 18" xfId="12935"/>
    <cellStyle name="40% - Акцент5 12 2 19" xfId="13253"/>
    <cellStyle name="40% - Акцент5 12 2 2" xfId="2696"/>
    <cellStyle name="40% - Акцент5 12 2 2 2" xfId="7178"/>
    <cellStyle name="40% - Акцент5 12 2 3" xfId="3954"/>
    <cellStyle name="40% - Акцент5 12 2 4" xfId="7177"/>
    <cellStyle name="40% - Акцент5 12 2 5" xfId="8801"/>
    <cellStyle name="40% - Акцент5 12 2 6" xfId="9120"/>
    <cellStyle name="40% - Акцент5 12 2 7" xfId="9438"/>
    <cellStyle name="40% - Акцент5 12 2 8" xfId="9756"/>
    <cellStyle name="40% - Акцент5 12 2 9" xfId="10074"/>
    <cellStyle name="40% - Акцент5 12 20" xfId="8800"/>
    <cellStyle name="40% - Акцент5 12 21" xfId="9119"/>
    <cellStyle name="40% - Акцент5 12 22" xfId="9437"/>
    <cellStyle name="40% - Акцент5 12 23" xfId="9755"/>
    <cellStyle name="40% - Акцент5 12 24" xfId="10073"/>
    <cellStyle name="40% - Акцент5 12 25" xfId="10391"/>
    <cellStyle name="40% - Акцент5 12 26" xfId="10709"/>
    <cellStyle name="40% - Акцент5 12 27" xfId="11027"/>
    <cellStyle name="40% - Акцент5 12 28" xfId="11345"/>
    <cellStyle name="40% - Акцент5 12 29" xfId="11663"/>
    <cellStyle name="40% - Акцент5 12 3" xfId="2697"/>
    <cellStyle name="40% — акцент5 12 3" xfId="16920"/>
    <cellStyle name="40% - Акцент5 12 3 2" xfId="7179"/>
    <cellStyle name="40% - Акцент5 12 30" xfId="11981"/>
    <cellStyle name="40% - Акцент5 12 31" xfId="12298"/>
    <cellStyle name="40% - Акцент5 12 32" xfId="12617"/>
    <cellStyle name="40% - Акцент5 12 33" xfId="12934"/>
    <cellStyle name="40% - Акцент5 12 34" xfId="13252"/>
    <cellStyle name="40% - Акцент5 12 35" xfId="16657"/>
    <cellStyle name="40% - Акцент5 12 4" xfId="2698"/>
    <cellStyle name="40% - Акцент5 12 4 2" xfId="7180"/>
    <cellStyle name="40% - Акцент5 12 5" xfId="2699"/>
    <cellStyle name="40% - Акцент5 12 5 2" xfId="7181"/>
    <cellStyle name="40% - Акцент5 12 6" xfId="2700"/>
    <cellStyle name="40% - Акцент5 12 6 2" xfId="7182"/>
    <cellStyle name="40% - Акцент5 12 7" xfId="2701"/>
    <cellStyle name="40% - Акцент5 12 7 2" xfId="7183"/>
    <cellStyle name="40% - Акцент5 12 8" xfId="2702"/>
    <cellStyle name="40% - Акцент5 12 8 2" xfId="7184"/>
    <cellStyle name="40% - Акцент5 12 9" xfId="2703"/>
    <cellStyle name="40% - Акцент5 12 9 2" xfId="7185"/>
    <cellStyle name="40% - Акцент5 13" xfId="268"/>
    <cellStyle name="40% — акцент5 13" xfId="2705"/>
    <cellStyle name="40% - Акцент5 13 10" xfId="2706"/>
    <cellStyle name="40% - Акцент5 13 10 2" xfId="7188"/>
    <cellStyle name="40% - Акцент5 13 11" xfId="2704"/>
    <cellStyle name="40% - Акцент5 13 12" xfId="3955"/>
    <cellStyle name="40% - Акцент5 13 13" xfId="4198"/>
    <cellStyle name="40% - Акцент5 13 14" xfId="4500"/>
    <cellStyle name="40% - Акцент5 13 15" xfId="4306"/>
    <cellStyle name="40% - Акцент5 13 16" xfId="4652"/>
    <cellStyle name="40% - Акцент5 13 17" xfId="7186"/>
    <cellStyle name="40% - Акцент5 13 18" xfId="8443"/>
    <cellStyle name="40% - Акцент5 13 19" xfId="8305"/>
    <cellStyle name="40% - Акцент5 13 2" xfId="269"/>
    <cellStyle name="40% — акцент5 13 2" xfId="7187"/>
    <cellStyle name="40% - Акцент5 13 2 10" xfId="10394"/>
    <cellStyle name="40% - Акцент5 13 2 11" xfId="10712"/>
    <cellStyle name="40% - Акцент5 13 2 12" xfId="11030"/>
    <cellStyle name="40% - Акцент5 13 2 13" xfId="11348"/>
    <cellStyle name="40% - Акцент5 13 2 14" xfId="11666"/>
    <cellStyle name="40% - Акцент5 13 2 15" xfId="11984"/>
    <cellStyle name="40% - Акцент5 13 2 16" xfId="12301"/>
    <cellStyle name="40% - Акцент5 13 2 17" xfId="12620"/>
    <cellStyle name="40% - Акцент5 13 2 18" xfId="12937"/>
    <cellStyle name="40% - Акцент5 13 2 19" xfId="13255"/>
    <cellStyle name="40% - Акцент5 13 2 2" xfId="2707"/>
    <cellStyle name="40% - Акцент5 13 2 2 2" xfId="7190"/>
    <cellStyle name="40% - Акцент5 13 2 3" xfId="3956"/>
    <cellStyle name="40% - Акцент5 13 2 4" xfId="7189"/>
    <cellStyle name="40% - Акцент5 13 2 5" xfId="8803"/>
    <cellStyle name="40% - Акцент5 13 2 6" xfId="9122"/>
    <cellStyle name="40% - Акцент5 13 2 7" xfId="9440"/>
    <cellStyle name="40% - Акцент5 13 2 8" xfId="9758"/>
    <cellStyle name="40% - Акцент5 13 2 9" xfId="10076"/>
    <cellStyle name="40% - Акцент5 13 20" xfId="8802"/>
    <cellStyle name="40% - Акцент5 13 21" xfId="9121"/>
    <cellStyle name="40% - Акцент5 13 22" xfId="9439"/>
    <cellStyle name="40% - Акцент5 13 23" xfId="9757"/>
    <cellStyle name="40% - Акцент5 13 24" xfId="10075"/>
    <cellStyle name="40% - Акцент5 13 25" xfId="10393"/>
    <cellStyle name="40% - Акцент5 13 26" xfId="10711"/>
    <cellStyle name="40% - Акцент5 13 27" xfId="11029"/>
    <cellStyle name="40% - Акцент5 13 28" xfId="11347"/>
    <cellStyle name="40% - Акцент5 13 29" xfId="11665"/>
    <cellStyle name="40% - Акцент5 13 3" xfId="2708"/>
    <cellStyle name="40% — акцент5 13 3" xfId="17595"/>
    <cellStyle name="40% - Акцент5 13 3 2" xfId="7191"/>
    <cellStyle name="40% - Акцент5 13 30" xfId="11983"/>
    <cellStyle name="40% - Акцент5 13 31" xfId="12300"/>
    <cellStyle name="40% - Акцент5 13 32" xfId="12619"/>
    <cellStyle name="40% - Акцент5 13 33" xfId="12936"/>
    <cellStyle name="40% - Акцент5 13 34" xfId="13254"/>
    <cellStyle name="40% - Акцент5 13 35" xfId="17559"/>
    <cellStyle name="40% - Акцент5 13 4" xfId="2709"/>
    <cellStyle name="40% - Акцент5 13 4 2" xfId="7192"/>
    <cellStyle name="40% - Акцент5 13 5" xfId="2710"/>
    <cellStyle name="40% - Акцент5 13 5 2" xfId="7193"/>
    <cellStyle name="40% - Акцент5 13 6" xfId="2711"/>
    <cellStyle name="40% - Акцент5 13 6 2" xfId="7194"/>
    <cellStyle name="40% - Акцент5 13 7" xfId="2712"/>
    <cellStyle name="40% - Акцент5 13 7 2" xfId="7195"/>
    <cellStyle name="40% - Акцент5 13 8" xfId="2713"/>
    <cellStyle name="40% - Акцент5 13 8 2" xfId="7196"/>
    <cellStyle name="40% - Акцент5 13 9" xfId="2714"/>
    <cellStyle name="40% - Акцент5 13 9 2" xfId="7197"/>
    <cellStyle name="40% - Акцент5 14" xfId="270"/>
    <cellStyle name="40% — акцент5 14" xfId="2715"/>
    <cellStyle name="40% - Акцент5 14 10" xfId="4656"/>
    <cellStyle name="40% - Акцент5 14 11" xfId="7198"/>
    <cellStyle name="40% - Акцент5 14 12" xfId="8804"/>
    <cellStyle name="40% - Акцент5 14 13" xfId="9123"/>
    <cellStyle name="40% - Акцент5 14 14" xfId="9441"/>
    <cellStyle name="40% - Акцент5 14 15" xfId="9759"/>
    <cellStyle name="40% - Акцент5 14 16" xfId="10077"/>
    <cellStyle name="40% - Акцент5 14 17" xfId="10395"/>
    <cellStyle name="40% - Акцент5 14 18" xfId="10713"/>
    <cellStyle name="40% - Акцент5 14 19" xfId="11031"/>
    <cellStyle name="40% - Акцент5 14 2" xfId="2716"/>
    <cellStyle name="40% — акцент5 14 2" xfId="7199"/>
    <cellStyle name="40% - Акцент5 14 2 2" xfId="7200"/>
    <cellStyle name="40% - Акцент5 14 20" xfId="11349"/>
    <cellStyle name="40% - Акцент5 14 21" xfId="11667"/>
    <cellStyle name="40% - Акцент5 14 22" xfId="11985"/>
    <cellStyle name="40% - Акцент5 14 23" xfId="12302"/>
    <cellStyle name="40% - Акцент5 14 24" xfId="12621"/>
    <cellStyle name="40% - Акцент5 14 25" xfId="12938"/>
    <cellStyle name="40% - Акцент5 14 26" xfId="13256"/>
    <cellStyle name="40% - Акцент5 14 27" xfId="17523"/>
    <cellStyle name="40% - Акцент5 14 3" xfId="2717"/>
    <cellStyle name="40% — акцент5 14 3" xfId="18124"/>
    <cellStyle name="40% - Акцент5 14 3 2" xfId="7201"/>
    <cellStyle name="40% - Акцент5 14 4" xfId="2718"/>
    <cellStyle name="40% - Акцент5 14 4 2" xfId="7202"/>
    <cellStyle name="40% - Акцент5 14 5" xfId="2719"/>
    <cellStyle name="40% - Акцент5 14 5 2" xfId="7203"/>
    <cellStyle name="40% - Акцент5 14 6" xfId="3957"/>
    <cellStyle name="40% - Акцент5 14 7" xfId="4199"/>
    <cellStyle name="40% - Акцент5 14 8" xfId="4502"/>
    <cellStyle name="40% - Акцент5 14 9" xfId="4302"/>
    <cellStyle name="40% - Акцент5 15" xfId="2720"/>
    <cellStyle name="40% — акцент5 15" xfId="2721"/>
    <cellStyle name="40% - Акцент5 15 2" xfId="7204"/>
    <cellStyle name="40% — акцент5 15 2" xfId="7205"/>
    <cellStyle name="40% - Акцент5 15 3" xfId="18467"/>
    <cellStyle name="40% — акцент5 15 3" xfId="18730"/>
    <cellStyle name="40% - Акцент5 16" xfId="2722"/>
    <cellStyle name="40% — акцент5 16" xfId="2723"/>
    <cellStyle name="40% - Акцент5 16 2" xfId="7206"/>
    <cellStyle name="40% — акцент5 16 2" xfId="7207"/>
    <cellStyle name="40% - Акцент5 16 3" xfId="19071"/>
    <cellStyle name="40% — акцент5 16 3" xfId="19334"/>
    <cellStyle name="40% - Акцент5 17" xfId="2724"/>
    <cellStyle name="40% — акцент5 17" xfId="2725"/>
    <cellStyle name="40% - Акцент5 17 2" xfId="7208"/>
    <cellStyle name="40% — акцент5 17 2" xfId="7209"/>
    <cellStyle name="40% - Акцент5 17 3" xfId="19674"/>
    <cellStyle name="40% — акцент5 17 3" xfId="19937"/>
    <cellStyle name="40% - Акцент5 18" xfId="2726"/>
    <cellStyle name="40% — акцент5 18" xfId="2727"/>
    <cellStyle name="40% - Акцент5 18 2" xfId="7210"/>
    <cellStyle name="40% — акцент5 18 2" xfId="7211"/>
    <cellStyle name="40% - Акцент5 18 3" xfId="20576"/>
    <cellStyle name="40% — акцент5 18 3" xfId="20612"/>
    <cellStyle name="40% - Акцент5 19" xfId="21751"/>
    <cellStyle name="40% — акцент5 19" xfId="2728"/>
    <cellStyle name="40% — акцент5 19 2" xfId="7212"/>
    <cellStyle name="40% - Акцент5 2" xfId="271"/>
    <cellStyle name="40% — акцент5 2" xfId="2730"/>
    <cellStyle name="40% - Акцент5 2 10" xfId="2731"/>
    <cellStyle name="40% — акцент5 2 10" xfId="2732"/>
    <cellStyle name="40% - Акцент5 2 10 2" xfId="7215"/>
    <cellStyle name="40% — акцент5 2 10 2" xfId="7216"/>
    <cellStyle name="40% - Акцент5 2 10 3" xfId="17631"/>
    <cellStyle name="40% — акцент5 2 10 3" xfId="17667"/>
    <cellStyle name="40% - Акцент5 2 11" xfId="2733"/>
    <cellStyle name="40% — акцент5 2 11" xfId="2734"/>
    <cellStyle name="40% - Акцент5 2 11 2" xfId="7217"/>
    <cellStyle name="40% — акцент5 2 11 2" xfId="7218"/>
    <cellStyle name="40% - Акцент5 2 11 3" xfId="18160"/>
    <cellStyle name="40% — акцент5 2 11 3" xfId="18196"/>
    <cellStyle name="40% - Акцент5 2 12" xfId="2735"/>
    <cellStyle name="40% — акцент5 2 12" xfId="2736"/>
    <cellStyle name="40% - Акцент5 2 12 2" xfId="7219"/>
    <cellStyle name="40% — акцент5 2 12 2" xfId="7220"/>
    <cellStyle name="40% - Акцент5 2 12 3" xfId="18766"/>
    <cellStyle name="40% — акцент5 2 12 3" xfId="18802"/>
    <cellStyle name="40% - Акцент5 2 13" xfId="2737"/>
    <cellStyle name="40% — акцент5 2 13" xfId="2738"/>
    <cellStyle name="40% - Акцент5 2 13 2" xfId="7221"/>
    <cellStyle name="40% — акцент5 2 13 2" xfId="7222"/>
    <cellStyle name="40% - Акцент5 2 13 3" xfId="19370"/>
    <cellStyle name="40% — акцент5 2 13 3" xfId="19406"/>
    <cellStyle name="40% - Акцент5 2 14" xfId="2739"/>
    <cellStyle name="40% — акцент5 2 14" xfId="2740"/>
    <cellStyle name="40% - Акцент5 2 14 2" xfId="7223"/>
    <cellStyle name="40% — акцент5 2 14 2" xfId="7224"/>
    <cellStyle name="40% - Акцент5 2 14 3" xfId="19973"/>
    <cellStyle name="40% — акцент5 2 14 3" xfId="20009"/>
    <cellStyle name="40% - Акцент5 2 15" xfId="2741"/>
    <cellStyle name="40% — акцент5 2 15" xfId="2742"/>
    <cellStyle name="40% - Акцент5 2 15 2" xfId="7225"/>
    <cellStyle name="40% — акцент5 2 15 2" xfId="7226"/>
    <cellStyle name="40% - Акцент5 2 15 3" xfId="20648"/>
    <cellStyle name="40% — акцент5 2 15 3" xfId="20684"/>
    <cellStyle name="40% - Акцент5 2 16" xfId="2743"/>
    <cellStyle name="40% — акцент5 2 16" xfId="2744"/>
    <cellStyle name="40% - Акцент5 2 16 2" xfId="7227"/>
    <cellStyle name="40% — акцент5 2 16 2" xfId="7228"/>
    <cellStyle name="40% - Акцент5 2 17" xfId="2745"/>
    <cellStyle name="40% — акцент5 2 17" xfId="7214"/>
    <cellStyle name="40% - Акцент5 2 17 2" xfId="7229"/>
    <cellStyle name="40% - Акцент5 2 18" xfId="2746"/>
    <cellStyle name="40% - Акцент5 2 18 2" xfId="7230"/>
    <cellStyle name="40% - Акцент5 2 19" xfId="2747"/>
    <cellStyle name="40% - Акцент5 2 19 2" xfId="7231"/>
    <cellStyle name="40% - Акцент5 2 2" xfId="272"/>
    <cellStyle name="40% — акцент5 2 2" xfId="2748"/>
    <cellStyle name="40% - Акцент5 2 2 10" xfId="4665"/>
    <cellStyle name="40% — акцент5 2 2 10" xfId="18268"/>
    <cellStyle name="40% - Акцент5 2 2 10 2" xfId="18232"/>
    <cellStyle name="40% - Акцент5 2 2 11" xfId="7232"/>
    <cellStyle name="40% — акцент5 2 2 11" xfId="18874"/>
    <cellStyle name="40% - Акцент5 2 2 11 2" xfId="18838"/>
    <cellStyle name="40% - Акцент5 2 2 12" xfId="8806"/>
    <cellStyle name="40% — акцент5 2 2 12" xfId="19478"/>
    <cellStyle name="40% - Акцент5 2 2 12 2" xfId="19442"/>
    <cellStyle name="40% - Акцент5 2 2 13" xfId="9125"/>
    <cellStyle name="40% — акцент5 2 2 13" xfId="20081"/>
    <cellStyle name="40% - Акцент5 2 2 13 2" xfId="20045"/>
    <cellStyle name="40% - Акцент5 2 2 14" xfId="9443"/>
    <cellStyle name="40% — акцент5 2 2 14" xfId="20756"/>
    <cellStyle name="40% - Акцент5 2 2 14 2" xfId="20720"/>
    <cellStyle name="40% - Акцент5 2 2 15" xfId="9761"/>
    <cellStyle name="40% - Акцент5 2 2 16" xfId="10079"/>
    <cellStyle name="40% - Акцент5 2 2 17" xfId="10397"/>
    <cellStyle name="40% - Акцент5 2 2 18" xfId="10715"/>
    <cellStyle name="40% - Акцент5 2 2 19" xfId="11033"/>
    <cellStyle name="40% - Акцент5 2 2 2" xfId="2749"/>
    <cellStyle name="40% — акцент5 2 2 2" xfId="7233"/>
    <cellStyle name="40% - Акцент5 2 2 2 2" xfId="7234"/>
    <cellStyle name="40% — акцент5 2 2 2 2" xfId="13926"/>
    <cellStyle name="40% - Акцент5 2 2 2 3" xfId="13925"/>
    <cellStyle name="40% - Акцент5 2 2 20" xfId="11351"/>
    <cellStyle name="40% - Акцент5 2 2 21" xfId="11669"/>
    <cellStyle name="40% - Акцент5 2 2 22" xfId="11987"/>
    <cellStyle name="40% - Акцент5 2 2 23" xfId="12304"/>
    <cellStyle name="40% - Акцент5 2 2 24" xfId="12623"/>
    <cellStyle name="40% - Акцент5 2 2 25" xfId="12940"/>
    <cellStyle name="40% - Акцент5 2 2 26" xfId="13258"/>
    <cellStyle name="40% - Акцент5 2 2 27" xfId="13398"/>
    <cellStyle name="40% - Акцент5 2 2 3" xfId="2750"/>
    <cellStyle name="40% — акцент5 2 2 3" xfId="14818"/>
    <cellStyle name="40% - Акцент5 2 2 3 2" xfId="7235"/>
    <cellStyle name="40% - Акцент5 2 2 3 3" xfId="14817"/>
    <cellStyle name="40% - Акцент5 2 2 4" xfId="2751"/>
    <cellStyle name="40% — акцент5 2 2 4" xfId="14632"/>
    <cellStyle name="40% - Акцент5 2 2 4 2" xfId="7236"/>
    <cellStyle name="40% - Акцент5 2 2 4 3" xfId="14668"/>
    <cellStyle name="40% - Акцент5 2 2 5" xfId="2752"/>
    <cellStyle name="40% — акцент5 2 2 5" xfId="15327"/>
    <cellStyle name="40% - Акцент5 2 2 5 2" xfId="7237"/>
    <cellStyle name="40% - Акцент5 2 2 5 3" xfId="15291"/>
    <cellStyle name="40% - Акцент5 2 2 6" xfId="3959"/>
    <cellStyle name="40% — акцент5 2 2 6" xfId="15856"/>
    <cellStyle name="40% - Акцент5 2 2 6 2" xfId="15820"/>
    <cellStyle name="40% - Акцент5 2 2 7" xfId="4201"/>
    <cellStyle name="40% — акцент5 2 2 7" xfId="16461"/>
    <cellStyle name="40% - Акцент5 2 2 7 2" xfId="16425"/>
    <cellStyle name="40% - Акцент5 2 2 8" xfId="4504"/>
    <cellStyle name="40% — акцент5 2 2 8" xfId="17064"/>
    <cellStyle name="40% - Акцент5 2 2 8 2" xfId="17028"/>
    <cellStyle name="40% - Акцент5 2 2 9" xfId="4293"/>
    <cellStyle name="40% — акцент5 2 2 9" xfId="17739"/>
    <cellStyle name="40% - Акцент5 2 2 9 2" xfId="17703"/>
    <cellStyle name="40% - Акцент5 2 2_1" xfId="21715"/>
    <cellStyle name="40% — акцент5 2 2_1" xfId="21715"/>
    <cellStyle name="40% - Акцент5 2 2_1 10" xfId="17775"/>
    <cellStyle name="40% — акцент5 2 2_1 10" xfId="17811"/>
    <cellStyle name="40% - Акцент5 2 2_1 11" xfId="18304"/>
    <cellStyle name="40% — акцент5 2 2_1 11" xfId="18340"/>
    <cellStyle name="40% - Акцент5 2 2_1 12" xfId="18910"/>
    <cellStyle name="40% — акцент5 2 2_1 12" xfId="18946"/>
    <cellStyle name="40% - Акцент5 2 2_1 13" xfId="19514"/>
    <cellStyle name="40% — акцент5 2 2_1 13" xfId="19550"/>
    <cellStyle name="40% - Акцент5 2 2_1 14" xfId="20117"/>
    <cellStyle name="40% — акцент5 2 2_1 14" xfId="20153"/>
    <cellStyle name="40% - Акцент5 2 2_1 15" xfId="20792"/>
    <cellStyle name="40% — акцент5 2 2_1 15" xfId="20828"/>
    <cellStyle name="40% - Акцент5 2 2_1 2" xfId="21716"/>
    <cellStyle name="40% — акцент5 2 2_1 2" xfId="21716"/>
    <cellStyle name="40% - Акцент5 2 2_1 2 10" xfId="18376"/>
    <cellStyle name="40% — акцент5 2 2_1 2 10" xfId="18412"/>
    <cellStyle name="40% - Акцент5 2 2_1 2 11" xfId="18982"/>
    <cellStyle name="40% — акцент5 2 2_1 2 11" xfId="19018"/>
    <cellStyle name="40% - Акцент5 2 2_1 2 12" xfId="19586"/>
    <cellStyle name="40% — акцент5 2 2_1 2 12" xfId="19622"/>
    <cellStyle name="40% - Акцент5 2 2_1 2 13" xfId="20189"/>
    <cellStyle name="40% — акцент5 2 2_1 2 13" xfId="20225"/>
    <cellStyle name="40% - Акцент5 2 2_1 2 14" xfId="20829"/>
    <cellStyle name="40% — акцент5 2 2_1 2 14" xfId="20830"/>
    <cellStyle name="40% - Акцент5 2 2_1 2 2" xfId="13929"/>
    <cellStyle name="40% — акцент5 2 2_1 2 2" xfId="13930"/>
    <cellStyle name="40% - Акцент5 2 2_1 2 3" xfId="14821"/>
    <cellStyle name="40% — акцент5 2 2_1 2 3" xfId="14822"/>
    <cellStyle name="40% - Акцент5 2 2_1 2 4" xfId="14524"/>
    <cellStyle name="40% — акцент5 2 2_1 2 4" xfId="14488"/>
    <cellStyle name="40% - Акцент5 2 2_1 2 5" xfId="15400"/>
    <cellStyle name="40% — акцент5 2 2_1 2 5" xfId="15401"/>
    <cellStyle name="40% - Акцент5 2 2_1 2 6" xfId="15964"/>
    <cellStyle name="40% — акцент5 2 2_1 2 6" xfId="16000"/>
    <cellStyle name="40% - Акцент5 2 2_1 2 7" xfId="16569"/>
    <cellStyle name="40% — акцент5 2 2_1 2 7" xfId="16605"/>
    <cellStyle name="40% - Акцент5 2 2_1 2 8" xfId="17172"/>
    <cellStyle name="40% — акцент5 2 2_1 2 8" xfId="17208"/>
    <cellStyle name="40% - Акцент5 2 2_1 2 9" xfId="17812"/>
    <cellStyle name="40% — акцент5 2 2_1 2 9" xfId="17813"/>
    <cellStyle name="40% - Акцент5 2 2_1 3" xfId="13927"/>
    <cellStyle name="40% — акцент5 2 2_1 3" xfId="13928"/>
    <cellStyle name="40% - Акцент5 2 2_1 4" xfId="14819"/>
    <cellStyle name="40% — акцент5 2 2_1 4" xfId="14820"/>
    <cellStyle name="40% - Акцент5 2 2_1 5" xfId="14596"/>
    <cellStyle name="40% — акцент5 2 2_1 5" xfId="14560"/>
    <cellStyle name="40% - Акцент5 2 2_1 6" xfId="15363"/>
    <cellStyle name="40% — акцент5 2 2_1 6" xfId="15399"/>
    <cellStyle name="40% - Акцент5 2 2_1 7" xfId="15892"/>
    <cellStyle name="40% — акцент5 2 2_1 7" xfId="15928"/>
    <cellStyle name="40% - Акцент5 2 2_1 8" xfId="16497"/>
    <cellStyle name="40% — акцент5 2 2_1 8" xfId="16533"/>
    <cellStyle name="40% - Акцент5 2 2_1 9" xfId="17100"/>
    <cellStyle name="40% — акцент5 2 2_1 9" xfId="17136"/>
    <cellStyle name="40% - Акцент5 2 20" xfId="2753"/>
    <cellStyle name="40% - Акцент5 2 20 2" xfId="7238"/>
    <cellStyle name="40% - Акцент5 2 21" xfId="2754"/>
    <cellStyle name="40% - Акцент5 2 21 2" xfId="7239"/>
    <cellStyle name="40% - Акцент5 2 22" xfId="2755"/>
    <cellStyle name="40% - Акцент5 2 22 2" xfId="7240"/>
    <cellStyle name="40% - Акцент5 2 23" xfId="2756"/>
    <cellStyle name="40% - Акцент5 2 23 2" xfId="7241"/>
    <cellStyle name="40% - Акцент5 2 24" xfId="2757"/>
    <cellStyle name="40% - Акцент5 2 24 2" xfId="7242"/>
    <cellStyle name="40% - Акцент5 2 25" xfId="2729"/>
    <cellStyle name="40% - Акцент5 2 26" xfId="3958"/>
    <cellStyle name="40% - Акцент5 2 27" xfId="4200"/>
    <cellStyle name="40% - Акцент5 2 28" xfId="4503"/>
    <cellStyle name="40% - Акцент5 2 29" xfId="4300"/>
    <cellStyle name="40% - Акцент5 2 3" xfId="2758"/>
    <cellStyle name="40% — акцент5 2 3" xfId="2759"/>
    <cellStyle name="40% - Акцент5 2 3 2" xfId="7243"/>
    <cellStyle name="40% — акцент5 2 3 2" xfId="7244"/>
    <cellStyle name="40% - Акцент5 2 3 3" xfId="13923"/>
    <cellStyle name="40% — акцент5 2 3 3" xfId="13924"/>
    <cellStyle name="40% - Акцент5 2 30" xfId="4658"/>
    <cellStyle name="40% - Акцент5 2 31" xfId="7213"/>
    <cellStyle name="40% - Акцент5 2 32" xfId="8446"/>
    <cellStyle name="40% - Акцент5 2 33" xfId="8302"/>
    <cellStyle name="40% - Акцент5 2 34" xfId="8805"/>
    <cellStyle name="40% - Акцент5 2 35" xfId="9124"/>
    <cellStyle name="40% - Акцент5 2 36" xfId="9442"/>
    <cellStyle name="40% - Акцент5 2 37" xfId="9760"/>
    <cellStyle name="40% - Акцент5 2 38" xfId="10078"/>
    <cellStyle name="40% - Акцент5 2 39" xfId="10396"/>
    <cellStyle name="40% - Акцент5 2 4" xfId="2760"/>
    <cellStyle name="40% — акцент5 2 4" xfId="2761"/>
    <cellStyle name="40% - Акцент5 2 4 2" xfId="7245"/>
    <cellStyle name="40% — акцент5 2 4 2" xfId="7246"/>
    <cellStyle name="40% - Акцент5 2 4 3" xfId="14815"/>
    <cellStyle name="40% — акцент5 2 4 3" xfId="14816"/>
    <cellStyle name="40% - Акцент5 2 40" xfId="10714"/>
    <cellStyle name="40% - Акцент5 2 41" xfId="11032"/>
    <cellStyle name="40% - Акцент5 2 42" xfId="11350"/>
    <cellStyle name="40% - Акцент5 2 43" xfId="11668"/>
    <cellStyle name="40% - Акцент5 2 44" xfId="11986"/>
    <cellStyle name="40% - Акцент5 2 45" xfId="12303"/>
    <cellStyle name="40% - Акцент5 2 46" xfId="12622"/>
    <cellStyle name="40% - Акцент5 2 47" xfId="12939"/>
    <cellStyle name="40% - Акцент5 2 48" xfId="13257"/>
    <cellStyle name="40% - Акцент5 2 49" xfId="13397"/>
    <cellStyle name="40% - Акцент5 2 5" xfId="2762"/>
    <cellStyle name="40% — акцент5 2 5" xfId="2763"/>
    <cellStyle name="40% - Акцент5 2 5 2" xfId="7247"/>
    <cellStyle name="40% — акцент5 2 5 2" xfId="7248"/>
    <cellStyle name="40% - Акцент5 2 5 3" xfId="14740"/>
    <cellStyle name="40% — акцент5 2 5 3" xfId="14704"/>
    <cellStyle name="40% - Акцент5 2 6" xfId="2764"/>
    <cellStyle name="40% — акцент5 2 6" xfId="2765"/>
    <cellStyle name="40% - Акцент5 2 6 2" xfId="7249"/>
    <cellStyle name="40% — акцент5 2 6 2" xfId="7250"/>
    <cellStyle name="40% - Акцент5 2 6 3" xfId="15219"/>
    <cellStyle name="40% — акцент5 2 6 3" xfId="15255"/>
    <cellStyle name="40% - Акцент5 2 7" xfId="2766"/>
    <cellStyle name="40% — акцент5 2 7" xfId="2767"/>
    <cellStyle name="40% - Акцент5 2 7 2" xfId="7251"/>
    <cellStyle name="40% — акцент5 2 7 2" xfId="7252"/>
    <cellStyle name="40% - Акцент5 2 7 3" xfId="15748"/>
    <cellStyle name="40% — акцент5 2 7 3" xfId="15784"/>
    <cellStyle name="40% - Акцент5 2 8" xfId="2768"/>
    <cellStyle name="40% — акцент5 2 8" xfId="2769"/>
    <cellStyle name="40% - Акцент5 2 8 2" xfId="7253"/>
    <cellStyle name="40% — акцент5 2 8 2" xfId="7254"/>
    <cellStyle name="40% - Акцент5 2 8 3" xfId="16353"/>
    <cellStyle name="40% — акцент5 2 8 3" xfId="16389"/>
    <cellStyle name="40% - Акцент5 2 9" xfId="2770"/>
    <cellStyle name="40% — акцент5 2 9" xfId="2771"/>
    <cellStyle name="40% - Акцент5 2 9 2" xfId="7255"/>
    <cellStyle name="40% — акцент5 2 9 2" xfId="7256"/>
    <cellStyle name="40% - Акцент5 2 9 3" xfId="16956"/>
    <cellStyle name="40% — акцент5 2 9 3" xfId="16992"/>
    <cellStyle name="40% - Акцент5 2_1" xfId="21703"/>
    <cellStyle name="40% — акцент5 2_1" xfId="21703"/>
    <cellStyle name="40% - Акцент5 2_1 10" xfId="17814"/>
    <cellStyle name="40% — акцент5 2_1 10" xfId="17815"/>
    <cellStyle name="40% - Акцент5 2_1 11" xfId="18413"/>
    <cellStyle name="40% — акцент5 2_1 11" xfId="18414"/>
    <cellStyle name="40% - Акцент5 2_1 12" xfId="19019"/>
    <cellStyle name="40% — акцент5 2_1 12" xfId="19020"/>
    <cellStyle name="40% - Акцент5 2_1 13" xfId="19623"/>
    <cellStyle name="40% — акцент5 2_1 13" xfId="19624"/>
    <cellStyle name="40% - Акцент5 2_1 14" xfId="20226"/>
    <cellStyle name="40% — акцент5 2_1 14" xfId="20227"/>
    <cellStyle name="40% - Акцент5 2_1 15" xfId="20831"/>
    <cellStyle name="40% — акцент5 2_1 15" xfId="20832"/>
    <cellStyle name="40% - Акцент5 2_1 2" xfId="21702"/>
    <cellStyle name="40% — акцент5 2_1 2" xfId="21702"/>
    <cellStyle name="40% - Акцент5 2_1 2 10" xfId="18415"/>
    <cellStyle name="40% — акцент5 2_1 2 10" xfId="18416"/>
    <cellStyle name="40% - Акцент5 2_1 2 11" xfId="19021"/>
    <cellStyle name="40% — акцент5 2_1 2 11" xfId="19022"/>
    <cellStyle name="40% - Акцент5 2_1 2 12" xfId="19625"/>
    <cellStyle name="40% — акцент5 2_1 2 12" xfId="19626"/>
    <cellStyle name="40% - Акцент5 2_1 2 13" xfId="20228"/>
    <cellStyle name="40% — акцент5 2_1 2 13" xfId="20229"/>
    <cellStyle name="40% - Акцент5 2_1 2 14" xfId="20833"/>
    <cellStyle name="40% — акцент5 2_1 2 14" xfId="20834"/>
    <cellStyle name="40% - Акцент5 2_1 2 2" xfId="13933"/>
    <cellStyle name="40% — акцент5 2_1 2 2" xfId="13934"/>
    <cellStyle name="40% - Акцент5 2_1 2 3" xfId="14825"/>
    <cellStyle name="40% — акцент5 2_1 2 3" xfId="14826"/>
    <cellStyle name="40% - Акцент5 2_1 2 4" xfId="14485"/>
    <cellStyle name="40% — акцент5 2_1 2 4" xfId="14484"/>
    <cellStyle name="40% - Акцент5 2_1 2 5" xfId="15404"/>
    <cellStyle name="40% — акцент5 2_1 2 5" xfId="15405"/>
    <cellStyle name="40% - Акцент5 2_1 2 6" xfId="16003"/>
    <cellStyle name="40% — акцент5 2_1 2 6" xfId="16004"/>
    <cellStyle name="40% - Акцент5 2_1 2 7" xfId="16608"/>
    <cellStyle name="40% — акцент5 2_1 2 7" xfId="16609"/>
    <cellStyle name="40% - Акцент5 2_1 2 8" xfId="17211"/>
    <cellStyle name="40% — акцент5 2_1 2 8" xfId="17212"/>
    <cellStyle name="40% - Акцент5 2_1 2 9" xfId="17816"/>
    <cellStyle name="40% — акцент5 2_1 2 9" xfId="17817"/>
    <cellStyle name="40% - Акцент5 2_1 3" xfId="13931"/>
    <cellStyle name="40% — акцент5 2_1 3" xfId="13932"/>
    <cellStyle name="40% - Акцент5 2_1 4" xfId="14823"/>
    <cellStyle name="40% — акцент5 2_1 4" xfId="14824"/>
    <cellStyle name="40% - Акцент5 2_1 5" xfId="14487"/>
    <cellStyle name="40% — акцент5 2_1 5" xfId="14486"/>
    <cellStyle name="40% - Акцент5 2_1 6" xfId="15402"/>
    <cellStyle name="40% — акцент5 2_1 6" xfId="15403"/>
    <cellStyle name="40% - Акцент5 2_1 7" xfId="16001"/>
    <cellStyle name="40% — акцент5 2_1 7" xfId="16002"/>
    <cellStyle name="40% - Акцент5 2_1 8" xfId="16606"/>
    <cellStyle name="40% — акцент5 2_1 8" xfId="16607"/>
    <cellStyle name="40% - Акцент5 2_1 9" xfId="17209"/>
    <cellStyle name="40% — акцент5 2_1 9" xfId="17210"/>
    <cellStyle name="40% — акцент5 20" xfId="2772"/>
    <cellStyle name="40% — акцент5 20 2" xfId="7257"/>
    <cellStyle name="40% — акцент5 21" xfId="2773"/>
    <cellStyle name="40% — акцент5 21 2" xfId="7258"/>
    <cellStyle name="40% — акцент5 22" xfId="2774"/>
    <cellStyle name="40% — акцент5 22 2" xfId="7259"/>
    <cellStyle name="40% — акцент5 23" xfId="2670"/>
    <cellStyle name="40% — акцент5 24" xfId="3948"/>
    <cellStyle name="40% — акцент5 25" xfId="4194"/>
    <cellStyle name="40% — акцент5 26" xfId="4493"/>
    <cellStyle name="40% — акцент5 27" xfId="4326"/>
    <cellStyle name="40% — акцент5 28" xfId="4632"/>
    <cellStyle name="40% — акцент5 29" xfId="7149"/>
    <cellStyle name="40% - Акцент5 3" xfId="273"/>
    <cellStyle name="40% — акцент5 3" xfId="2776"/>
    <cellStyle name="40% - Акцент5 3 10" xfId="2777"/>
    <cellStyle name="40% — акцент5 3 10" xfId="2778"/>
    <cellStyle name="40% - Акцент5 3 10 2" xfId="7262"/>
    <cellStyle name="40% — акцент5 3 10 2" xfId="7263"/>
    <cellStyle name="40% - Акцент5 3 10 3" xfId="17818"/>
    <cellStyle name="40% — акцент5 3 10 3" xfId="17819"/>
    <cellStyle name="40% - Акцент5 3 11" xfId="2779"/>
    <cellStyle name="40% — акцент5 3 11" xfId="2780"/>
    <cellStyle name="40% - Акцент5 3 11 2" xfId="7264"/>
    <cellStyle name="40% — акцент5 3 11 2" xfId="7265"/>
    <cellStyle name="40% - Акцент5 3 11 3" xfId="18417"/>
    <cellStyle name="40% — акцент5 3 11 3" xfId="18418"/>
    <cellStyle name="40% - Акцент5 3 12" xfId="2781"/>
    <cellStyle name="40% — акцент5 3 12" xfId="2782"/>
    <cellStyle name="40% - Акцент5 3 12 2" xfId="7266"/>
    <cellStyle name="40% — акцент5 3 12 2" xfId="7267"/>
    <cellStyle name="40% - Акцент5 3 12 3" xfId="19023"/>
    <cellStyle name="40% — акцент5 3 12 3" xfId="19024"/>
    <cellStyle name="40% - Акцент5 3 13" xfId="2783"/>
    <cellStyle name="40% — акцент5 3 13" xfId="2784"/>
    <cellStyle name="40% - Акцент5 3 13 2" xfId="7268"/>
    <cellStyle name="40% — акцент5 3 13 2" xfId="7269"/>
    <cellStyle name="40% - Акцент5 3 13 3" xfId="19627"/>
    <cellStyle name="40% — акцент5 3 13 3" xfId="19628"/>
    <cellStyle name="40% - Акцент5 3 14" xfId="2785"/>
    <cellStyle name="40% — акцент5 3 14" xfId="2786"/>
    <cellStyle name="40% - Акцент5 3 14 2" xfId="7270"/>
    <cellStyle name="40% — акцент5 3 14 2" xfId="7271"/>
    <cellStyle name="40% - Акцент5 3 14 3" xfId="20230"/>
    <cellStyle name="40% — акцент5 3 14 3" xfId="20231"/>
    <cellStyle name="40% - Акцент5 3 15" xfId="2787"/>
    <cellStyle name="40% — акцент5 3 15" xfId="2788"/>
    <cellStyle name="40% - Акцент5 3 15 2" xfId="7272"/>
    <cellStyle name="40% — акцент5 3 15 2" xfId="7273"/>
    <cellStyle name="40% - Акцент5 3 15 3" xfId="20835"/>
    <cellStyle name="40% — акцент5 3 15 3" xfId="20836"/>
    <cellStyle name="40% - Акцент5 3 16" xfId="2789"/>
    <cellStyle name="40% — акцент5 3 16" xfId="2790"/>
    <cellStyle name="40% - Акцент5 3 16 2" xfId="7274"/>
    <cellStyle name="40% — акцент5 3 16 2" xfId="7275"/>
    <cellStyle name="40% - Акцент5 3 17" xfId="2791"/>
    <cellStyle name="40% — акцент5 3 17" xfId="7261"/>
    <cellStyle name="40% - Акцент5 3 17 2" xfId="7276"/>
    <cellStyle name="40% - Акцент5 3 18" xfId="2792"/>
    <cellStyle name="40% - Акцент5 3 18 2" xfId="7277"/>
    <cellStyle name="40% - Акцент5 3 19" xfId="2793"/>
    <cellStyle name="40% - Акцент5 3 19 2" xfId="7278"/>
    <cellStyle name="40% - Акцент5 3 2" xfId="274"/>
    <cellStyle name="40% — акцент5 3 2" xfId="2794"/>
    <cellStyle name="40% - Акцент5 3 2 10" xfId="4669"/>
    <cellStyle name="40% — акцент5 3 2 10" xfId="18420"/>
    <cellStyle name="40% - Акцент5 3 2 10 2" xfId="18419"/>
    <cellStyle name="40% - Акцент5 3 2 11" xfId="7279"/>
    <cellStyle name="40% — акцент5 3 2 11" xfId="19026"/>
    <cellStyle name="40% - Акцент5 3 2 11 2" xfId="19025"/>
    <cellStyle name="40% - Акцент5 3 2 12" xfId="8808"/>
    <cellStyle name="40% — акцент5 3 2 12" xfId="19630"/>
    <cellStyle name="40% - Акцент5 3 2 12 2" xfId="19629"/>
    <cellStyle name="40% - Акцент5 3 2 13" xfId="9127"/>
    <cellStyle name="40% — акцент5 3 2 13" xfId="20233"/>
    <cellStyle name="40% - Акцент5 3 2 13 2" xfId="20232"/>
    <cellStyle name="40% - Акцент5 3 2 14" xfId="9445"/>
    <cellStyle name="40% — акцент5 3 2 14" xfId="20838"/>
    <cellStyle name="40% - Акцент5 3 2 14 2" xfId="20837"/>
    <cellStyle name="40% - Акцент5 3 2 15" xfId="9763"/>
    <cellStyle name="40% - Акцент5 3 2 16" xfId="10081"/>
    <cellStyle name="40% - Акцент5 3 2 17" xfId="10399"/>
    <cellStyle name="40% - Акцент5 3 2 18" xfId="10717"/>
    <cellStyle name="40% - Акцент5 3 2 19" xfId="11035"/>
    <cellStyle name="40% - Акцент5 3 2 2" xfId="2795"/>
    <cellStyle name="40% — акцент5 3 2 2" xfId="7280"/>
    <cellStyle name="40% - Акцент5 3 2 2 2" xfId="7281"/>
    <cellStyle name="40% — акцент5 3 2 2 2" xfId="13938"/>
    <cellStyle name="40% - Акцент5 3 2 2 3" xfId="13937"/>
    <cellStyle name="40% - Акцент5 3 2 20" xfId="11353"/>
    <cellStyle name="40% - Акцент5 3 2 21" xfId="11671"/>
    <cellStyle name="40% - Акцент5 3 2 22" xfId="11989"/>
    <cellStyle name="40% - Акцент5 3 2 23" xfId="12306"/>
    <cellStyle name="40% - Акцент5 3 2 24" xfId="12625"/>
    <cellStyle name="40% - Акцент5 3 2 25" xfId="12942"/>
    <cellStyle name="40% - Акцент5 3 2 26" xfId="13260"/>
    <cellStyle name="40% - Акцент5 3 2 27" xfId="13400"/>
    <cellStyle name="40% - Акцент5 3 2 3" xfId="2796"/>
    <cellStyle name="40% — акцент5 3 2 3" xfId="14830"/>
    <cellStyle name="40% - Акцент5 3 2 3 2" xfId="7282"/>
    <cellStyle name="40% - Акцент5 3 2 3 3" xfId="14829"/>
    <cellStyle name="40% - Акцент5 3 2 4" xfId="2797"/>
    <cellStyle name="40% — акцент5 3 2 4" xfId="14480"/>
    <cellStyle name="40% - Акцент5 3 2 4 2" xfId="7283"/>
    <cellStyle name="40% - Акцент5 3 2 4 3" xfId="14481"/>
    <cellStyle name="40% - Акцент5 3 2 5" xfId="2798"/>
    <cellStyle name="40% — акцент5 3 2 5" xfId="15409"/>
    <cellStyle name="40% - Акцент5 3 2 5 2" xfId="7284"/>
    <cellStyle name="40% - Акцент5 3 2 5 3" xfId="15408"/>
    <cellStyle name="40% - Акцент5 3 2 6" xfId="3961"/>
    <cellStyle name="40% — акцент5 3 2 6" xfId="16008"/>
    <cellStyle name="40% - Акцент5 3 2 6 2" xfId="16007"/>
    <cellStyle name="40% - Акцент5 3 2 7" xfId="4203"/>
    <cellStyle name="40% — акцент5 3 2 7" xfId="16613"/>
    <cellStyle name="40% - Акцент5 3 2 7 2" xfId="16612"/>
    <cellStyle name="40% - Акцент5 3 2 8" xfId="4506"/>
    <cellStyle name="40% — акцент5 3 2 8" xfId="17216"/>
    <cellStyle name="40% - Акцент5 3 2 8 2" xfId="17215"/>
    <cellStyle name="40% - Акцент5 3 2 9" xfId="4289"/>
    <cellStyle name="40% — акцент5 3 2 9" xfId="17821"/>
    <cellStyle name="40% - Акцент5 3 2 9 2" xfId="17820"/>
    <cellStyle name="40% - Акцент5 3 2_1" xfId="21715"/>
    <cellStyle name="40% — акцент5 3 2_1" xfId="21715"/>
    <cellStyle name="40% - Акцент5 3 2_1 10" xfId="17822"/>
    <cellStyle name="40% — акцент5 3 2_1 10" xfId="17823"/>
    <cellStyle name="40% - Акцент5 3 2_1 11" xfId="18421"/>
    <cellStyle name="40% — акцент5 3 2_1 11" xfId="18422"/>
    <cellStyle name="40% - Акцент5 3 2_1 12" xfId="19027"/>
    <cellStyle name="40% — акцент5 3 2_1 12" xfId="19028"/>
    <cellStyle name="40% - Акцент5 3 2_1 13" xfId="19631"/>
    <cellStyle name="40% — акцент5 3 2_1 13" xfId="19632"/>
    <cellStyle name="40% - Акцент5 3 2_1 14" xfId="20234"/>
    <cellStyle name="40% — акцент5 3 2_1 14" xfId="20235"/>
    <cellStyle name="40% - Акцент5 3 2_1 15" xfId="20839"/>
    <cellStyle name="40% — акцент5 3 2_1 15" xfId="20840"/>
    <cellStyle name="40% - Акцент5 3 2_1 2" xfId="21716"/>
    <cellStyle name="40% — акцент5 3 2_1 2" xfId="21716"/>
    <cellStyle name="40% - Акцент5 3 2_1 2 10" xfId="18423"/>
    <cellStyle name="40% — акцент5 3 2_1 2 10" xfId="18424"/>
    <cellStyle name="40% - Акцент5 3 2_1 2 11" xfId="19029"/>
    <cellStyle name="40% — акцент5 3 2_1 2 11" xfId="19030"/>
    <cellStyle name="40% - Акцент5 3 2_1 2 12" xfId="19633"/>
    <cellStyle name="40% — акцент5 3 2_1 2 12" xfId="19634"/>
    <cellStyle name="40% - Акцент5 3 2_1 2 13" xfId="20236"/>
    <cellStyle name="40% — акцент5 3 2_1 2 13" xfId="20237"/>
    <cellStyle name="40% - Акцент5 3 2_1 2 14" xfId="20841"/>
    <cellStyle name="40% — акцент5 3 2_1 2 14" xfId="20842"/>
    <cellStyle name="40% - Акцент5 3 2_1 2 2" xfId="13941"/>
    <cellStyle name="40% — акцент5 3 2_1 2 2" xfId="13942"/>
    <cellStyle name="40% - Акцент5 3 2_1 2 3" xfId="14833"/>
    <cellStyle name="40% — акцент5 3 2_1 2 3" xfId="14834"/>
    <cellStyle name="40% - Акцент5 3 2_1 2 4" xfId="14477"/>
    <cellStyle name="40% — акцент5 3 2_1 2 4" xfId="14476"/>
    <cellStyle name="40% - Акцент5 3 2_1 2 5" xfId="15412"/>
    <cellStyle name="40% — акцент5 3 2_1 2 5" xfId="15413"/>
    <cellStyle name="40% - Акцент5 3 2_1 2 6" xfId="16011"/>
    <cellStyle name="40% — акцент5 3 2_1 2 6" xfId="16012"/>
    <cellStyle name="40% - Акцент5 3 2_1 2 7" xfId="16616"/>
    <cellStyle name="40% — акцент5 3 2_1 2 7" xfId="16617"/>
    <cellStyle name="40% - Акцент5 3 2_1 2 8" xfId="17219"/>
    <cellStyle name="40% — акцент5 3 2_1 2 8" xfId="17220"/>
    <cellStyle name="40% - Акцент5 3 2_1 2 9" xfId="17824"/>
    <cellStyle name="40% — акцент5 3 2_1 2 9" xfId="17825"/>
    <cellStyle name="40% - Акцент5 3 2_1 3" xfId="13939"/>
    <cellStyle name="40% — акцент5 3 2_1 3" xfId="13940"/>
    <cellStyle name="40% - Акцент5 3 2_1 4" xfId="14831"/>
    <cellStyle name="40% — акцент5 3 2_1 4" xfId="14832"/>
    <cellStyle name="40% - Акцент5 3 2_1 5" xfId="14479"/>
    <cellStyle name="40% — акцент5 3 2_1 5" xfId="14478"/>
    <cellStyle name="40% - Акцент5 3 2_1 6" xfId="15410"/>
    <cellStyle name="40% — акцент5 3 2_1 6" xfId="15411"/>
    <cellStyle name="40% - Акцент5 3 2_1 7" xfId="16009"/>
    <cellStyle name="40% — акцент5 3 2_1 7" xfId="16010"/>
    <cellStyle name="40% - Акцент5 3 2_1 8" xfId="16614"/>
    <cellStyle name="40% — акцент5 3 2_1 8" xfId="16615"/>
    <cellStyle name="40% - Акцент5 3 2_1 9" xfId="17217"/>
    <cellStyle name="40% — акцент5 3 2_1 9" xfId="17218"/>
    <cellStyle name="40% - Акцент5 3 20" xfId="2799"/>
    <cellStyle name="40% - Акцент5 3 20 2" xfId="7285"/>
    <cellStyle name="40% - Акцент5 3 21" xfId="2800"/>
    <cellStyle name="40% - Акцент5 3 21 2" xfId="7286"/>
    <cellStyle name="40% - Акцент5 3 22" xfId="2801"/>
    <cellStyle name="40% - Акцент5 3 22 2" xfId="7287"/>
    <cellStyle name="40% - Акцент5 3 23" xfId="2802"/>
    <cellStyle name="40% - Акцент5 3 23 2" xfId="7288"/>
    <cellStyle name="40% - Акцент5 3 24" xfId="2803"/>
    <cellStyle name="40% - Акцент5 3 24 2" xfId="7289"/>
    <cellStyle name="40% - Акцент5 3 25" xfId="2775"/>
    <cellStyle name="40% - Акцент5 3 26" xfId="3960"/>
    <cellStyle name="40% - Акцент5 3 27" xfId="4202"/>
    <cellStyle name="40% - Акцент5 3 28" xfId="4505"/>
    <cellStyle name="40% - Акцент5 3 29" xfId="4291"/>
    <cellStyle name="40% - Акцент5 3 3" xfId="2804"/>
    <cellStyle name="40% — акцент5 3 3" xfId="2805"/>
    <cellStyle name="40% - Акцент5 3 3 2" xfId="7290"/>
    <cellStyle name="40% — акцент5 3 3 2" xfId="7291"/>
    <cellStyle name="40% - Акцент5 3 3 3" xfId="13935"/>
    <cellStyle name="40% — акцент5 3 3 3" xfId="13936"/>
    <cellStyle name="40% - Акцент5 3 30" xfId="4667"/>
    <cellStyle name="40% - Акцент5 3 31" xfId="7260"/>
    <cellStyle name="40% - Акцент5 3 32" xfId="8452"/>
    <cellStyle name="40% - Акцент5 3 33" xfId="8299"/>
    <cellStyle name="40% - Акцент5 3 34" xfId="8807"/>
    <cellStyle name="40% - Акцент5 3 35" xfId="9126"/>
    <cellStyle name="40% - Акцент5 3 36" xfId="9444"/>
    <cellStyle name="40% - Акцент5 3 37" xfId="9762"/>
    <cellStyle name="40% - Акцент5 3 38" xfId="10080"/>
    <cellStyle name="40% - Акцент5 3 39" xfId="10398"/>
    <cellStyle name="40% - Акцент5 3 4" xfId="2806"/>
    <cellStyle name="40% — акцент5 3 4" xfId="2807"/>
    <cellStyle name="40% - Акцент5 3 4 2" xfId="7292"/>
    <cellStyle name="40% — акцент5 3 4 2" xfId="7293"/>
    <cellStyle name="40% - Акцент5 3 4 3" xfId="14827"/>
    <cellStyle name="40% — акцент5 3 4 3" xfId="14828"/>
    <cellStyle name="40% - Акцент5 3 40" xfId="10716"/>
    <cellStyle name="40% - Акцент5 3 41" xfId="11034"/>
    <cellStyle name="40% - Акцент5 3 42" xfId="11352"/>
    <cellStyle name="40% - Акцент5 3 43" xfId="11670"/>
    <cellStyle name="40% - Акцент5 3 44" xfId="11988"/>
    <cellStyle name="40% - Акцент5 3 45" xfId="12305"/>
    <cellStyle name="40% - Акцент5 3 46" xfId="12624"/>
    <cellStyle name="40% - Акцент5 3 47" xfId="12941"/>
    <cellStyle name="40% - Акцент5 3 48" xfId="13259"/>
    <cellStyle name="40% - Акцент5 3 49" xfId="13399"/>
    <cellStyle name="40% - Акцент5 3 5" xfId="2808"/>
    <cellStyle name="40% — акцент5 3 5" xfId="2809"/>
    <cellStyle name="40% - Акцент5 3 5 2" xfId="7294"/>
    <cellStyle name="40% — акцент5 3 5 2" xfId="7295"/>
    <cellStyle name="40% - Акцент5 3 5 3" xfId="14483"/>
    <cellStyle name="40% — акцент5 3 5 3" xfId="14482"/>
    <cellStyle name="40% - Акцент5 3 6" xfId="2810"/>
    <cellStyle name="40% — акцент5 3 6" xfId="2811"/>
    <cellStyle name="40% - Акцент5 3 6 2" xfId="7296"/>
    <cellStyle name="40% — акцент5 3 6 2" xfId="7297"/>
    <cellStyle name="40% - Акцент5 3 6 3" xfId="15406"/>
    <cellStyle name="40% — акцент5 3 6 3" xfId="15407"/>
    <cellStyle name="40% - Акцент5 3 7" xfId="2812"/>
    <cellStyle name="40% — акцент5 3 7" xfId="2813"/>
    <cellStyle name="40% - Акцент5 3 7 2" xfId="7298"/>
    <cellStyle name="40% — акцент5 3 7 2" xfId="7299"/>
    <cellStyle name="40% - Акцент5 3 7 3" xfId="16005"/>
    <cellStyle name="40% — акцент5 3 7 3" xfId="16006"/>
    <cellStyle name="40% - Акцент5 3 8" xfId="2814"/>
    <cellStyle name="40% — акцент5 3 8" xfId="2815"/>
    <cellStyle name="40% - Акцент5 3 8 2" xfId="7300"/>
    <cellStyle name="40% — акцент5 3 8 2" xfId="7301"/>
    <cellStyle name="40% - Акцент5 3 8 3" xfId="16610"/>
    <cellStyle name="40% — акцент5 3 8 3" xfId="16611"/>
    <cellStyle name="40% - Акцент5 3 9" xfId="2816"/>
    <cellStyle name="40% — акцент5 3 9" xfId="2817"/>
    <cellStyle name="40% - Акцент5 3 9 2" xfId="7302"/>
    <cellStyle name="40% — акцент5 3 9 2" xfId="7303"/>
    <cellStyle name="40% - Акцент5 3 9 3" xfId="17213"/>
    <cellStyle name="40% — акцент5 3 9 3" xfId="17214"/>
    <cellStyle name="40% - Акцент5 3_1" xfId="21703"/>
    <cellStyle name="40% — акцент5 3_1" xfId="21703"/>
    <cellStyle name="40% - Акцент5 3_1 10" xfId="17826"/>
    <cellStyle name="40% — акцент5 3_1 10" xfId="17843"/>
    <cellStyle name="40% - Акцент5 3_1 11" xfId="18425"/>
    <cellStyle name="40% — акцент5 3_1 11" xfId="18426"/>
    <cellStyle name="40% - Акцент5 3_1 12" xfId="19031"/>
    <cellStyle name="40% — акцент5 3_1 12" xfId="19032"/>
    <cellStyle name="40% - Акцент5 3_1 13" xfId="19635"/>
    <cellStyle name="40% — акцент5 3_1 13" xfId="19636"/>
    <cellStyle name="40% - Акцент5 3_1 14" xfId="20238"/>
    <cellStyle name="40% — акцент5 3_1 14" xfId="20239"/>
    <cellStyle name="40% - Акцент5 3_1 15" xfId="20843"/>
    <cellStyle name="40% — акцент5 3_1 15" xfId="20860"/>
    <cellStyle name="40% - Акцент5 3_1 2" xfId="21702"/>
    <cellStyle name="40% — акцент5 3_1 2" xfId="21702"/>
    <cellStyle name="40% - Акцент5 3_1 2 10" xfId="18427"/>
    <cellStyle name="40% — акцент5 3_1 2 10" xfId="18444"/>
    <cellStyle name="40% - Акцент5 3_1 2 11" xfId="19033"/>
    <cellStyle name="40% — акцент5 3_1 2 11" xfId="19050"/>
    <cellStyle name="40% - Акцент5 3_1 2 12" xfId="19637"/>
    <cellStyle name="40% — акцент5 3_1 2 12" xfId="19654"/>
    <cellStyle name="40% - Акцент5 3_1 2 13" xfId="20240"/>
    <cellStyle name="40% — акцент5 3_1 2 13" xfId="20257"/>
    <cellStyle name="40% - Акцент5 3_1 2 14" xfId="20869"/>
    <cellStyle name="40% — акцент5 3_1 2 14" xfId="21449"/>
    <cellStyle name="40% - Акцент5 3_1 2 2" xfId="13945"/>
    <cellStyle name="40% — акцент5 3_1 2 2" xfId="13946"/>
    <cellStyle name="40% - Акцент5 3_1 2 3" xfId="14837"/>
    <cellStyle name="40% — акцент5 3_1 2 3" xfId="14838"/>
    <cellStyle name="40% - Акцент5 3_1 2 4" xfId="14473"/>
    <cellStyle name="40% — акцент5 3_1 2 4" xfId="14456"/>
    <cellStyle name="40% - Акцент5 3_1 2 5" xfId="15440"/>
    <cellStyle name="40% — акцент5 3_1 2 5" xfId="15441"/>
    <cellStyle name="40% - Акцент5 3_1 2 6" xfId="16015"/>
    <cellStyle name="40% — акцент5 3_1 2 6" xfId="16032"/>
    <cellStyle name="40% - Акцент5 3_1 2 7" xfId="16620"/>
    <cellStyle name="40% — акцент5 3_1 2 7" xfId="16637"/>
    <cellStyle name="40% - Акцент5 3_1 2 8" xfId="17223"/>
    <cellStyle name="40% — акцент5 3_1 2 8" xfId="17240"/>
    <cellStyle name="40% - Акцент5 3_1 2 9" xfId="17852"/>
    <cellStyle name="40% — акцент5 3_1 2 9" xfId="18457"/>
    <cellStyle name="40% - Акцент5 3_1 3" xfId="13943"/>
    <cellStyle name="40% — акцент5 3_1 3" xfId="13944"/>
    <cellStyle name="40% - Акцент5 3_1 4" xfId="14835"/>
    <cellStyle name="40% — акцент5 3_1 4" xfId="14836"/>
    <cellStyle name="40% - Акцент5 3_1 5" xfId="14475"/>
    <cellStyle name="40% — акцент5 3_1 5" xfId="14474"/>
    <cellStyle name="40% - Акцент5 3_1 6" xfId="15414"/>
    <cellStyle name="40% — акцент5 3_1 6" xfId="15431"/>
    <cellStyle name="40% - Акцент5 3_1 7" xfId="16013"/>
    <cellStyle name="40% — акцент5 3_1 7" xfId="16014"/>
    <cellStyle name="40% - Акцент5 3_1 8" xfId="16618"/>
    <cellStyle name="40% — акцент5 3_1 8" xfId="16619"/>
    <cellStyle name="40% - Акцент5 3_1 9" xfId="17221"/>
    <cellStyle name="40% — акцент5 3_1 9" xfId="17222"/>
    <cellStyle name="40% — акцент5 30" xfId="8437"/>
    <cellStyle name="40% — акцент5 31" xfId="8314"/>
    <cellStyle name="40% — акцент5 32" xfId="8795"/>
    <cellStyle name="40% — акцент5 33" xfId="9114"/>
    <cellStyle name="40% — акцент5 34" xfId="9432"/>
    <cellStyle name="40% — акцент5 35" xfId="9750"/>
    <cellStyle name="40% — акцент5 36" xfId="10068"/>
    <cellStyle name="40% — акцент5 37" xfId="10386"/>
    <cellStyle name="40% — акцент5 38" xfId="10704"/>
    <cellStyle name="40% — акцент5 39" xfId="11022"/>
    <cellStyle name="40% - Акцент5 4" xfId="275"/>
    <cellStyle name="40% — акцент5 4" xfId="2819"/>
    <cellStyle name="40% - Акцент5 4 10" xfId="2820"/>
    <cellStyle name="40% — акцент5 4 10" xfId="19063"/>
    <cellStyle name="40% - Акцент5 4 10 2" xfId="7306"/>
    <cellStyle name="40% - Акцент5 4 10 3" xfId="18458"/>
    <cellStyle name="40% - Акцент5 4 11" xfId="2818"/>
    <cellStyle name="40% — акцент5 4 11" xfId="19059"/>
    <cellStyle name="40% - Акцент5 4 11 2" xfId="18453"/>
    <cellStyle name="40% - Акцент5 4 12" xfId="3962"/>
    <cellStyle name="40% — акцент5 4 12" xfId="20270"/>
    <cellStyle name="40% - Акцент5 4 12 2" xfId="19051"/>
    <cellStyle name="40% - Акцент5 4 13" xfId="4204"/>
    <cellStyle name="40% — акцент5 4 13" xfId="20873"/>
    <cellStyle name="40% - Акцент5 4 13 2" xfId="19663"/>
    <cellStyle name="40% - Акцент5 4 14" xfId="4507"/>
    <cellStyle name="40% — акцент5 4 14" xfId="21451"/>
    <cellStyle name="40% - Акцент5 4 14 2" xfId="20266"/>
    <cellStyle name="40% - Акцент5 4 15" xfId="4287"/>
    <cellStyle name="40% - Акцент5 4 15 2" xfId="21450"/>
    <cellStyle name="40% - Акцент5 4 16" xfId="4671"/>
    <cellStyle name="40% - Акцент5 4 17" xfId="7304"/>
    <cellStyle name="40% - Акцент5 4 18" xfId="8456"/>
    <cellStyle name="40% - Акцент5 4 19" xfId="8298"/>
    <cellStyle name="40% - Акцент5 4 2" xfId="276"/>
    <cellStyle name="40% — акцент5 4 2" xfId="7305"/>
    <cellStyle name="40% - Акцент5 4 2 10" xfId="10401"/>
    <cellStyle name="40% - Акцент5 4 2 10 2" xfId="19064"/>
    <cellStyle name="40% - Акцент5 4 2 11" xfId="10719"/>
    <cellStyle name="40% - Акцент5 4 2 11 2" xfId="19667"/>
    <cellStyle name="40% - Акцент5 4 2 12" xfId="11037"/>
    <cellStyle name="40% - Акцент5 4 2 12 2" xfId="20271"/>
    <cellStyle name="40% - Акцент5 4 2 13" xfId="11355"/>
    <cellStyle name="40% - Акцент5 4 2 13 2" xfId="20874"/>
    <cellStyle name="40% - Акцент5 4 2 14" xfId="11673"/>
    <cellStyle name="40% - Акцент5 4 2 14 2" xfId="21452"/>
    <cellStyle name="40% - Акцент5 4 2 15" xfId="11991"/>
    <cellStyle name="40% - Акцент5 4 2 16" xfId="12308"/>
    <cellStyle name="40% - Акцент5 4 2 17" xfId="12627"/>
    <cellStyle name="40% - Акцент5 4 2 18" xfId="12944"/>
    <cellStyle name="40% - Акцент5 4 2 19" xfId="13262"/>
    <cellStyle name="40% - Акцент5 4 2 2" xfId="2821"/>
    <cellStyle name="40% — акцент5 4 2 2" xfId="13948"/>
    <cellStyle name="40% - Акцент5 4 2 2 2" xfId="7308"/>
    <cellStyle name="40% - Акцент5 4 2 2 3" xfId="13949"/>
    <cellStyle name="40% - Акцент5 4 2 20" xfId="13402"/>
    <cellStyle name="40% - Акцент5 4 2 3" xfId="3963"/>
    <cellStyle name="40% - Акцент5 4 2 3 2" xfId="14841"/>
    <cellStyle name="40% - Акцент5 4 2 4" xfId="7307"/>
    <cellStyle name="40% - Акцент5 4 2 4 2" xfId="15444"/>
    <cellStyle name="40% - Акцент5 4 2 5" xfId="8810"/>
    <cellStyle name="40% - Акцент5 4 2 5 2" xfId="16047"/>
    <cellStyle name="40% - Акцент5 4 2 6" xfId="9129"/>
    <cellStyle name="40% - Акцент5 4 2 6 2" xfId="16650"/>
    <cellStyle name="40% - Акцент5 4 2 7" xfId="9447"/>
    <cellStyle name="40% - Акцент5 4 2 7 2" xfId="17253"/>
    <cellStyle name="40% - Акцент5 4 2 8" xfId="9765"/>
    <cellStyle name="40% - Акцент5 4 2 8 2" xfId="17856"/>
    <cellStyle name="40% - Акцент5 4 2 9" xfId="10083"/>
    <cellStyle name="40% - Акцент5 4 2 9 2" xfId="18460"/>
    <cellStyle name="40% - Акцент5 4 20" xfId="8809"/>
    <cellStyle name="40% - Акцент5 4 21" xfId="9128"/>
    <cellStyle name="40% - Акцент5 4 22" xfId="9446"/>
    <cellStyle name="40% - Акцент5 4 23" xfId="9764"/>
    <cellStyle name="40% - Акцент5 4 24" xfId="10082"/>
    <cellStyle name="40% - Акцент5 4 25" xfId="10400"/>
    <cellStyle name="40% - Акцент5 4 26" xfId="10718"/>
    <cellStyle name="40% - Акцент5 4 27" xfId="11036"/>
    <cellStyle name="40% - Акцент5 4 28" xfId="11354"/>
    <cellStyle name="40% - Акцент5 4 29" xfId="11672"/>
    <cellStyle name="40% - Акцент5 4 3" xfId="2822"/>
    <cellStyle name="40% — акцент5 4 3" xfId="14840"/>
    <cellStyle name="40% - Акцент5 4 3 2" xfId="7309"/>
    <cellStyle name="40% - Акцент5 4 3 3" xfId="13947"/>
    <cellStyle name="40% - Акцент5 4 30" xfId="11990"/>
    <cellStyle name="40% - Акцент5 4 31" xfId="12307"/>
    <cellStyle name="40% - Акцент5 4 32" xfId="12626"/>
    <cellStyle name="40% - Акцент5 4 33" xfId="12943"/>
    <cellStyle name="40% - Акцент5 4 34" xfId="13261"/>
    <cellStyle name="40% - Акцент5 4 35" xfId="13401"/>
    <cellStyle name="40% - Акцент5 4 4" xfId="2823"/>
    <cellStyle name="40% — акцент5 4 4" xfId="14446"/>
    <cellStyle name="40% - Акцент5 4 4 2" xfId="7310"/>
    <cellStyle name="40% - Акцент5 4 4 3" xfId="14839"/>
    <cellStyle name="40% - Акцент5 4 5" xfId="2824"/>
    <cellStyle name="40% — акцент5 4 5" xfId="16046"/>
    <cellStyle name="40% - Акцент5 4 5 2" xfId="7311"/>
    <cellStyle name="40% - Акцент5 4 5 3" xfId="14447"/>
    <cellStyle name="40% - Акцент5 4 6" xfId="2825"/>
    <cellStyle name="40% — акцент5 4 6" xfId="16042"/>
    <cellStyle name="40% - Акцент5 4 6 2" xfId="7312"/>
    <cellStyle name="40% - Акцент5 4 6 3" xfId="16045"/>
    <cellStyle name="40% - Акцент5 4 7" xfId="2826"/>
    <cellStyle name="40% — акцент5 4 7" xfId="16647"/>
    <cellStyle name="40% - Акцент5 4 7 2" xfId="7313"/>
    <cellStyle name="40% - Акцент5 4 7 3" xfId="16041"/>
    <cellStyle name="40% - Акцент5 4 8" xfId="2827"/>
    <cellStyle name="40% — акцент5 4 8" xfId="17250"/>
    <cellStyle name="40% - Акцент5 4 8 2" xfId="7314"/>
    <cellStyle name="40% - Акцент5 4 8 3" xfId="16646"/>
    <cellStyle name="40% - Акцент5 4 9" xfId="2828"/>
    <cellStyle name="40% — акцент5 4 9" xfId="18459"/>
    <cellStyle name="40% - Акцент5 4 9 2" xfId="7315"/>
    <cellStyle name="40% - Акцент5 4 9 3" xfId="17249"/>
    <cellStyle name="40% - Акцент5 4_1" xfId="21703"/>
    <cellStyle name="40% — акцент5 4_1" xfId="21715"/>
    <cellStyle name="40% - Акцент5 4_1 10" xfId="18461"/>
    <cellStyle name="40% — акцент5 4_1 10" xfId="18462"/>
    <cellStyle name="40% - Акцент5 4_1 11" xfId="19065"/>
    <cellStyle name="40% — акцент5 4_1 11" xfId="19066"/>
    <cellStyle name="40% - Акцент5 4_1 12" xfId="19668"/>
    <cellStyle name="40% — акцент5 4_1 12" xfId="19669"/>
    <cellStyle name="40% - Акцент5 4_1 13" xfId="20272"/>
    <cellStyle name="40% — акцент5 4_1 13" xfId="20273"/>
    <cellStyle name="40% - Акцент5 4_1 14" xfId="20875"/>
    <cellStyle name="40% — акцент5 4_1 14" xfId="20876"/>
    <cellStyle name="40% - Акцент5 4_1 15" xfId="21453"/>
    <cellStyle name="40% — акцент5 4_1 15" xfId="21454"/>
    <cellStyle name="40% - Акцент5 4_1 2" xfId="21702"/>
    <cellStyle name="40% — акцент5 4_1 2" xfId="21716"/>
    <cellStyle name="40% - Акцент5 4_1 2 10" xfId="19067"/>
    <cellStyle name="40% — акцент5 4_1 2 10" xfId="19068"/>
    <cellStyle name="40% - Акцент5 4_1 2 11" xfId="19670"/>
    <cellStyle name="40% — акцент5 4_1 2 11" xfId="19671"/>
    <cellStyle name="40% - Акцент5 4_1 2 12" xfId="20274"/>
    <cellStyle name="40% — акцент5 4_1 2 12" xfId="20275"/>
    <cellStyle name="40% - Акцент5 4_1 2 13" xfId="20877"/>
    <cellStyle name="40% — акцент5 4_1 2 13" xfId="20878"/>
    <cellStyle name="40% - Акцент5 4_1 2 14" xfId="21455"/>
    <cellStyle name="40% — акцент5 4_1 2 14" xfId="21456"/>
    <cellStyle name="40% - Акцент5 4_1 2 2" xfId="13952"/>
    <cellStyle name="40% — акцент5 4_1 2 2" xfId="13953"/>
    <cellStyle name="40% - Акцент5 4_1 2 3" xfId="14844"/>
    <cellStyle name="40% — акцент5 4_1 2 3" xfId="14845"/>
    <cellStyle name="40% - Акцент5 4_1 2 4" xfId="15447"/>
    <cellStyle name="40% — акцент5 4_1 2 4" xfId="15448"/>
    <cellStyle name="40% - Акцент5 4_1 2 5" xfId="16050"/>
    <cellStyle name="40% — акцент5 4_1 2 5" xfId="16051"/>
    <cellStyle name="40% - Акцент5 4_1 2 6" xfId="16653"/>
    <cellStyle name="40% — акцент5 4_1 2 6" xfId="16654"/>
    <cellStyle name="40% - Акцент5 4_1 2 7" xfId="17256"/>
    <cellStyle name="40% — акцент5 4_1 2 7" xfId="17257"/>
    <cellStyle name="40% - Акцент5 4_1 2 8" xfId="17859"/>
    <cellStyle name="40% — акцент5 4_1 2 8" xfId="17860"/>
    <cellStyle name="40% - Акцент5 4_1 2 9" xfId="18463"/>
    <cellStyle name="40% — акцент5 4_1 2 9" xfId="18464"/>
    <cellStyle name="40% - Акцент5 4_1 3" xfId="13950"/>
    <cellStyle name="40% — акцент5 4_1 3" xfId="13951"/>
    <cellStyle name="40% - Акцент5 4_1 4" xfId="14842"/>
    <cellStyle name="40% — акцент5 4_1 4" xfId="14843"/>
    <cellStyle name="40% - Акцент5 4_1 5" xfId="15445"/>
    <cellStyle name="40% — акцент5 4_1 5" xfId="15446"/>
    <cellStyle name="40% - Акцент5 4_1 6" xfId="16048"/>
    <cellStyle name="40% — акцент5 4_1 6" xfId="16049"/>
    <cellStyle name="40% - Акцент5 4_1 7" xfId="16651"/>
    <cellStyle name="40% — акцент5 4_1 7" xfId="16652"/>
    <cellStyle name="40% - Акцент5 4_1 8" xfId="17254"/>
    <cellStyle name="40% — акцент5 4_1 8" xfId="17255"/>
    <cellStyle name="40% - Акцент5 4_1 9" xfId="17857"/>
    <cellStyle name="40% — акцент5 4_1 9" xfId="17858"/>
    <cellStyle name="40% — акцент5 40" xfId="11340"/>
    <cellStyle name="40% — акцент5 41" xfId="11658"/>
    <cellStyle name="40% — акцент5 42" xfId="11976"/>
    <cellStyle name="40% — акцент5 43" xfId="12293"/>
    <cellStyle name="40% — акцент5 44" xfId="12612"/>
    <cellStyle name="40% — акцент5 45" xfId="12929"/>
    <cellStyle name="40% — акцент5 46" xfId="13247"/>
    <cellStyle name="40% — акцент5 47" xfId="13396"/>
    <cellStyle name="40% - Акцент5 5" xfId="277"/>
    <cellStyle name="40% — акцент5 5" xfId="2830"/>
    <cellStyle name="40% - Акцент5 5 10" xfId="2831"/>
    <cellStyle name="40% — акцент5 5 10" xfId="19070"/>
    <cellStyle name="40% - Акцент5 5 10 2" xfId="7318"/>
    <cellStyle name="40% - Акцент5 5 10 3" xfId="19069"/>
    <cellStyle name="40% - Акцент5 5 11" xfId="2829"/>
    <cellStyle name="40% — акцент5 5 11" xfId="19673"/>
    <cellStyle name="40% - Акцент5 5 11 2" xfId="19672"/>
    <cellStyle name="40% - Акцент5 5 12" xfId="3964"/>
    <cellStyle name="40% — акцент5 5 12" xfId="20277"/>
    <cellStyle name="40% - Акцент5 5 12 2" xfId="20276"/>
    <cellStyle name="40% - Акцент5 5 13" xfId="4205"/>
    <cellStyle name="40% — акцент5 5 13" xfId="20880"/>
    <cellStyle name="40% - Акцент5 5 13 2" xfId="20879"/>
    <cellStyle name="40% - Акцент5 5 14" xfId="4509"/>
    <cellStyle name="40% — акцент5 5 14" xfId="21458"/>
    <cellStyle name="40% - Акцент5 5 14 2" xfId="21457"/>
    <cellStyle name="40% - Акцент5 5 15" xfId="4282"/>
    <cellStyle name="40% — акцент5 5 15" xfId="13565"/>
    <cellStyle name="40% - Акцент5 5 16" xfId="4676"/>
    <cellStyle name="40% - Акцент5 5 17" xfId="7316"/>
    <cellStyle name="40% - Акцент5 5 18" xfId="8457"/>
    <cellStyle name="40% - Акцент5 5 19" xfId="8296"/>
    <cellStyle name="40% - Акцент5 5 2" xfId="278"/>
    <cellStyle name="40% — акцент5 5 2" xfId="7317"/>
    <cellStyle name="40% - Акцент5 5 2 10" xfId="10403"/>
    <cellStyle name="40% - Акцент5 5 2 11" xfId="10721"/>
    <cellStyle name="40% - Акцент5 5 2 12" xfId="11039"/>
    <cellStyle name="40% - Акцент5 5 2 13" xfId="11357"/>
    <cellStyle name="40% - Акцент5 5 2 14" xfId="11675"/>
    <cellStyle name="40% - Акцент5 5 2 15" xfId="11993"/>
    <cellStyle name="40% - Акцент5 5 2 16" xfId="12310"/>
    <cellStyle name="40% - Акцент5 5 2 17" xfId="12629"/>
    <cellStyle name="40% - Акцент5 5 2 18" xfId="12946"/>
    <cellStyle name="40% - Акцент5 5 2 19" xfId="13264"/>
    <cellStyle name="40% - Акцент5 5 2 2" xfId="2832"/>
    <cellStyle name="40% — акцент5 5 2 2" xfId="13955"/>
    <cellStyle name="40% - Акцент5 5 2 2 2" xfId="7320"/>
    <cellStyle name="40% - Акцент5 5 2 20" xfId="13954"/>
    <cellStyle name="40% - Акцент5 5 2 3" xfId="3965"/>
    <cellStyle name="40% - Акцент5 5 2 4" xfId="7319"/>
    <cellStyle name="40% - Акцент5 5 2 5" xfId="8812"/>
    <cellStyle name="40% - Акцент5 5 2 6" xfId="9131"/>
    <cellStyle name="40% - Акцент5 5 2 7" xfId="9449"/>
    <cellStyle name="40% - Акцент5 5 2 8" xfId="9767"/>
    <cellStyle name="40% - Акцент5 5 2 9" xfId="10085"/>
    <cellStyle name="40% - Акцент5 5 20" xfId="8811"/>
    <cellStyle name="40% - Акцент5 5 21" xfId="9130"/>
    <cellStyle name="40% - Акцент5 5 22" xfId="9448"/>
    <cellStyle name="40% - Акцент5 5 23" xfId="9766"/>
    <cellStyle name="40% - Акцент5 5 24" xfId="10084"/>
    <cellStyle name="40% - Акцент5 5 25" xfId="10402"/>
    <cellStyle name="40% - Акцент5 5 26" xfId="10720"/>
    <cellStyle name="40% - Акцент5 5 27" xfId="11038"/>
    <cellStyle name="40% - Акцент5 5 28" xfId="11356"/>
    <cellStyle name="40% - Акцент5 5 29" xfId="11674"/>
    <cellStyle name="40% - Акцент5 5 3" xfId="2833"/>
    <cellStyle name="40% — акцент5 5 3" xfId="14847"/>
    <cellStyle name="40% - Акцент5 5 3 2" xfId="7321"/>
    <cellStyle name="40% - Акцент5 5 3 3" xfId="14846"/>
    <cellStyle name="40% - Акцент5 5 30" xfId="11992"/>
    <cellStyle name="40% - Акцент5 5 31" xfId="12309"/>
    <cellStyle name="40% - Акцент5 5 32" xfId="12628"/>
    <cellStyle name="40% - Акцент5 5 33" xfId="12945"/>
    <cellStyle name="40% - Акцент5 5 34" xfId="13263"/>
    <cellStyle name="40% - Акцент5 5 35" xfId="13403"/>
    <cellStyle name="40% - Акцент5 5 4" xfId="2834"/>
    <cellStyle name="40% — акцент5 5 4" xfId="15450"/>
    <cellStyle name="40% - Акцент5 5 4 2" xfId="7322"/>
    <cellStyle name="40% - Акцент5 5 4 3" xfId="15449"/>
    <cellStyle name="40% - Акцент5 5 5" xfId="2835"/>
    <cellStyle name="40% — акцент5 5 5" xfId="16053"/>
    <cellStyle name="40% - Акцент5 5 5 2" xfId="7323"/>
    <cellStyle name="40% - Акцент5 5 5 3" xfId="16052"/>
    <cellStyle name="40% - Акцент5 5 6" xfId="2836"/>
    <cellStyle name="40% — акцент5 5 6" xfId="16656"/>
    <cellStyle name="40% - Акцент5 5 6 2" xfId="7324"/>
    <cellStyle name="40% - Акцент5 5 6 3" xfId="16655"/>
    <cellStyle name="40% - Акцент5 5 7" xfId="2837"/>
    <cellStyle name="40% — акцент5 5 7" xfId="17259"/>
    <cellStyle name="40% - Акцент5 5 7 2" xfId="7325"/>
    <cellStyle name="40% - Акцент5 5 7 3" xfId="17258"/>
    <cellStyle name="40% - Акцент5 5 8" xfId="2838"/>
    <cellStyle name="40% — акцент5 5 8" xfId="17862"/>
    <cellStyle name="40% - Акцент5 5 8 2" xfId="7326"/>
    <cellStyle name="40% - Акцент5 5 8 3" xfId="17861"/>
    <cellStyle name="40% - Акцент5 5 9" xfId="2839"/>
    <cellStyle name="40% — акцент5 5 9" xfId="18466"/>
    <cellStyle name="40% - Акцент5 5 9 2" xfId="7327"/>
    <cellStyle name="40% - Акцент5 5 9 3" xfId="18465"/>
    <cellStyle name="40% - Акцент5 6" xfId="279"/>
    <cellStyle name="40% — акцент5 6" xfId="2841"/>
    <cellStyle name="40% - Акцент5 6 10" xfId="2842"/>
    <cellStyle name="40% - Акцент5 6 10 2" xfId="7330"/>
    <cellStyle name="40% - Акцент5 6 11" xfId="2840"/>
    <cellStyle name="40% - Акцент5 6 12" xfId="3966"/>
    <cellStyle name="40% - Акцент5 6 13" xfId="4206"/>
    <cellStyle name="40% - Акцент5 6 14" xfId="4511"/>
    <cellStyle name="40% - Акцент5 6 15" xfId="4278"/>
    <cellStyle name="40% - Акцент5 6 16" xfId="4680"/>
    <cellStyle name="40% - Акцент5 6 17" xfId="7328"/>
    <cellStyle name="40% - Акцент5 6 18" xfId="8458"/>
    <cellStyle name="40% - Акцент5 6 19" xfId="8295"/>
    <cellStyle name="40% - Акцент5 6 2" xfId="280"/>
    <cellStyle name="40% — акцент5 6 2" xfId="7329"/>
    <cellStyle name="40% - Акцент5 6 2 10" xfId="10405"/>
    <cellStyle name="40% - Акцент5 6 2 11" xfId="10723"/>
    <cellStyle name="40% - Акцент5 6 2 12" xfId="11041"/>
    <cellStyle name="40% - Акцент5 6 2 13" xfId="11359"/>
    <cellStyle name="40% - Акцент5 6 2 14" xfId="11677"/>
    <cellStyle name="40% - Акцент5 6 2 15" xfId="11995"/>
    <cellStyle name="40% - Акцент5 6 2 16" xfId="12312"/>
    <cellStyle name="40% - Акцент5 6 2 17" xfId="12631"/>
    <cellStyle name="40% - Акцент5 6 2 18" xfId="12948"/>
    <cellStyle name="40% - Акцент5 6 2 19" xfId="13266"/>
    <cellStyle name="40% - Акцент5 6 2 2" xfId="2843"/>
    <cellStyle name="40% - Акцент5 6 2 2 2" xfId="7332"/>
    <cellStyle name="40% - Акцент5 6 2 3" xfId="3967"/>
    <cellStyle name="40% - Акцент5 6 2 4" xfId="7331"/>
    <cellStyle name="40% - Акцент5 6 2 5" xfId="8814"/>
    <cellStyle name="40% - Акцент5 6 2 6" xfId="9133"/>
    <cellStyle name="40% - Акцент5 6 2 7" xfId="9451"/>
    <cellStyle name="40% - Акцент5 6 2 8" xfId="9769"/>
    <cellStyle name="40% - Акцент5 6 2 9" xfId="10087"/>
    <cellStyle name="40% - Акцент5 6 20" xfId="8813"/>
    <cellStyle name="40% - Акцент5 6 21" xfId="9132"/>
    <cellStyle name="40% - Акцент5 6 22" xfId="9450"/>
    <cellStyle name="40% - Акцент5 6 23" xfId="9768"/>
    <cellStyle name="40% - Акцент5 6 24" xfId="10086"/>
    <cellStyle name="40% - Акцент5 6 25" xfId="10404"/>
    <cellStyle name="40% - Акцент5 6 26" xfId="10722"/>
    <cellStyle name="40% - Акцент5 6 27" xfId="11040"/>
    <cellStyle name="40% - Акцент5 6 28" xfId="11358"/>
    <cellStyle name="40% - Акцент5 6 29" xfId="11676"/>
    <cellStyle name="40% - Акцент5 6 3" xfId="2844"/>
    <cellStyle name="40% — акцент5 6 3" xfId="13922"/>
    <cellStyle name="40% - Акцент5 6 3 2" xfId="7333"/>
    <cellStyle name="40% - Акцент5 6 30" xfId="11994"/>
    <cellStyle name="40% - Акцент5 6 31" xfId="12311"/>
    <cellStyle name="40% - Акцент5 6 32" xfId="12630"/>
    <cellStyle name="40% - Акцент5 6 33" xfId="12947"/>
    <cellStyle name="40% - Акцент5 6 34" xfId="13265"/>
    <cellStyle name="40% - Акцент5 6 35" xfId="13921"/>
    <cellStyle name="40% - Акцент5 6 4" xfId="2845"/>
    <cellStyle name="40% - Акцент5 6 4 2" xfId="7334"/>
    <cellStyle name="40% - Акцент5 6 5" xfId="2846"/>
    <cellStyle name="40% - Акцент5 6 5 2" xfId="7335"/>
    <cellStyle name="40% - Акцент5 6 6" xfId="2847"/>
    <cellStyle name="40% - Акцент5 6 6 2" xfId="7336"/>
    <cellStyle name="40% - Акцент5 6 7" xfId="2848"/>
    <cellStyle name="40% - Акцент5 6 7 2" xfId="7337"/>
    <cellStyle name="40% - Акцент5 6 8" xfId="2849"/>
    <cellStyle name="40% - Акцент5 6 8 2" xfId="7338"/>
    <cellStyle name="40% - Акцент5 6 9" xfId="2850"/>
    <cellStyle name="40% - Акцент5 6 9 2" xfId="7339"/>
    <cellStyle name="40% - Акцент5 7" xfId="281"/>
    <cellStyle name="40% — акцент5 7" xfId="2852"/>
    <cellStyle name="40% - Акцент5 7 10" xfId="2853"/>
    <cellStyle name="40% - Акцент5 7 10 2" xfId="7342"/>
    <cellStyle name="40% - Акцент5 7 11" xfId="2851"/>
    <cellStyle name="40% - Акцент5 7 12" xfId="3968"/>
    <cellStyle name="40% - Акцент5 7 13" xfId="4207"/>
    <cellStyle name="40% - Акцент5 7 14" xfId="4513"/>
    <cellStyle name="40% - Акцент5 7 15" xfId="4274"/>
    <cellStyle name="40% - Акцент5 7 16" xfId="4684"/>
    <cellStyle name="40% - Акцент5 7 17" xfId="7340"/>
    <cellStyle name="40% - Акцент5 7 18" xfId="8459"/>
    <cellStyle name="40% - Акцент5 7 19" xfId="8293"/>
    <cellStyle name="40% - Акцент5 7 2" xfId="282"/>
    <cellStyle name="40% — акцент5 7 2" xfId="7341"/>
    <cellStyle name="40% - Акцент5 7 2 10" xfId="10407"/>
    <cellStyle name="40% - Акцент5 7 2 11" xfId="10725"/>
    <cellStyle name="40% - Акцент5 7 2 12" xfId="11043"/>
    <cellStyle name="40% - Акцент5 7 2 13" xfId="11361"/>
    <cellStyle name="40% - Акцент5 7 2 14" xfId="11679"/>
    <cellStyle name="40% - Акцент5 7 2 15" xfId="11997"/>
    <cellStyle name="40% - Акцент5 7 2 16" xfId="12314"/>
    <cellStyle name="40% - Акцент5 7 2 17" xfId="12633"/>
    <cellStyle name="40% - Акцент5 7 2 18" xfId="12950"/>
    <cellStyle name="40% - Акцент5 7 2 19" xfId="13268"/>
    <cellStyle name="40% - Акцент5 7 2 2" xfId="2854"/>
    <cellStyle name="40% - Акцент5 7 2 2 2" xfId="7344"/>
    <cellStyle name="40% - Акцент5 7 2 3" xfId="3969"/>
    <cellStyle name="40% - Акцент5 7 2 4" xfId="7343"/>
    <cellStyle name="40% - Акцент5 7 2 5" xfId="8816"/>
    <cellStyle name="40% - Акцент5 7 2 6" xfId="9135"/>
    <cellStyle name="40% - Акцент5 7 2 7" xfId="9453"/>
    <cellStyle name="40% - Акцент5 7 2 8" xfId="9771"/>
    <cellStyle name="40% - Акцент5 7 2 9" xfId="10089"/>
    <cellStyle name="40% - Акцент5 7 20" xfId="8815"/>
    <cellStyle name="40% - Акцент5 7 21" xfId="9134"/>
    <cellStyle name="40% - Акцент5 7 22" xfId="9452"/>
    <cellStyle name="40% - Акцент5 7 23" xfId="9770"/>
    <cellStyle name="40% - Акцент5 7 24" xfId="10088"/>
    <cellStyle name="40% - Акцент5 7 25" xfId="10406"/>
    <cellStyle name="40% - Акцент5 7 26" xfId="10724"/>
    <cellStyle name="40% - Акцент5 7 27" xfId="11042"/>
    <cellStyle name="40% - Акцент5 7 28" xfId="11360"/>
    <cellStyle name="40% - Акцент5 7 29" xfId="11678"/>
    <cellStyle name="40% - Акцент5 7 3" xfId="2855"/>
    <cellStyle name="40% — акцент5 7 3" xfId="14814"/>
    <cellStyle name="40% - Акцент5 7 3 2" xfId="7345"/>
    <cellStyle name="40% - Акцент5 7 30" xfId="11996"/>
    <cellStyle name="40% - Акцент5 7 31" xfId="12313"/>
    <cellStyle name="40% - Акцент5 7 32" xfId="12632"/>
    <cellStyle name="40% - Акцент5 7 33" xfId="12949"/>
    <cellStyle name="40% - Акцент5 7 34" xfId="13267"/>
    <cellStyle name="40% - Акцент5 7 35" xfId="14813"/>
    <cellStyle name="40% - Акцент5 7 4" xfId="2856"/>
    <cellStyle name="40% - Акцент5 7 4 2" xfId="7346"/>
    <cellStyle name="40% - Акцент5 7 5" xfId="2857"/>
    <cellStyle name="40% - Акцент5 7 5 2" xfId="7347"/>
    <cellStyle name="40% - Акцент5 7 6" xfId="2858"/>
    <cellStyle name="40% - Акцент5 7 6 2" xfId="7348"/>
    <cellStyle name="40% - Акцент5 7 7" xfId="2859"/>
    <cellStyle name="40% - Акцент5 7 7 2" xfId="7349"/>
    <cellStyle name="40% - Акцент5 7 8" xfId="2860"/>
    <cellStyle name="40% - Акцент5 7 8 2" xfId="7350"/>
    <cellStyle name="40% - Акцент5 7 9" xfId="2861"/>
    <cellStyle name="40% - Акцент5 7 9 2" xfId="7351"/>
    <cellStyle name="40% - Акцент5 8" xfId="283"/>
    <cellStyle name="40% — акцент5 8" xfId="2863"/>
    <cellStyle name="40% - Акцент5 8 10" xfId="2864"/>
    <cellStyle name="40% - Акцент5 8 10 2" xfId="7354"/>
    <cellStyle name="40% - Акцент5 8 11" xfId="2862"/>
    <cellStyle name="40% - Акцент5 8 12" xfId="3970"/>
    <cellStyle name="40% - Акцент5 8 13" xfId="4208"/>
    <cellStyle name="40% - Акцент5 8 14" xfId="4515"/>
    <cellStyle name="40% - Акцент5 8 15" xfId="4265"/>
    <cellStyle name="40% - Акцент5 8 16" xfId="4693"/>
    <cellStyle name="40% - Акцент5 8 17" xfId="7352"/>
    <cellStyle name="40% - Акцент5 8 18" xfId="8461"/>
    <cellStyle name="40% - Акцент5 8 19" xfId="8291"/>
    <cellStyle name="40% - Акцент5 8 2" xfId="284"/>
    <cellStyle name="40% — акцент5 8 2" xfId="7353"/>
    <cellStyle name="40% - Акцент5 8 2 10" xfId="10409"/>
    <cellStyle name="40% - Акцент5 8 2 11" xfId="10727"/>
    <cellStyle name="40% - Акцент5 8 2 12" xfId="11045"/>
    <cellStyle name="40% - Акцент5 8 2 13" xfId="11363"/>
    <cellStyle name="40% - Акцент5 8 2 14" xfId="11681"/>
    <cellStyle name="40% - Акцент5 8 2 15" xfId="11999"/>
    <cellStyle name="40% - Акцент5 8 2 16" xfId="12316"/>
    <cellStyle name="40% - Акцент5 8 2 17" xfId="12635"/>
    <cellStyle name="40% - Акцент5 8 2 18" xfId="12952"/>
    <cellStyle name="40% - Акцент5 8 2 19" xfId="13270"/>
    <cellStyle name="40% - Акцент5 8 2 2" xfId="2865"/>
    <cellStyle name="40% - Акцент5 8 2 2 2" xfId="7356"/>
    <cellStyle name="40% - Акцент5 8 2 3" xfId="3971"/>
    <cellStyle name="40% - Акцент5 8 2 4" xfId="7355"/>
    <cellStyle name="40% - Акцент5 8 2 5" xfId="8818"/>
    <cellStyle name="40% - Акцент5 8 2 6" xfId="9137"/>
    <cellStyle name="40% - Акцент5 8 2 7" xfId="9455"/>
    <cellStyle name="40% - Акцент5 8 2 8" xfId="9773"/>
    <cellStyle name="40% - Акцент5 8 2 9" xfId="10091"/>
    <cellStyle name="40% - Акцент5 8 20" xfId="8817"/>
    <cellStyle name="40% - Акцент5 8 21" xfId="9136"/>
    <cellStyle name="40% - Акцент5 8 22" xfId="9454"/>
    <cellStyle name="40% - Акцент5 8 23" xfId="9772"/>
    <cellStyle name="40% - Акцент5 8 24" xfId="10090"/>
    <cellStyle name="40% - Акцент5 8 25" xfId="10408"/>
    <cellStyle name="40% - Акцент5 8 26" xfId="10726"/>
    <cellStyle name="40% - Акцент5 8 27" xfId="11044"/>
    <cellStyle name="40% - Акцент5 8 28" xfId="11362"/>
    <cellStyle name="40% - Акцент5 8 29" xfId="11680"/>
    <cellStyle name="40% - Акцент5 8 3" xfId="2866"/>
    <cellStyle name="40% — акцент5 8 3" xfId="14776"/>
    <cellStyle name="40% - Акцент5 8 3 2" xfId="7357"/>
    <cellStyle name="40% - Акцент5 8 30" xfId="11998"/>
    <cellStyle name="40% - Акцент5 8 31" xfId="12315"/>
    <cellStyle name="40% - Акцент5 8 32" xfId="12634"/>
    <cellStyle name="40% - Акцент5 8 33" xfId="12951"/>
    <cellStyle name="40% - Акцент5 8 34" xfId="13269"/>
    <cellStyle name="40% - Акцент5 8 35" xfId="14812"/>
    <cellStyle name="40% - Акцент5 8 4" xfId="2867"/>
    <cellStyle name="40% - Акцент5 8 4 2" xfId="7358"/>
    <cellStyle name="40% - Акцент5 8 5" xfId="2868"/>
    <cellStyle name="40% - Акцент5 8 5 2" xfId="7359"/>
    <cellStyle name="40% - Акцент5 8 6" xfId="2869"/>
    <cellStyle name="40% - Акцент5 8 6 2" xfId="7360"/>
    <cellStyle name="40% - Акцент5 8 7" xfId="2870"/>
    <cellStyle name="40% - Акцент5 8 7 2" xfId="7361"/>
    <cellStyle name="40% - Акцент5 8 8" xfId="2871"/>
    <cellStyle name="40% - Акцент5 8 8 2" xfId="7362"/>
    <cellStyle name="40% - Акцент5 8 9" xfId="2872"/>
    <cellStyle name="40% - Акцент5 8 9 2" xfId="7363"/>
    <cellStyle name="40% - Акцент5 9" xfId="285"/>
    <cellStyle name="40% — акцент5 9" xfId="2874"/>
    <cellStyle name="40% - Акцент5 9 10" xfId="2875"/>
    <cellStyle name="40% - Акцент5 9 10 2" xfId="7366"/>
    <cellStyle name="40% - Акцент5 9 11" xfId="2873"/>
    <cellStyle name="40% - Акцент5 9 12" xfId="3972"/>
    <cellStyle name="40% - Акцент5 9 13" xfId="4209"/>
    <cellStyle name="40% - Акцент5 9 14" xfId="4517"/>
    <cellStyle name="40% - Акцент5 9 15" xfId="4261"/>
    <cellStyle name="40% - Акцент5 9 16" xfId="4697"/>
    <cellStyle name="40% - Акцент5 9 17" xfId="7364"/>
    <cellStyle name="40% - Акцент5 9 18" xfId="8462"/>
    <cellStyle name="40% - Акцент5 9 19" xfId="8287"/>
    <cellStyle name="40% - Акцент5 9 2" xfId="286"/>
    <cellStyle name="40% — акцент5 9 2" xfId="7365"/>
    <cellStyle name="40% - Акцент5 9 2 10" xfId="10411"/>
    <cellStyle name="40% - Акцент5 9 2 11" xfId="10729"/>
    <cellStyle name="40% - Акцент5 9 2 12" xfId="11047"/>
    <cellStyle name="40% - Акцент5 9 2 13" xfId="11365"/>
    <cellStyle name="40% - Акцент5 9 2 14" xfId="11683"/>
    <cellStyle name="40% - Акцент5 9 2 15" xfId="12001"/>
    <cellStyle name="40% - Акцент5 9 2 16" xfId="12318"/>
    <cellStyle name="40% - Акцент5 9 2 17" xfId="12637"/>
    <cellStyle name="40% - Акцент5 9 2 18" xfId="12954"/>
    <cellStyle name="40% - Акцент5 9 2 19" xfId="13272"/>
    <cellStyle name="40% - Акцент5 9 2 2" xfId="2876"/>
    <cellStyle name="40% - Акцент5 9 2 2 2" xfId="7368"/>
    <cellStyle name="40% - Акцент5 9 2 3" xfId="3973"/>
    <cellStyle name="40% - Акцент5 9 2 4" xfId="7367"/>
    <cellStyle name="40% - Акцент5 9 2 5" xfId="8820"/>
    <cellStyle name="40% - Акцент5 9 2 6" xfId="9139"/>
    <cellStyle name="40% - Акцент5 9 2 7" xfId="9457"/>
    <cellStyle name="40% - Акцент5 9 2 8" xfId="9775"/>
    <cellStyle name="40% - Акцент5 9 2 9" xfId="10093"/>
    <cellStyle name="40% - Акцент5 9 20" xfId="8819"/>
    <cellStyle name="40% - Акцент5 9 21" xfId="9138"/>
    <cellStyle name="40% - Акцент5 9 22" xfId="9456"/>
    <cellStyle name="40% - Акцент5 9 23" xfId="9774"/>
    <cellStyle name="40% - Акцент5 9 24" xfId="10092"/>
    <cellStyle name="40% - Акцент5 9 25" xfId="10410"/>
    <cellStyle name="40% - Акцент5 9 26" xfId="10728"/>
    <cellStyle name="40% - Акцент5 9 27" xfId="11046"/>
    <cellStyle name="40% - Акцент5 9 28" xfId="11364"/>
    <cellStyle name="40% - Акцент5 9 29" xfId="11682"/>
    <cellStyle name="40% - Акцент5 9 3" xfId="2877"/>
    <cellStyle name="40% — акцент5 9 3" xfId="15183"/>
    <cellStyle name="40% - Акцент5 9 3 2" xfId="7369"/>
    <cellStyle name="40% - Акцент5 9 30" xfId="12000"/>
    <cellStyle name="40% - Акцент5 9 31" xfId="12317"/>
    <cellStyle name="40% - Акцент5 9 32" xfId="12636"/>
    <cellStyle name="40% - Акцент5 9 33" xfId="12953"/>
    <cellStyle name="40% - Акцент5 9 34" xfId="13271"/>
    <cellStyle name="40% - Акцент5 9 35" xfId="15147"/>
    <cellStyle name="40% - Акцент5 9 4" xfId="2878"/>
    <cellStyle name="40% - Акцент5 9 4 2" xfId="7370"/>
    <cellStyle name="40% - Акцент5 9 5" xfId="2879"/>
    <cellStyle name="40% - Акцент5 9 5 2" xfId="7371"/>
    <cellStyle name="40% - Акцент5 9 6" xfId="2880"/>
    <cellStyle name="40% - Акцент5 9 6 2" xfId="7372"/>
    <cellStyle name="40% - Акцент5 9 7" xfId="2881"/>
    <cellStyle name="40% - Акцент5 9 7 2" xfId="7373"/>
    <cellStyle name="40% - Акцент5 9 8" xfId="2882"/>
    <cellStyle name="40% - Акцент5 9 8 2" xfId="7374"/>
    <cellStyle name="40% - Акцент5 9 9" xfId="2883"/>
    <cellStyle name="40% - Акцент5 9 9 2" xfId="7375"/>
    <cellStyle name="40% - Акцент5_1" xfId="21703"/>
    <cellStyle name="40% - Акцент6" xfId="13404"/>
    <cellStyle name="40% — акцент6" xfId="287"/>
    <cellStyle name="40% - Акцент6 10" xfId="288"/>
    <cellStyle name="40% — акцент6 10" xfId="2886"/>
    <cellStyle name="40% - Акцент6 10 10" xfId="2887"/>
    <cellStyle name="40% - Акцент6 10 10 2" xfId="7379"/>
    <cellStyle name="40% - Акцент6 10 11" xfId="2885"/>
    <cellStyle name="40% - Акцент6 10 12" xfId="3975"/>
    <cellStyle name="40% - Акцент6 10 13" xfId="4211"/>
    <cellStyle name="40% - Акцент6 10 14" xfId="4520"/>
    <cellStyle name="40% - Акцент6 10 15" xfId="4239"/>
    <cellStyle name="40% - Акцент6 10 16" xfId="4719"/>
    <cellStyle name="40% - Акцент6 10 17" xfId="7377"/>
    <cellStyle name="40% - Акцент6 10 18" xfId="8464"/>
    <cellStyle name="40% - Акцент6 10 19" xfId="8284"/>
    <cellStyle name="40% - Акцент6 10 2" xfId="289"/>
    <cellStyle name="40% — акцент6 10 2" xfId="7378"/>
    <cellStyle name="40% - Акцент6 10 2 10" xfId="10414"/>
    <cellStyle name="40% - Акцент6 10 2 11" xfId="10732"/>
    <cellStyle name="40% - Акцент6 10 2 12" xfId="11050"/>
    <cellStyle name="40% - Акцент6 10 2 13" xfId="11368"/>
    <cellStyle name="40% - Акцент6 10 2 14" xfId="11686"/>
    <cellStyle name="40% - Акцент6 10 2 15" xfId="12004"/>
    <cellStyle name="40% - Акцент6 10 2 16" xfId="12321"/>
    <cellStyle name="40% - Акцент6 10 2 17" xfId="12640"/>
    <cellStyle name="40% - Акцент6 10 2 18" xfId="12957"/>
    <cellStyle name="40% - Акцент6 10 2 19" xfId="13275"/>
    <cellStyle name="40% - Акцент6 10 2 2" xfId="2888"/>
    <cellStyle name="40% - Акцент6 10 2 2 2" xfId="7381"/>
    <cellStyle name="40% - Акцент6 10 2 3" xfId="3976"/>
    <cellStyle name="40% - Акцент6 10 2 4" xfId="7380"/>
    <cellStyle name="40% - Акцент6 10 2 5" xfId="8823"/>
    <cellStyle name="40% - Акцент6 10 2 6" xfId="9142"/>
    <cellStyle name="40% - Акцент6 10 2 7" xfId="9460"/>
    <cellStyle name="40% - Акцент6 10 2 8" xfId="9778"/>
    <cellStyle name="40% - Акцент6 10 2 9" xfId="10096"/>
    <cellStyle name="40% - Акцент6 10 20" xfId="8822"/>
    <cellStyle name="40% - Акцент6 10 21" xfId="9141"/>
    <cellStyle name="40% - Акцент6 10 22" xfId="9459"/>
    <cellStyle name="40% - Акцент6 10 23" xfId="9777"/>
    <cellStyle name="40% - Акцент6 10 24" xfId="10095"/>
    <cellStyle name="40% - Акцент6 10 25" xfId="10413"/>
    <cellStyle name="40% - Акцент6 10 26" xfId="10731"/>
    <cellStyle name="40% - Акцент6 10 27" xfId="11049"/>
    <cellStyle name="40% - Акцент6 10 28" xfId="11367"/>
    <cellStyle name="40% - Акцент6 10 29" xfId="11685"/>
    <cellStyle name="40% - Акцент6 10 3" xfId="2889"/>
    <cellStyle name="40% — акцент6 10 3" xfId="16659"/>
    <cellStyle name="40% - Акцент6 10 3 2" xfId="7382"/>
    <cellStyle name="40% - Акцент6 10 30" xfId="12003"/>
    <cellStyle name="40% - Акцент6 10 31" xfId="12320"/>
    <cellStyle name="40% - Акцент6 10 32" xfId="12639"/>
    <cellStyle name="40% - Акцент6 10 33" xfId="12956"/>
    <cellStyle name="40% - Акцент6 10 34" xfId="13274"/>
    <cellStyle name="40% - Акцент6 10 35" xfId="16658"/>
    <cellStyle name="40% - Акцент6 10 4" xfId="2890"/>
    <cellStyle name="40% - Акцент6 10 4 2" xfId="7383"/>
    <cellStyle name="40% - Акцент6 10 5" xfId="2891"/>
    <cellStyle name="40% - Акцент6 10 5 2" xfId="7384"/>
    <cellStyle name="40% - Акцент6 10 6" xfId="2892"/>
    <cellStyle name="40% - Акцент6 10 6 2" xfId="7385"/>
    <cellStyle name="40% - Акцент6 10 7" xfId="2893"/>
    <cellStyle name="40% - Акцент6 10 7 2" xfId="7386"/>
    <cellStyle name="40% - Акцент6 10 8" xfId="2894"/>
    <cellStyle name="40% - Акцент6 10 8 2" xfId="7387"/>
    <cellStyle name="40% - Акцент6 10 9" xfId="2895"/>
    <cellStyle name="40% - Акцент6 10 9 2" xfId="7388"/>
    <cellStyle name="40% - Акцент6 11" xfId="290"/>
    <cellStyle name="40% — акцент6 11" xfId="2897"/>
    <cellStyle name="40% - Акцент6 11 10" xfId="2898"/>
    <cellStyle name="40% - Акцент6 11 10 2" xfId="7391"/>
    <cellStyle name="40% - Акцент6 11 11" xfId="2896"/>
    <cellStyle name="40% - Акцент6 11 12" xfId="3977"/>
    <cellStyle name="40% - Акцент6 11 13" xfId="4212"/>
    <cellStyle name="40% - Акцент6 11 14" xfId="4522"/>
    <cellStyle name="40% - Акцент6 11 15" xfId="4235"/>
    <cellStyle name="40% - Акцент6 11 16" xfId="4723"/>
    <cellStyle name="40% - Акцент6 11 17" xfId="7389"/>
    <cellStyle name="40% - Акцент6 11 18" xfId="8465"/>
    <cellStyle name="40% - Акцент6 11 19" xfId="8282"/>
    <cellStyle name="40% - Акцент6 11 2" xfId="291"/>
    <cellStyle name="40% — акцент6 11 2" xfId="7390"/>
    <cellStyle name="40% - Акцент6 11 2 10" xfId="10416"/>
    <cellStyle name="40% - Акцент6 11 2 11" xfId="10734"/>
    <cellStyle name="40% - Акцент6 11 2 12" xfId="11052"/>
    <cellStyle name="40% - Акцент6 11 2 13" xfId="11370"/>
    <cellStyle name="40% - Акцент6 11 2 14" xfId="11688"/>
    <cellStyle name="40% - Акцент6 11 2 15" xfId="12006"/>
    <cellStyle name="40% - Акцент6 11 2 16" xfId="12323"/>
    <cellStyle name="40% - Акцент6 11 2 17" xfId="12642"/>
    <cellStyle name="40% - Акцент6 11 2 18" xfId="12959"/>
    <cellStyle name="40% - Акцент6 11 2 19" xfId="13277"/>
    <cellStyle name="40% - Акцент6 11 2 2" xfId="2899"/>
    <cellStyle name="40% - Акцент6 11 2 2 2" xfId="7393"/>
    <cellStyle name="40% - Акцент6 11 2 3" xfId="3978"/>
    <cellStyle name="40% - Акцент6 11 2 4" xfId="7392"/>
    <cellStyle name="40% - Акцент6 11 2 5" xfId="8825"/>
    <cellStyle name="40% - Акцент6 11 2 6" xfId="9144"/>
    <cellStyle name="40% - Акцент6 11 2 7" xfId="9462"/>
    <cellStyle name="40% - Акцент6 11 2 8" xfId="9780"/>
    <cellStyle name="40% - Акцент6 11 2 9" xfId="10098"/>
    <cellStyle name="40% - Акцент6 11 20" xfId="8824"/>
    <cellStyle name="40% - Акцент6 11 21" xfId="9143"/>
    <cellStyle name="40% - Акцент6 11 22" xfId="9461"/>
    <cellStyle name="40% - Акцент6 11 23" xfId="9779"/>
    <cellStyle name="40% - Акцент6 11 24" xfId="10097"/>
    <cellStyle name="40% - Акцент6 11 25" xfId="10415"/>
    <cellStyle name="40% - Акцент6 11 26" xfId="10733"/>
    <cellStyle name="40% - Акцент6 11 27" xfId="11051"/>
    <cellStyle name="40% - Акцент6 11 28" xfId="11369"/>
    <cellStyle name="40% - Акцент6 11 29" xfId="11687"/>
    <cellStyle name="40% - Акцент6 11 3" xfId="2900"/>
    <cellStyle name="40% — акцент6 11 3" xfId="17262"/>
    <cellStyle name="40% - Акцент6 11 3 2" xfId="7394"/>
    <cellStyle name="40% - Акцент6 11 30" xfId="12005"/>
    <cellStyle name="40% - Акцент6 11 31" xfId="12322"/>
    <cellStyle name="40% - Акцент6 11 32" xfId="12641"/>
    <cellStyle name="40% - Акцент6 11 33" xfId="12958"/>
    <cellStyle name="40% - Акцент6 11 34" xfId="13276"/>
    <cellStyle name="40% - Акцент6 11 35" xfId="17261"/>
    <cellStyle name="40% - Акцент6 11 4" xfId="2901"/>
    <cellStyle name="40% - Акцент6 11 4 2" xfId="7395"/>
    <cellStyle name="40% - Акцент6 11 5" xfId="2902"/>
    <cellStyle name="40% - Акцент6 11 5 2" xfId="7396"/>
    <cellStyle name="40% - Акцент6 11 6" xfId="2903"/>
    <cellStyle name="40% - Акцент6 11 6 2" xfId="7397"/>
    <cellStyle name="40% - Акцент6 11 7" xfId="2904"/>
    <cellStyle name="40% - Акцент6 11 7 2" xfId="7398"/>
    <cellStyle name="40% - Акцент6 11 8" xfId="2905"/>
    <cellStyle name="40% - Акцент6 11 8 2" xfId="7399"/>
    <cellStyle name="40% - Акцент6 11 9" xfId="2906"/>
    <cellStyle name="40% - Акцент6 11 9 2" xfId="7400"/>
    <cellStyle name="40% - Акцент6 12" xfId="292"/>
    <cellStyle name="40% — акцент6 12" xfId="2908"/>
    <cellStyle name="40% - Акцент6 12 10" xfId="2909"/>
    <cellStyle name="40% - Акцент6 12 10 2" xfId="7403"/>
    <cellStyle name="40% - Акцент6 12 11" xfId="2907"/>
    <cellStyle name="40% - Акцент6 12 12" xfId="3979"/>
    <cellStyle name="40% - Акцент6 12 13" xfId="4213"/>
    <cellStyle name="40% - Акцент6 12 14" xfId="4524"/>
    <cellStyle name="40% - Акцент6 12 15" xfId="4728"/>
    <cellStyle name="40% - Акцент6 12 16" xfId="4932"/>
    <cellStyle name="40% - Акцент6 12 17" xfId="7401"/>
    <cellStyle name="40% - Акцент6 12 18" xfId="8467"/>
    <cellStyle name="40% - Акцент6 12 19" xfId="8280"/>
    <cellStyle name="40% - Акцент6 12 2" xfId="293"/>
    <cellStyle name="40% — акцент6 12 2" xfId="7402"/>
    <cellStyle name="40% - Акцент6 12 2 10" xfId="10418"/>
    <cellStyle name="40% - Акцент6 12 2 11" xfId="10736"/>
    <cellStyle name="40% - Акцент6 12 2 12" xfId="11054"/>
    <cellStyle name="40% - Акцент6 12 2 13" xfId="11372"/>
    <cellStyle name="40% - Акцент6 12 2 14" xfId="11690"/>
    <cellStyle name="40% - Акцент6 12 2 15" xfId="12008"/>
    <cellStyle name="40% - Акцент6 12 2 16" xfId="12325"/>
    <cellStyle name="40% - Акцент6 12 2 17" xfId="12644"/>
    <cellStyle name="40% - Акцент6 12 2 18" xfId="12961"/>
    <cellStyle name="40% - Акцент6 12 2 19" xfId="13279"/>
    <cellStyle name="40% - Акцент6 12 2 2" xfId="2910"/>
    <cellStyle name="40% - Акцент6 12 2 2 2" xfId="7405"/>
    <cellStyle name="40% - Акцент6 12 2 3" xfId="3980"/>
    <cellStyle name="40% - Акцент6 12 2 4" xfId="7404"/>
    <cellStyle name="40% - Акцент6 12 2 5" xfId="8827"/>
    <cellStyle name="40% - Акцент6 12 2 6" xfId="9146"/>
    <cellStyle name="40% - Акцент6 12 2 7" xfId="9464"/>
    <cellStyle name="40% - Акцент6 12 2 8" xfId="9782"/>
    <cellStyle name="40% - Акцент6 12 2 9" xfId="10100"/>
    <cellStyle name="40% - Акцент6 12 20" xfId="8826"/>
    <cellStyle name="40% - Акцент6 12 21" xfId="9145"/>
    <cellStyle name="40% - Акцент6 12 22" xfId="9463"/>
    <cellStyle name="40% - Акцент6 12 23" xfId="9781"/>
    <cellStyle name="40% - Акцент6 12 24" xfId="10099"/>
    <cellStyle name="40% - Акцент6 12 25" xfId="10417"/>
    <cellStyle name="40% - Акцент6 12 26" xfId="10735"/>
    <cellStyle name="40% - Акцент6 12 27" xfId="11053"/>
    <cellStyle name="40% - Акцент6 12 28" xfId="11371"/>
    <cellStyle name="40% - Акцент6 12 29" xfId="11689"/>
    <cellStyle name="40% - Акцент6 12 3" xfId="2911"/>
    <cellStyle name="40% — акцент6 12 3" xfId="17865"/>
    <cellStyle name="40% - Акцент6 12 3 2" xfId="7406"/>
    <cellStyle name="40% - Акцент6 12 30" xfId="12007"/>
    <cellStyle name="40% - Акцент6 12 31" xfId="12324"/>
    <cellStyle name="40% - Акцент6 12 32" xfId="12643"/>
    <cellStyle name="40% - Акцент6 12 33" xfId="12960"/>
    <cellStyle name="40% - Акцент6 12 34" xfId="13278"/>
    <cellStyle name="40% - Акцент6 12 35" xfId="17864"/>
    <cellStyle name="40% - Акцент6 12 4" xfId="2912"/>
    <cellStyle name="40% - Акцент6 12 4 2" xfId="7407"/>
    <cellStyle name="40% - Акцент6 12 5" xfId="2913"/>
    <cellStyle name="40% - Акцент6 12 5 2" xfId="7408"/>
    <cellStyle name="40% - Акцент6 12 6" xfId="2914"/>
    <cellStyle name="40% - Акцент6 12 6 2" xfId="7409"/>
    <cellStyle name="40% - Акцент6 12 7" xfId="2915"/>
    <cellStyle name="40% - Акцент6 12 7 2" xfId="7410"/>
    <cellStyle name="40% - Акцент6 12 8" xfId="2916"/>
    <cellStyle name="40% - Акцент6 12 8 2" xfId="7411"/>
    <cellStyle name="40% - Акцент6 12 9" xfId="2917"/>
    <cellStyle name="40% - Акцент6 12 9 2" xfId="7412"/>
    <cellStyle name="40% - Акцент6 13" xfId="294"/>
    <cellStyle name="40% — акцент6 13" xfId="2919"/>
    <cellStyle name="40% - Акцент6 13 10" xfId="2920"/>
    <cellStyle name="40% - Акцент6 13 10 2" xfId="7415"/>
    <cellStyle name="40% - Акцент6 13 11" xfId="2918"/>
    <cellStyle name="40% - Акцент6 13 12" xfId="3981"/>
    <cellStyle name="40% - Акцент6 13 13" xfId="4214"/>
    <cellStyle name="40% - Акцент6 13 14" xfId="4526"/>
    <cellStyle name="40% - Акцент6 13 15" xfId="4730"/>
    <cellStyle name="40% - Акцент6 13 16" xfId="4934"/>
    <cellStyle name="40% - Акцент6 13 17" xfId="7413"/>
    <cellStyle name="40% - Акцент6 13 18" xfId="8468"/>
    <cellStyle name="40% - Акцент6 13 19" xfId="8278"/>
    <cellStyle name="40% - Акцент6 13 2" xfId="295"/>
    <cellStyle name="40% — акцент6 13 2" xfId="7414"/>
    <cellStyle name="40% - Акцент6 13 2 10" xfId="10420"/>
    <cellStyle name="40% - Акцент6 13 2 11" xfId="10738"/>
    <cellStyle name="40% - Акцент6 13 2 12" xfId="11056"/>
    <cellStyle name="40% - Акцент6 13 2 13" xfId="11374"/>
    <cellStyle name="40% - Акцент6 13 2 14" xfId="11692"/>
    <cellStyle name="40% - Акцент6 13 2 15" xfId="12010"/>
    <cellStyle name="40% - Акцент6 13 2 16" xfId="12327"/>
    <cellStyle name="40% - Акцент6 13 2 17" xfId="12646"/>
    <cellStyle name="40% - Акцент6 13 2 18" xfId="12963"/>
    <cellStyle name="40% - Акцент6 13 2 19" xfId="13281"/>
    <cellStyle name="40% - Акцент6 13 2 2" xfId="2921"/>
    <cellStyle name="40% - Акцент6 13 2 2 2" xfId="7417"/>
    <cellStyle name="40% - Акцент6 13 2 3" xfId="3982"/>
    <cellStyle name="40% - Акцент6 13 2 4" xfId="7416"/>
    <cellStyle name="40% - Акцент6 13 2 5" xfId="8829"/>
    <cellStyle name="40% - Акцент6 13 2 6" xfId="9148"/>
    <cellStyle name="40% - Акцент6 13 2 7" xfId="9466"/>
    <cellStyle name="40% - Акцент6 13 2 8" xfId="9784"/>
    <cellStyle name="40% - Акцент6 13 2 9" xfId="10102"/>
    <cellStyle name="40% - Акцент6 13 20" xfId="8828"/>
    <cellStyle name="40% - Акцент6 13 21" xfId="9147"/>
    <cellStyle name="40% - Акцент6 13 22" xfId="9465"/>
    <cellStyle name="40% - Акцент6 13 23" xfId="9783"/>
    <cellStyle name="40% - Акцент6 13 24" xfId="10101"/>
    <cellStyle name="40% - Акцент6 13 25" xfId="10419"/>
    <cellStyle name="40% - Акцент6 13 26" xfId="10737"/>
    <cellStyle name="40% - Акцент6 13 27" xfId="11055"/>
    <cellStyle name="40% - Акцент6 13 28" xfId="11373"/>
    <cellStyle name="40% - Акцент6 13 29" xfId="11691"/>
    <cellStyle name="40% - Акцент6 13 3" xfId="2922"/>
    <cellStyle name="40% — акцент6 13 3" xfId="18469"/>
    <cellStyle name="40% - Акцент6 13 3 2" xfId="7418"/>
    <cellStyle name="40% - Акцент6 13 30" xfId="12009"/>
    <cellStyle name="40% - Акцент6 13 31" xfId="12326"/>
    <cellStyle name="40% - Акцент6 13 32" xfId="12645"/>
    <cellStyle name="40% - Акцент6 13 33" xfId="12962"/>
    <cellStyle name="40% - Акцент6 13 34" xfId="13280"/>
    <cellStyle name="40% - Акцент6 13 35" xfId="18468"/>
    <cellStyle name="40% - Акцент6 13 4" xfId="2923"/>
    <cellStyle name="40% - Акцент6 13 4 2" xfId="7419"/>
    <cellStyle name="40% - Акцент6 13 5" xfId="2924"/>
    <cellStyle name="40% - Акцент6 13 5 2" xfId="7420"/>
    <cellStyle name="40% - Акцент6 13 6" xfId="2925"/>
    <cellStyle name="40% - Акцент6 13 6 2" xfId="7421"/>
    <cellStyle name="40% - Акцент6 13 7" xfId="2926"/>
    <cellStyle name="40% - Акцент6 13 7 2" xfId="7422"/>
    <cellStyle name="40% - Акцент6 13 8" xfId="2927"/>
    <cellStyle name="40% - Акцент6 13 8 2" xfId="7423"/>
    <cellStyle name="40% - Акцент6 13 9" xfId="2928"/>
    <cellStyle name="40% - Акцент6 13 9 2" xfId="7424"/>
    <cellStyle name="40% - Акцент6 14" xfId="296"/>
    <cellStyle name="40% — акцент6 14" xfId="2929"/>
    <cellStyle name="40% - Акцент6 14 10" xfId="4936"/>
    <cellStyle name="40% - Акцент6 14 11" xfId="7425"/>
    <cellStyle name="40% - Акцент6 14 12" xfId="8830"/>
    <cellStyle name="40% - Акцент6 14 13" xfId="9149"/>
    <cellStyle name="40% - Акцент6 14 14" xfId="9467"/>
    <cellStyle name="40% - Акцент6 14 15" xfId="9785"/>
    <cellStyle name="40% - Акцент6 14 16" xfId="10103"/>
    <cellStyle name="40% - Акцент6 14 17" xfId="10421"/>
    <cellStyle name="40% - Акцент6 14 18" xfId="10739"/>
    <cellStyle name="40% - Акцент6 14 19" xfId="11057"/>
    <cellStyle name="40% - Акцент6 14 2" xfId="2930"/>
    <cellStyle name="40% — акцент6 14 2" xfId="7426"/>
    <cellStyle name="40% - Акцент6 14 2 2" xfId="7427"/>
    <cellStyle name="40% - Акцент6 14 20" xfId="11375"/>
    <cellStyle name="40% - Акцент6 14 21" xfId="11693"/>
    <cellStyle name="40% - Акцент6 14 22" xfId="12011"/>
    <cellStyle name="40% - Акцент6 14 23" xfId="12328"/>
    <cellStyle name="40% - Акцент6 14 24" xfId="12647"/>
    <cellStyle name="40% - Акцент6 14 25" xfId="12964"/>
    <cellStyle name="40% - Акцент6 14 26" xfId="13282"/>
    <cellStyle name="40% - Акцент6 14 27" xfId="19072"/>
    <cellStyle name="40% - Акцент6 14 3" xfId="2931"/>
    <cellStyle name="40% — акцент6 14 3" xfId="19073"/>
    <cellStyle name="40% - Акцент6 14 3 2" xfId="7428"/>
    <cellStyle name="40% - Акцент6 14 4" xfId="2932"/>
    <cellStyle name="40% - Акцент6 14 4 2" xfId="7429"/>
    <cellStyle name="40% - Акцент6 14 5" xfId="2933"/>
    <cellStyle name="40% - Акцент6 14 5 2" xfId="7430"/>
    <cellStyle name="40% - Акцент6 14 6" xfId="3983"/>
    <cellStyle name="40% - Акцент6 14 7" xfId="4215"/>
    <cellStyle name="40% - Акцент6 14 8" xfId="4528"/>
    <cellStyle name="40% - Акцент6 14 9" xfId="4732"/>
    <cellStyle name="40% - Акцент6 15" xfId="2934"/>
    <cellStyle name="40% — акцент6 15" xfId="2935"/>
    <cellStyle name="40% - Акцент6 15 2" xfId="7431"/>
    <cellStyle name="40% — акцент6 15 2" xfId="7432"/>
    <cellStyle name="40% - Акцент6 15 3" xfId="19675"/>
    <cellStyle name="40% — акцент6 15 3" xfId="19676"/>
    <cellStyle name="40% - Акцент6 16" xfId="2936"/>
    <cellStyle name="40% — акцент6 16" xfId="2937"/>
    <cellStyle name="40% - Акцент6 16 2" xfId="7433"/>
    <cellStyle name="40% — акцент6 16 2" xfId="7434"/>
    <cellStyle name="40% - Акцент6 16 3" xfId="20279"/>
    <cellStyle name="40% — акцент6 16 3" xfId="20280"/>
    <cellStyle name="40% - Акцент6 17" xfId="2938"/>
    <cellStyle name="40% — акцент6 17" xfId="2939"/>
    <cellStyle name="40% - Акцент6 17 2" xfId="7435"/>
    <cellStyle name="40% — акцент6 17 2" xfId="7436"/>
    <cellStyle name="40% - Акцент6 17 3" xfId="20882"/>
    <cellStyle name="40% — акцент6 17 3" xfId="20883"/>
    <cellStyle name="40% - Акцент6 18" xfId="2940"/>
    <cellStyle name="40% — акцент6 18" xfId="2941"/>
    <cellStyle name="40% - Акцент6 18 2" xfId="7437"/>
    <cellStyle name="40% — акцент6 18 2" xfId="7438"/>
    <cellStyle name="40% - Акцент6 18 3" xfId="21459"/>
    <cellStyle name="40% — акцент6 18 3" xfId="21460"/>
    <cellStyle name="40% - Акцент6 19" xfId="21752"/>
    <cellStyle name="40% — акцент6 19" xfId="2942"/>
    <cellStyle name="40% — акцент6 19 2" xfId="7439"/>
    <cellStyle name="40% - Акцент6 2" xfId="297"/>
    <cellStyle name="40% — акцент6 2" xfId="2944"/>
    <cellStyle name="40% - Акцент6 2 10" xfId="2945"/>
    <cellStyle name="40% — акцент6 2 10" xfId="2946"/>
    <cellStyle name="40% - Акцент6 2 10 2" xfId="7442"/>
    <cellStyle name="40% — акцент6 2 10 2" xfId="7443"/>
    <cellStyle name="40% - Акцент6 2 10 3" xfId="18470"/>
    <cellStyle name="40% — акцент6 2 10 3" xfId="18471"/>
    <cellStyle name="40% - Акцент6 2 11" xfId="2947"/>
    <cellStyle name="40% — акцент6 2 11" xfId="2948"/>
    <cellStyle name="40% - Акцент6 2 11 2" xfId="7444"/>
    <cellStyle name="40% — акцент6 2 11 2" xfId="7445"/>
    <cellStyle name="40% - Акцент6 2 11 3" xfId="19074"/>
    <cellStyle name="40% — акцент6 2 11 3" xfId="19075"/>
    <cellStyle name="40% - Акцент6 2 12" xfId="2949"/>
    <cellStyle name="40% — акцент6 2 12" xfId="2950"/>
    <cellStyle name="40% - Акцент6 2 12 2" xfId="7446"/>
    <cellStyle name="40% — акцент6 2 12 2" xfId="7447"/>
    <cellStyle name="40% - Акцент6 2 12 3" xfId="19677"/>
    <cellStyle name="40% — акцент6 2 12 3" xfId="19678"/>
    <cellStyle name="40% - Акцент6 2 13" xfId="2951"/>
    <cellStyle name="40% — акцент6 2 13" xfId="2952"/>
    <cellStyle name="40% - Акцент6 2 13 2" xfId="7448"/>
    <cellStyle name="40% — акцент6 2 13 2" xfId="7449"/>
    <cellStyle name="40% - Акцент6 2 13 3" xfId="20281"/>
    <cellStyle name="40% — акцент6 2 13 3" xfId="20282"/>
    <cellStyle name="40% - Акцент6 2 14" xfId="2953"/>
    <cellStyle name="40% — акцент6 2 14" xfId="2954"/>
    <cellStyle name="40% - Акцент6 2 14 2" xfId="7450"/>
    <cellStyle name="40% — акцент6 2 14 2" xfId="7451"/>
    <cellStyle name="40% - Акцент6 2 14 3" xfId="20884"/>
    <cellStyle name="40% — акцент6 2 14 3" xfId="20885"/>
    <cellStyle name="40% - Акцент6 2 15" xfId="2955"/>
    <cellStyle name="40% — акцент6 2 15" xfId="2956"/>
    <cellStyle name="40% - Акцент6 2 15 2" xfId="7452"/>
    <cellStyle name="40% — акцент6 2 15 2" xfId="7453"/>
    <cellStyle name="40% - Акцент6 2 15 3" xfId="21461"/>
    <cellStyle name="40% — акцент6 2 15 3" xfId="21462"/>
    <cellStyle name="40% - Акцент6 2 16" xfId="2957"/>
    <cellStyle name="40% — акцент6 2 16" xfId="2958"/>
    <cellStyle name="40% - Акцент6 2 16 2" xfId="7454"/>
    <cellStyle name="40% — акцент6 2 16 2" xfId="7455"/>
    <cellStyle name="40% - Акцент6 2 17" xfId="2959"/>
    <cellStyle name="40% — акцент6 2 17" xfId="7441"/>
    <cellStyle name="40% - Акцент6 2 17 2" xfId="7456"/>
    <cellStyle name="40% - Акцент6 2 18" xfId="2960"/>
    <cellStyle name="40% - Акцент6 2 18 2" xfId="7457"/>
    <cellStyle name="40% - Акцент6 2 19" xfId="2961"/>
    <cellStyle name="40% - Акцент6 2 19 2" xfId="7458"/>
    <cellStyle name="40% - Акцент6 2 2" xfId="298"/>
    <cellStyle name="40% — акцент6 2 2" xfId="2962"/>
    <cellStyle name="40% - Акцент6 2 2 10" xfId="4938"/>
    <cellStyle name="40% — акцент6 2 2 10" xfId="19077"/>
    <cellStyle name="40% - Акцент6 2 2 10 2" xfId="19076"/>
    <cellStyle name="40% - Акцент6 2 2 11" xfId="7459"/>
    <cellStyle name="40% — акцент6 2 2 11" xfId="19680"/>
    <cellStyle name="40% - Акцент6 2 2 11 2" xfId="19679"/>
    <cellStyle name="40% - Акцент6 2 2 12" xfId="8832"/>
    <cellStyle name="40% — акцент6 2 2 12" xfId="20284"/>
    <cellStyle name="40% - Акцент6 2 2 12 2" xfId="20283"/>
    <cellStyle name="40% - Акцент6 2 2 13" xfId="9151"/>
    <cellStyle name="40% — акцент6 2 2 13" xfId="20887"/>
    <cellStyle name="40% - Акцент6 2 2 13 2" xfId="20886"/>
    <cellStyle name="40% - Акцент6 2 2 14" xfId="9469"/>
    <cellStyle name="40% — акцент6 2 2 14" xfId="21464"/>
    <cellStyle name="40% - Акцент6 2 2 14 2" xfId="21463"/>
    <cellStyle name="40% - Акцент6 2 2 15" xfId="9787"/>
    <cellStyle name="40% - Акцент6 2 2 16" xfId="10105"/>
    <cellStyle name="40% - Акцент6 2 2 17" xfId="10423"/>
    <cellStyle name="40% - Акцент6 2 2 18" xfId="10741"/>
    <cellStyle name="40% - Акцент6 2 2 19" xfId="11059"/>
    <cellStyle name="40% - Акцент6 2 2 2" xfId="2963"/>
    <cellStyle name="40% — акцент6 2 2 2" xfId="7460"/>
    <cellStyle name="40% - Акцент6 2 2 2 2" xfId="7461"/>
    <cellStyle name="40% — акцент6 2 2 2 2" xfId="13961"/>
    <cellStyle name="40% - Акцент6 2 2 2 3" xfId="13960"/>
    <cellStyle name="40% - Акцент6 2 2 20" xfId="11377"/>
    <cellStyle name="40% - Акцент6 2 2 21" xfId="11695"/>
    <cellStyle name="40% - Акцент6 2 2 22" xfId="12013"/>
    <cellStyle name="40% - Акцент6 2 2 23" xfId="12330"/>
    <cellStyle name="40% - Акцент6 2 2 24" xfId="12649"/>
    <cellStyle name="40% - Акцент6 2 2 25" xfId="12966"/>
    <cellStyle name="40% - Акцент6 2 2 26" xfId="13284"/>
    <cellStyle name="40% - Акцент6 2 2 27" xfId="13407"/>
    <cellStyle name="40% - Акцент6 2 2 3" xfId="2964"/>
    <cellStyle name="40% — акцент6 2 2 3" xfId="14854"/>
    <cellStyle name="40% - Акцент6 2 2 3 2" xfId="7462"/>
    <cellStyle name="40% - Акцент6 2 2 3 3" xfId="14853"/>
    <cellStyle name="40% - Акцент6 2 2 4" xfId="2965"/>
    <cellStyle name="40% — акцент6 2 2 4" xfId="15457"/>
    <cellStyle name="40% - Акцент6 2 2 4 2" xfId="7463"/>
    <cellStyle name="40% - Акцент6 2 2 4 3" xfId="15456"/>
    <cellStyle name="40% - Акцент6 2 2 5" xfId="2966"/>
    <cellStyle name="40% — акцент6 2 2 5" xfId="16060"/>
    <cellStyle name="40% - Акцент6 2 2 5 2" xfId="7464"/>
    <cellStyle name="40% - Акцент6 2 2 5 3" xfId="16059"/>
    <cellStyle name="40% - Акцент6 2 2 6" xfId="3985"/>
    <cellStyle name="40% — акцент6 2 2 6" xfId="16663"/>
    <cellStyle name="40% - Акцент6 2 2 6 2" xfId="16662"/>
    <cellStyle name="40% - Акцент6 2 2 7" xfId="4217"/>
    <cellStyle name="40% — акцент6 2 2 7" xfId="17266"/>
    <cellStyle name="40% - Акцент6 2 2 7 2" xfId="17265"/>
    <cellStyle name="40% - Акцент6 2 2 8" xfId="4530"/>
    <cellStyle name="40% — акцент6 2 2 8" xfId="17869"/>
    <cellStyle name="40% - Акцент6 2 2 8 2" xfId="17868"/>
    <cellStyle name="40% - Акцент6 2 2 9" xfId="4734"/>
    <cellStyle name="40% — акцент6 2 2 9" xfId="18473"/>
    <cellStyle name="40% - Акцент6 2 2 9 2" xfId="18472"/>
    <cellStyle name="40% - Акцент6 2 2_1" xfId="21715"/>
    <cellStyle name="40% — акцент6 2 2_1" xfId="21715"/>
    <cellStyle name="40% - Акцент6 2 2_1 10" xfId="18474"/>
    <cellStyle name="40% — акцент6 2 2_1 10" xfId="18475"/>
    <cellStyle name="40% - Акцент6 2 2_1 11" xfId="19078"/>
    <cellStyle name="40% — акцент6 2 2_1 11" xfId="19079"/>
    <cellStyle name="40% - Акцент6 2 2_1 12" xfId="19681"/>
    <cellStyle name="40% — акцент6 2 2_1 12" xfId="19682"/>
    <cellStyle name="40% - Акцент6 2 2_1 13" xfId="20285"/>
    <cellStyle name="40% — акцент6 2 2_1 13" xfId="20286"/>
    <cellStyle name="40% - Акцент6 2 2_1 14" xfId="20888"/>
    <cellStyle name="40% — акцент6 2 2_1 14" xfId="20889"/>
    <cellStyle name="40% - Акцент6 2 2_1 15" xfId="21465"/>
    <cellStyle name="40% — акцент6 2 2_1 15" xfId="21466"/>
    <cellStyle name="40% - Акцент6 2 2_1 2" xfId="21716"/>
    <cellStyle name="40% — акцент6 2 2_1 2" xfId="21716"/>
    <cellStyle name="40% - Акцент6 2 2_1 2 10" xfId="19080"/>
    <cellStyle name="40% — акцент6 2 2_1 2 10" xfId="19081"/>
    <cellStyle name="40% - Акцент6 2 2_1 2 11" xfId="19683"/>
    <cellStyle name="40% — акцент6 2 2_1 2 11" xfId="19684"/>
    <cellStyle name="40% - Акцент6 2 2_1 2 12" xfId="20287"/>
    <cellStyle name="40% — акцент6 2 2_1 2 12" xfId="20288"/>
    <cellStyle name="40% - Акцент6 2 2_1 2 13" xfId="20890"/>
    <cellStyle name="40% — акцент6 2 2_1 2 13" xfId="20891"/>
    <cellStyle name="40% - Акцент6 2 2_1 2 14" xfId="21467"/>
    <cellStyle name="40% — акцент6 2 2_1 2 14" xfId="21468"/>
    <cellStyle name="40% - Акцент6 2 2_1 2 2" xfId="13964"/>
    <cellStyle name="40% — акцент6 2 2_1 2 2" xfId="13965"/>
    <cellStyle name="40% - Акцент6 2 2_1 2 3" xfId="14857"/>
    <cellStyle name="40% — акцент6 2 2_1 2 3" xfId="14858"/>
    <cellStyle name="40% - Акцент6 2 2_1 2 4" xfId="15460"/>
    <cellStyle name="40% — акцент6 2 2_1 2 4" xfId="15461"/>
    <cellStyle name="40% - Акцент6 2 2_1 2 5" xfId="16063"/>
    <cellStyle name="40% — акцент6 2 2_1 2 5" xfId="16064"/>
    <cellStyle name="40% - Акцент6 2 2_1 2 6" xfId="16666"/>
    <cellStyle name="40% — акцент6 2 2_1 2 6" xfId="16667"/>
    <cellStyle name="40% - Акцент6 2 2_1 2 7" xfId="17269"/>
    <cellStyle name="40% — акцент6 2 2_1 2 7" xfId="17270"/>
    <cellStyle name="40% - Акцент6 2 2_1 2 8" xfId="17872"/>
    <cellStyle name="40% — акцент6 2 2_1 2 8" xfId="17873"/>
    <cellStyle name="40% - Акцент6 2 2_1 2 9" xfId="18476"/>
    <cellStyle name="40% — акцент6 2 2_1 2 9" xfId="18477"/>
    <cellStyle name="40% - Акцент6 2 2_1 3" xfId="13962"/>
    <cellStyle name="40% — акцент6 2 2_1 3" xfId="13963"/>
    <cellStyle name="40% - Акцент6 2 2_1 4" xfId="14855"/>
    <cellStyle name="40% — акцент6 2 2_1 4" xfId="14856"/>
    <cellStyle name="40% - Акцент6 2 2_1 5" xfId="15458"/>
    <cellStyle name="40% — акцент6 2 2_1 5" xfId="15459"/>
    <cellStyle name="40% - Акцент6 2 2_1 6" xfId="16061"/>
    <cellStyle name="40% — акцент6 2 2_1 6" xfId="16062"/>
    <cellStyle name="40% - Акцент6 2 2_1 7" xfId="16664"/>
    <cellStyle name="40% — акцент6 2 2_1 7" xfId="16665"/>
    <cellStyle name="40% - Акцент6 2 2_1 8" xfId="17267"/>
    <cellStyle name="40% — акцент6 2 2_1 8" xfId="17268"/>
    <cellStyle name="40% - Акцент6 2 2_1 9" xfId="17870"/>
    <cellStyle name="40% — акцент6 2 2_1 9" xfId="17871"/>
    <cellStyle name="40% - Акцент6 2 20" xfId="2967"/>
    <cellStyle name="40% - Акцент6 2 20 2" xfId="7465"/>
    <cellStyle name="40% - Акцент6 2 21" xfId="2968"/>
    <cellStyle name="40% - Акцент6 2 21 2" xfId="7466"/>
    <cellStyle name="40% - Акцент6 2 22" xfId="2969"/>
    <cellStyle name="40% - Акцент6 2 22 2" xfId="7467"/>
    <cellStyle name="40% - Акцент6 2 23" xfId="2970"/>
    <cellStyle name="40% - Акцент6 2 23 2" xfId="7468"/>
    <cellStyle name="40% - Акцент6 2 24" xfId="2971"/>
    <cellStyle name="40% - Акцент6 2 24 2" xfId="7469"/>
    <cellStyle name="40% - Акцент6 2 25" xfId="2943"/>
    <cellStyle name="40% - Акцент6 2 26" xfId="3984"/>
    <cellStyle name="40% - Акцент6 2 27" xfId="4216"/>
    <cellStyle name="40% - Акцент6 2 28" xfId="4529"/>
    <cellStyle name="40% - Акцент6 2 29" xfId="4733"/>
    <cellStyle name="40% - Акцент6 2 3" xfId="2972"/>
    <cellStyle name="40% — акцент6 2 3" xfId="2973"/>
    <cellStyle name="40% - Акцент6 2 3 2" xfId="7470"/>
    <cellStyle name="40% — акцент6 2 3 2" xfId="7471"/>
    <cellStyle name="40% - Акцент6 2 3 3" xfId="13958"/>
    <cellStyle name="40% — акцент6 2 3 3" xfId="13959"/>
    <cellStyle name="40% - Акцент6 2 30" xfId="4937"/>
    <cellStyle name="40% - Акцент6 2 31" xfId="7440"/>
    <cellStyle name="40% - Акцент6 2 32" xfId="8471"/>
    <cellStyle name="40% - Акцент6 2 33" xfId="8275"/>
    <cellStyle name="40% - Акцент6 2 34" xfId="8831"/>
    <cellStyle name="40% - Акцент6 2 35" xfId="9150"/>
    <cellStyle name="40% - Акцент6 2 36" xfId="9468"/>
    <cellStyle name="40% - Акцент6 2 37" xfId="9786"/>
    <cellStyle name="40% - Акцент6 2 38" xfId="10104"/>
    <cellStyle name="40% - Акцент6 2 39" xfId="10422"/>
    <cellStyle name="40% - Акцент6 2 4" xfId="2974"/>
    <cellStyle name="40% — акцент6 2 4" xfId="2975"/>
    <cellStyle name="40% - Акцент6 2 4 2" xfId="7472"/>
    <cellStyle name="40% — акцент6 2 4 2" xfId="7473"/>
    <cellStyle name="40% - Акцент6 2 4 3" xfId="14851"/>
    <cellStyle name="40% — акцент6 2 4 3" xfId="14852"/>
    <cellStyle name="40% - Акцент6 2 40" xfId="10740"/>
    <cellStyle name="40% - Акцент6 2 41" xfId="11058"/>
    <cellStyle name="40% - Акцент6 2 42" xfId="11376"/>
    <cellStyle name="40% - Акцент6 2 43" xfId="11694"/>
    <cellStyle name="40% - Акцент6 2 44" xfId="12012"/>
    <cellStyle name="40% - Акцент6 2 45" xfId="12329"/>
    <cellStyle name="40% - Акцент6 2 46" xfId="12648"/>
    <cellStyle name="40% - Акцент6 2 47" xfId="12965"/>
    <cellStyle name="40% - Акцент6 2 48" xfId="13283"/>
    <cellStyle name="40% - Акцент6 2 49" xfId="13406"/>
    <cellStyle name="40% - Акцент6 2 5" xfId="2976"/>
    <cellStyle name="40% — акцент6 2 5" xfId="2977"/>
    <cellStyle name="40% - Акцент6 2 5 2" xfId="7474"/>
    <cellStyle name="40% — акцент6 2 5 2" xfId="7475"/>
    <cellStyle name="40% - Акцент6 2 5 3" xfId="15454"/>
    <cellStyle name="40% — акцент6 2 5 3" xfId="15455"/>
    <cellStyle name="40% - Акцент6 2 6" xfId="2978"/>
    <cellStyle name="40% — акцент6 2 6" xfId="2979"/>
    <cellStyle name="40% - Акцент6 2 6 2" xfId="7476"/>
    <cellStyle name="40% — акцент6 2 6 2" xfId="7477"/>
    <cellStyle name="40% - Акцент6 2 6 3" xfId="16057"/>
    <cellStyle name="40% — акцент6 2 6 3" xfId="16058"/>
    <cellStyle name="40% - Акцент6 2 7" xfId="2980"/>
    <cellStyle name="40% — акцент6 2 7" xfId="2981"/>
    <cellStyle name="40% - Акцент6 2 7 2" xfId="7478"/>
    <cellStyle name="40% — акцент6 2 7 2" xfId="7479"/>
    <cellStyle name="40% - Акцент6 2 7 3" xfId="16660"/>
    <cellStyle name="40% — акцент6 2 7 3" xfId="16661"/>
    <cellStyle name="40% - Акцент6 2 8" xfId="2982"/>
    <cellStyle name="40% — акцент6 2 8" xfId="2983"/>
    <cellStyle name="40% - Акцент6 2 8 2" xfId="7480"/>
    <cellStyle name="40% — акцент6 2 8 2" xfId="7481"/>
    <cellStyle name="40% - Акцент6 2 8 3" xfId="17263"/>
    <cellStyle name="40% — акцент6 2 8 3" xfId="17264"/>
    <cellStyle name="40% - Акцент6 2 9" xfId="2984"/>
    <cellStyle name="40% — акцент6 2 9" xfId="2985"/>
    <cellStyle name="40% - Акцент6 2 9 2" xfId="7482"/>
    <cellStyle name="40% — акцент6 2 9 2" xfId="7483"/>
    <cellStyle name="40% - Акцент6 2 9 3" xfId="17866"/>
    <cellStyle name="40% — акцент6 2 9 3" xfId="17867"/>
    <cellStyle name="40% - Акцент6 2_1" xfId="21705"/>
    <cellStyle name="40% — акцент6 2_1" xfId="21705"/>
    <cellStyle name="40% - Акцент6 2_1 10" xfId="18478"/>
    <cellStyle name="40% — акцент6 2_1 10" xfId="18479"/>
    <cellStyle name="40% - Акцент6 2_1 11" xfId="19082"/>
    <cellStyle name="40% — акцент6 2_1 11" xfId="19083"/>
    <cellStyle name="40% - Акцент6 2_1 12" xfId="19685"/>
    <cellStyle name="40% — акцент6 2_1 12" xfId="19686"/>
    <cellStyle name="40% - Акцент6 2_1 13" xfId="20289"/>
    <cellStyle name="40% — акцент6 2_1 13" xfId="20290"/>
    <cellStyle name="40% - Акцент6 2_1 14" xfId="20892"/>
    <cellStyle name="40% — акцент6 2_1 14" xfId="20893"/>
    <cellStyle name="40% - Акцент6 2_1 15" xfId="21469"/>
    <cellStyle name="40% — акцент6 2_1 15" xfId="21470"/>
    <cellStyle name="40% - Акцент6 2_1 2" xfId="21704"/>
    <cellStyle name="40% — акцент6 2_1 2" xfId="21704"/>
    <cellStyle name="40% - Акцент6 2_1 2 10" xfId="19084"/>
    <cellStyle name="40% — акцент6 2_1 2 10" xfId="19085"/>
    <cellStyle name="40% - Акцент6 2_1 2 11" xfId="19687"/>
    <cellStyle name="40% — акцент6 2_1 2 11" xfId="19688"/>
    <cellStyle name="40% - Акцент6 2_1 2 12" xfId="20291"/>
    <cellStyle name="40% — акцент6 2_1 2 12" xfId="20292"/>
    <cellStyle name="40% - Акцент6 2_1 2 13" xfId="20894"/>
    <cellStyle name="40% — акцент6 2_1 2 13" xfId="20895"/>
    <cellStyle name="40% - Акцент6 2_1 2 14" xfId="21471"/>
    <cellStyle name="40% — акцент6 2_1 2 14" xfId="21472"/>
    <cellStyle name="40% - Акцент6 2_1 2 2" xfId="13968"/>
    <cellStyle name="40% — акцент6 2_1 2 2" xfId="13969"/>
    <cellStyle name="40% - Акцент6 2_1 2 3" xfId="14861"/>
    <cellStyle name="40% — акцент6 2_1 2 3" xfId="14862"/>
    <cellStyle name="40% - Акцент6 2_1 2 4" xfId="15464"/>
    <cellStyle name="40% — акцент6 2_1 2 4" xfId="15465"/>
    <cellStyle name="40% - Акцент6 2_1 2 5" xfId="16067"/>
    <cellStyle name="40% — акцент6 2_1 2 5" xfId="16068"/>
    <cellStyle name="40% - Акцент6 2_1 2 6" xfId="16670"/>
    <cellStyle name="40% — акцент6 2_1 2 6" xfId="16671"/>
    <cellStyle name="40% - Акцент6 2_1 2 7" xfId="17273"/>
    <cellStyle name="40% — акцент6 2_1 2 7" xfId="17274"/>
    <cellStyle name="40% - Акцент6 2_1 2 8" xfId="17876"/>
    <cellStyle name="40% — акцент6 2_1 2 8" xfId="17877"/>
    <cellStyle name="40% - Акцент6 2_1 2 9" xfId="18480"/>
    <cellStyle name="40% — акцент6 2_1 2 9" xfId="18481"/>
    <cellStyle name="40% - Акцент6 2_1 3" xfId="13966"/>
    <cellStyle name="40% — акцент6 2_1 3" xfId="13967"/>
    <cellStyle name="40% - Акцент6 2_1 4" xfId="14859"/>
    <cellStyle name="40% — акцент6 2_1 4" xfId="14860"/>
    <cellStyle name="40% - Акцент6 2_1 5" xfId="15462"/>
    <cellStyle name="40% — акцент6 2_1 5" xfId="15463"/>
    <cellStyle name="40% - Акцент6 2_1 6" xfId="16065"/>
    <cellStyle name="40% — акцент6 2_1 6" xfId="16066"/>
    <cellStyle name="40% - Акцент6 2_1 7" xfId="16668"/>
    <cellStyle name="40% — акцент6 2_1 7" xfId="16669"/>
    <cellStyle name="40% - Акцент6 2_1 8" xfId="17271"/>
    <cellStyle name="40% — акцент6 2_1 8" xfId="17272"/>
    <cellStyle name="40% - Акцент6 2_1 9" xfId="17874"/>
    <cellStyle name="40% — акцент6 2_1 9" xfId="17875"/>
    <cellStyle name="40% — акцент6 20" xfId="2986"/>
    <cellStyle name="40% — акцент6 20 2" xfId="7484"/>
    <cellStyle name="40% — акцент6 21" xfId="2987"/>
    <cellStyle name="40% — акцент6 21 2" xfId="7485"/>
    <cellStyle name="40% — акцент6 22" xfId="2988"/>
    <cellStyle name="40% — акцент6 22 2" xfId="7486"/>
    <cellStyle name="40% — акцент6 23" xfId="2884"/>
    <cellStyle name="40% — акцент6 24" xfId="3974"/>
    <cellStyle name="40% — акцент6 25" xfId="4210"/>
    <cellStyle name="40% — акцент6 26" xfId="4519"/>
    <cellStyle name="40% — акцент6 27" xfId="4241"/>
    <cellStyle name="40% — акцент6 28" xfId="4717"/>
    <cellStyle name="40% — акцент6 29" xfId="7376"/>
    <cellStyle name="40% - Акцент6 3" xfId="299"/>
    <cellStyle name="40% — акцент6 3" xfId="2990"/>
    <cellStyle name="40% - Акцент6 3 10" xfId="2991"/>
    <cellStyle name="40% — акцент6 3 10" xfId="2992"/>
    <cellStyle name="40% - Акцент6 3 10 2" xfId="7489"/>
    <cellStyle name="40% — акцент6 3 10 2" xfId="7490"/>
    <cellStyle name="40% - Акцент6 3 10 3" xfId="18482"/>
    <cellStyle name="40% — акцент6 3 10 3" xfId="18483"/>
    <cellStyle name="40% - Акцент6 3 11" xfId="2993"/>
    <cellStyle name="40% — акцент6 3 11" xfId="2994"/>
    <cellStyle name="40% - Акцент6 3 11 2" xfId="7491"/>
    <cellStyle name="40% — акцент6 3 11 2" xfId="7492"/>
    <cellStyle name="40% - Акцент6 3 11 3" xfId="19086"/>
    <cellStyle name="40% — акцент6 3 11 3" xfId="19087"/>
    <cellStyle name="40% - Акцент6 3 12" xfId="2995"/>
    <cellStyle name="40% — акцент6 3 12" xfId="2996"/>
    <cellStyle name="40% - Акцент6 3 12 2" xfId="7493"/>
    <cellStyle name="40% — акцент6 3 12 2" xfId="7494"/>
    <cellStyle name="40% - Акцент6 3 12 3" xfId="19689"/>
    <cellStyle name="40% — акцент6 3 12 3" xfId="19690"/>
    <cellStyle name="40% - Акцент6 3 13" xfId="2997"/>
    <cellStyle name="40% — акцент6 3 13" xfId="2998"/>
    <cellStyle name="40% - Акцент6 3 13 2" xfId="7495"/>
    <cellStyle name="40% — акцент6 3 13 2" xfId="7496"/>
    <cellStyle name="40% - Акцент6 3 13 3" xfId="20293"/>
    <cellStyle name="40% — акцент6 3 13 3" xfId="20294"/>
    <cellStyle name="40% - Акцент6 3 14" xfId="2999"/>
    <cellStyle name="40% — акцент6 3 14" xfId="3000"/>
    <cellStyle name="40% - Акцент6 3 14 2" xfId="7497"/>
    <cellStyle name="40% — акцент6 3 14 2" xfId="7498"/>
    <cellStyle name="40% - Акцент6 3 14 3" xfId="20896"/>
    <cellStyle name="40% — акцент6 3 14 3" xfId="20897"/>
    <cellStyle name="40% - Акцент6 3 15" xfId="3001"/>
    <cellStyle name="40% — акцент6 3 15" xfId="3002"/>
    <cellStyle name="40% - Акцент6 3 15 2" xfId="7499"/>
    <cellStyle name="40% — акцент6 3 15 2" xfId="7500"/>
    <cellStyle name="40% - Акцент6 3 15 3" xfId="21473"/>
    <cellStyle name="40% — акцент6 3 15 3" xfId="21474"/>
    <cellStyle name="40% - Акцент6 3 16" xfId="3003"/>
    <cellStyle name="40% — акцент6 3 16" xfId="3004"/>
    <cellStyle name="40% - Акцент6 3 16 2" xfId="7501"/>
    <cellStyle name="40% — акцент6 3 16 2" xfId="7502"/>
    <cellStyle name="40% - Акцент6 3 17" xfId="3005"/>
    <cellStyle name="40% — акцент6 3 17" xfId="7488"/>
    <cellStyle name="40% - Акцент6 3 17 2" xfId="7503"/>
    <cellStyle name="40% - Акцент6 3 18" xfId="3006"/>
    <cellStyle name="40% - Акцент6 3 18 2" xfId="7504"/>
    <cellStyle name="40% - Акцент6 3 19" xfId="3007"/>
    <cellStyle name="40% - Акцент6 3 19 2" xfId="7505"/>
    <cellStyle name="40% - Акцент6 3 2" xfId="300"/>
    <cellStyle name="40% — акцент6 3 2" xfId="3008"/>
    <cellStyle name="40% - Акцент6 3 2 10" xfId="4940"/>
    <cellStyle name="40% — акцент6 3 2 10" xfId="19089"/>
    <cellStyle name="40% - Акцент6 3 2 10 2" xfId="19088"/>
    <cellStyle name="40% - Акцент6 3 2 11" xfId="7506"/>
    <cellStyle name="40% — акцент6 3 2 11" xfId="19692"/>
    <cellStyle name="40% - Акцент6 3 2 11 2" xfId="19691"/>
    <cellStyle name="40% - Акцент6 3 2 12" xfId="8834"/>
    <cellStyle name="40% — акцент6 3 2 12" xfId="20296"/>
    <cellStyle name="40% - Акцент6 3 2 12 2" xfId="20295"/>
    <cellStyle name="40% - Акцент6 3 2 13" xfId="9153"/>
    <cellStyle name="40% — акцент6 3 2 13" xfId="20899"/>
    <cellStyle name="40% - Акцент6 3 2 13 2" xfId="20898"/>
    <cellStyle name="40% - Акцент6 3 2 14" xfId="9471"/>
    <cellStyle name="40% — акцент6 3 2 14" xfId="21476"/>
    <cellStyle name="40% - Акцент6 3 2 14 2" xfId="21475"/>
    <cellStyle name="40% - Акцент6 3 2 15" xfId="9789"/>
    <cellStyle name="40% - Акцент6 3 2 16" xfId="10107"/>
    <cellStyle name="40% - Акцент6 3 2 17" xfId="10425"/>
    <cellStyle name="40% - Акцент6 3 2 18" xfId="10743"/>
    <cellStyle name="40% - Акцент6 3 2 19" xfId="11061"/>
    <cellStyle name="40% - Акцент6 3 2 2" xfId="3009"/>
    <cellStyle name="40% — акцент6 3 2 2" xfId="7507"/>
    <cellStyle name="40% - Акцент6 3 2 2 2" xfId="7508"/>
    <cellStyle name="40% — акцент6 3 2 2 2" xfId="13973"/>
    <cellStyle name="40% - Акцент6 3 2 2 3" xfId="13972"/>
    <cellStyle name="40% - Акцент6 3 2 20" xfId="11379"/>
    <cellStyle name="40% - Акцент6 3 2 21" xfId="11697"/>
    <cellStyle name="40% - Акцент6 3 2 22" xfId="12015"/>
    <cellStyle name="40% - Акцент6 3 2 23" xfId="12332"/>
    <cellStyle name="40% - Акцент6 3 2 24" xfId="12651"/>
    <cellStyle name="40% - Акцент6 3 2 25" xfId="12968"/>
    <cellStyle name="40% - Акцент6 3 2 26" xfId="13286"/>
    <cellStyle name="40% - Акцент6 3 2 27" xfId="13409"/>
    <cellStyle name="40% - Акцент6 3 2 3" xfId="3010"/>
    <cellStyle name="40% — акцент6 3 2 3" xfId="14866"/>
    <cellStyle name="40% - Акцент6 3 2 3 2" xfId="7509"/>
    <cellStyle name="40% - Акцент6 3 2 3 3" xfId="14865"/>
    <cellStyle name="40% - Акцент6 3 2 4" xfId="3011"/>
    <cellStyle name="40% — акцент6 3 2 4" xfId="15469"/>
    <cellStyle name="40% - Акцент6 3 2 4 2" xfId="7510"/>
    <cellStyle name="40% - Акцент6 3 2 4 3" xfId="15468"/>
    <cellStyle name="40% - Акцент6 3 2 5" xfId="3012"/>
    <cellStyle name="40% — акцент6 3 2 5" xfId="16072"/>
    <cellStyle name="40% - Акцент6 3 2 5 2" xfId="7511"/>
    <cellStyle name="40% - Акцент6 3 2 5 3" xfId="16071"/>
    <cellStyle name="40% - Акцент6 3 2 6" xfId="3987"/>
    <cellStyle name="40% — акцент6 3 2 6" xfId="16675"/>
    <cellStyle name="40% - Акцент6 3 2 6 2" xfId="16674"/>
    <cellStyle name="40% - Акцент6 3 2 7" xfId="4219"/>
    <cellStyle name="40% — акцент6 3 2 7" xfId="17278"/>
    <cellStyle name="40% - Акцент6 3 2 7 2" xfId="17277"/>
    <cellStyle name="40% - Акцент6 3 2 8" xfId="4532"/>
    <cellStyle name="40% — акцент6 3 2 8" xfId="17881"/>
    <cellStyle name="40% - Акцент6 3 2 8 2" xfId="17880"/>
    <cellStyle name="40% - Акцент6 3 2 9" xfId="4736"/>
    <cellStyle name="40% — акцент6 3 2 9" xfId="18485"/>
    <cellStyle name="40% - Акцент6 3 2 9 2" xfId="18484"/>
    <cellStyle name="40% - Акцент6 3 2_1" xfId="21715"/>
    <cellStyle name="40% — акцент6 3 2_1" xfId="21715"/>
    <cellStyle name="40% - Акцент6 3 2_1 10" xfId="18486"/>
    <cellStyle name="40% — акцент6 3 2_1 10" xfId="18487"/>
    <cellStyle name="40% - Акцент6 3 2_1 11" xfId="19090"/>
    <cellStyle name="40% — акцент6 3 2_1 11" xfId="19091"/>
    <cellStyle name="40% - Акцент6 3 2_1 12" xfId="19693"/>
    <cellStyle name="40% — акцент6 3 2_1 12" xfId="19694"/>
    <cellStyle name="40% - Акцент6 3 2_1 13" xfId="20297"/>
    <cellStyle name="40% — акцент6 3 2_1 13" xfId="20298"/>
    <cellStyle name="40% - Акцент6 3 2_1 14" xfId="20900"/>
    <cellStyle name="40% — акцент6 3 2_1 14" xfId="20901"/>
    <cellStyle name="40% - Акцент6 3 2_1 15" xfId="21477"/>
    <cellStyle name="40% — акцент6 3 2_1 15" xfId="21478"/>
    <cellStyle name="40% - Акцент6 3 2_1 2" xfId="21716"/>
    <cellStyle name="40% — акцент6 3 2_1 2" xfId="21716"/>
    <cellStyle name="40% - Акцент6 3 2_1 2 10" xfId="19092"/>
    <cellStyle name="40% — акцент6 3 2_1 2 10" xfId="19093"/>
    <cellStyle name="40% - Акцент6 3 2_1 2 11" xfId="19695"/>
    <cellStyle name="40% — акцент6 3 2_1 2 11" xfId="19696"/>
    <cellStyle name="40% - Акцент6 3 2_1 2 12" xfId="20299"/>
    <cellStyle name="40% — акцент6 3 2_1 2 12" xfId="20300"/>
    <cellStyle name="40% - Акцент6 3 2_1 2 13" xfId="20902"/>
    <cellStyle name="40% — акцент6 3 2_1 2 13" xfId="20903"/>
    <cellStyle name="40% - Акцент6 3 2_1 2 14" xfId="21479"/>
    <cellStyle name="40% — акцент6 3 2_1 2 14" xfId="21480"/>
    <cellStyle name="40% - Акцент6 3 2_1 2 2" xfId="13976"/>
    <cellStyle name="40% — акцент6 3 2_1 2 2" xfId="13977"/>
    <cellStyle name="40% - Акцент6 3 2_1 2 3" xfId="14869"/>
    <cellStyle name="40% — акцент6 3 2_1 2 3" xfId="14870"/>
    <cellStyle name="40% - Акцент6 3 2_1 2 4" xfId="15472"/>
    <cellStyle name="40% — акцент6 3 2_1 2 4" xfId="15473"/>
    <cellStyle name="40% - Акцент6 3 2_1 2 5" xfId="16075"/>
    <cellStyle name="40% — акцент6 3 2_1 2 5" xfId="16076"/>
    <cellStyle name="40% - Акцент6 3 2_1 2 6" xfId="16678"/>
    <cellStyle name="40% — акцент6 3 2_1 2 6" xfId="16679"/>
    <cellStyle name="40% - Акцент6 3 2_1 2 7" xfId="17281"/>
    <cellStyle name="40% — акцент6 3 2_1 2 7" xfId="17282"/>
    <cellStyle name="40% - Акцент6 3 2_1 2 8" xfId="17884"/>
    <cellStyle name="40% — акцент6 3 2_1 2 8" xfId="17885"/>
    <cellStyle name="40% - Акцент6 3 2_1 2 9" xfId="18488"/>
    <cellStyle name="40% — акцент6 3 2_1 2 9" xfId="18489"/>
    <cellStyle name="40% - Акцент6 3 2_1 3" xfId="13974"/>
    <cellStyle name="40% — акцент6 3 2_1 3" xfId="13975"/>
    <cellStyle name="40% - Акцент6 3 2_1 4" xfId="14867"/>
    <cellStyle name="40% — акцент6 3 2_1 4" xfId="14868"/>
    <cellStyle name="40% - Акцент6 3 2_1 5" xfId="15470"/>
    <cellStyle name="40% — акцент6 3 2_1 5" xfId="15471"/>
    <cellStyle name="40% - Акцент6 3 2_1 6" xfId="16073"/>
    <cellStyle name="40% — акцент6 3 2_1 6" xfId="16074"/>
    <cellStyle name="40% - Акцент6 3 2_1 7" xfId="16676"/>
    <cellStyle name="40% — акцент6 3 2_1 7" xfId="16677"/>
    <cellStyle name="40% - Акцент6 3 2_1 8" xfId="17279"/>
    <cellStyle name="40% — акцент6 3 2_1 8" xfId="17280"/>
    <cellStyle name="40% - Акцент6 3 2_1 9" xfId="17882"/>
    <cellStyle name="40% — акцент6 3 2_1 9" xfId="17883"/>
    <cellStyle name="40% - Акцент6 3 20" xfId="3013"/>
    <cellStyle name="40% - Акцент6 3 20 2" xfId="7512"/>
    <cellStyle name="40% - Акцент6 3 21" xfId="3014"/>
    <cellStyle name="40% - Акцент6 3 21 2" xfId="7513"/>
    <cellStyle name="40% - Акцент6 3 22" xfId="3015"/>
    <cellStyle name="40% - Акцент6 3 22 2" xfId="7514"/>
    <cellStyle name="40% - Акцент6 3 23" xfId="3016"/>
    <cellStyle name="40% - Акцент6 3 23 2" xfId="7515"/>
    <cellStyle name="40% - Акцент6 3 24" xfId="3017"/>
    <cellStyle name="40% - Акцент6 3 24 2" xfId="7516"/>
    <cellStyle name="40% - Акцент6 3 25" xfId="2989"/>
    <cellStyle name="40% - Акцент6 3 26" xfId="3986"/>
    <cellStyle name="40% - Акцент6 3 27" xfId="4218"/>
    <cellStyle name="40% - Акцент6 3 28" xfId="4531"/>
    <cellStyle name="40% - Акцент6 3 29" xfId="4735"/>
    <cellStyle name="40% - Акцент6 3 3" xfId="3018"/>
    <cellStyle name="40% — акцент6 3 3" xfId="3019"/>
    <cellStyle name="40% - Акцент6 3 3 2" xfId="7517"/>
    <cellStyle name="40% — акцент6 3 3 2" xfId="7518"/>
    <cellStyle name="40% - Акцент6 3 3 3" xfId="13970"/>
    <cellStyle name="40% — акцент6 3 3 3" xfId="13971"/>
    <cellStyle name="40% - Акцент6 3 30" xfId="4939"/>
    <cellStyle name="40% - Акцент6 3 31" xfId="7487"/>
    <cellStyle name="40% - Акцент6 3 32" xfId="8477"/>
    <cellStyle name="40% - Акцент6 3 33" xfId="8273"/>
    <cellStyle name="40% - Акцент6 3 34" xfId="8833"/>
    <cellStyle name="40% - Акцент6 3 35" xfId="9152"/>
    <cellStyle name="40% - Акцент6 3 36" xfId="9470"/>
    <cellStyle name="40% - Акцент6 3 37" xfId="9788"/>
    <cellStyle name="40% - Акцент6 3 38" xfId="10106"/>
    <cellStyle name="40% - Акцент6 3 39" xfId="10424"/>
    <cellStyle name="40% - Акцент6 3 4" xfId="3020"/>
    <cellStyle name="40% — акцент6 3 4" xfId="3021"/>
    <cellStyle name="40% - Акцент6 3 4 2" xfId="7519"/>
    <cellStyle name="40% — акцент6 3 4 2" xfId="7520"/>
    <cellStyle name="40% - Акцент6 3 4 3" xfId="14863"/>
    <cellStyle name="40% — акцент6 3 4 3" xfId="14864"/>
    <cellStyle name="40% - Акцент6 3 40" xfId="10742"/>
    <cellStyle name="40% - Акцент6 3 41" xfId="11060"/>
    <cellStyle name="40% - Акцент6 3 42" xfId="11378"/>
    <cellStyle name="40% - Акцент6 3 43" xfId="11696"/>
    <cellStyle name="40% - Акцент6 3 44" xfId="12014"/>
    <cellStyle name="40% - Акцент6 3 45" xfId="12331"/>
    <cellStyle name="40% - Акцент6 3 46" xfId="12650"/>
    <cellStyle name="40% - Акцент6 3 47" xfId="12967"/>
    <cellStyle name="40% - Акцент6 3 48" xfId="13285"/>
    <cellStyle name="40% - Акцент6 3 49" xfId="13408"/>
    <cellStyle name="40% - Акцент6 3 5" xfId="3022"/>
    <cellStyle name="40% — акцент6 3 5" xfId="3023"/>
    <cellStyle name="40% - Акцент6 3 5 2" xfId="7521"/>
    <cellStyle name="40% — акцент6 3 5 2" xfId="7522"/>
    <cellStyle name="40% - Акцент6 3 5 3" xfId="15466"/>
    <cellStyle name="40% — акцент6 3 5 3" xfId="15467"/>
    <cellStyle name="40% - Акцент6 3 6" xfId="3024"/>
    <cellStyle name="40% — акцент6 3 6" xfId="3025"/>
    <cellStyle name="40% - Акцент6 3 6 2" xfId="7523"/>
    <cellStyle name="40% — акцент6 3 6 2" xfId="7524"/>
    <cellStyle name="40% - Акцент6 3 6 3" xfId="16069"/>
    <cellStyle name="40% — акцент6 3 6 3" xfId="16070"/>
    <cellStyle name="40% - Акцент6 3 7" xfId="3026"/>
    <cellStyle name="40% — акцент6 3 7" xfId="3027"/>
    <cellStyle name="40% - Акцент6 3 7 2" xfId="7525"/>
    <cellStyle name="40% — акцент6 3 7 2" xfId="7526"/>
    <cellStyle name="40% - Акцент6 3 7 3" xfId="16672"/>
    <cellStyle name="40% — акцент6 3 7 3" xfId="16673"/>
    <cellStyle name="40% - Акцент6 3 8" xfId="3028"/>
    <cellStyle name="40% — акцент6 3 8" xfId="3029"/>
    <cellStyle name="40% - Акцент6 3 8 2" xfId="7527"/>
    <cellStyle name="40% — акцент6 3 8 2" xfId="7528"/>
    <cellStyle name="40% - Акцент6 3 8 3" xfId="17275"/>
    <cellStyle name="40% — акцент6 3 8 3" xfId="17276"/>
    <cellStyle name="40% - Акцент6 3 9" xfId="3030"/>
    <cellStyle name="40% — акцент6 3 9" xfId="3031"/>
    <cellStyle name="40% - Акцент6 3 9 2" xfId="7529"/>
    <cellStyle name="40% — акцент6 3 9 2" xfId="7530"/>
    <cellStyle name="40% - Акцент6 3 9 3" xfId="17878"/>
    <cellStyle name="40% — акцент6 3 9 3" xfId="17879"/>
    <cellStyle name="40% - Акцент6 3_1" xfId="21705"/>
    <cellStyle name="40% — акцент6 3_1" xfId="21705"/>
    <cellStyle name="40% - Акцент6 3_1 10" xfId="18490"/>
    <cellStyle name="40% — акцент6 3_1 10" xfId="18491"/>
    <cellStyle name="40% - Акцент6 3_1 11" xfId="19094"/>
    <cellStyle name="40% — акцент6 3_1 11" xfId="19095"/>
    <cellStyle name="40% - Акцент6 3_1 12" xfId="19697"/>
    <cellStyle name="40% — акцент6 3_1 12" xfId="19698"/>
    <cellStyle name="40% - Акцент6 3_1 13" xfId="20301"/>
    <cellStyle name="40% — акцент6 3_1 13" xfId="20302"/>
    <cellStyle name="40% - Акцент6 3_1 14" xfId="20904"/>
    <cellStyle name="40% — акцент6 3_1 14" xfId="20905"/>
    <cellStyle name="40% - Акцент6 3_1 15" xfId="21481"/>
    <cellStyle name="40% — акцент6 3_1 15" xfId="21482"/>
    <cellStyle name="40% - Акцент6 3_1 2" xfId="21704"/>
    <cellStyle name="40% — акцент6 3_1 2" xfId="21704"/>
    <cellStyle name="40% - Акцент6 3_1 2 10" xfId="19096"/>
    <cellStyle name="40% — акцент6 3_1 2 10" xfId="19097"/>
    <cellStyle name="40% - Акцент6 3_1 2 11" xfId="19699"/>
    <cellStyle name="40% — акцент6 3_1 2 11" xfId="19700"/>
    <cellStyle name="40% - Акцент6 3_1 2 12" xfId="20303"/>
    <cellStyle name="40% — акцент6 3_1 2 12" xfId="20304"/>
    <cellStyle name="40% - Акцент6 3_1 2 13" xfId="20906"/>
    <cellStyle name="40% — акцент6 3_1 2 13" xfId="20907"/>
    <cellStyle name="40% - Акцент6 3_1 2 14" xfId="21483"/>
    <cellStyle name="40% — акцент6 3_1 2 14" xfId="21484"/>
    <cellStyle name="40% - Акцент6 3_1 2 2" xfId="13980"/>
    <cellStyle name="40% — акцент6 3_1 2 2" xfId="13981"/>
    <cellStyle name="40% - Акцент6 3_1 2 3" xfId="14873"/>
    <cellStyle name="40% — акцент6 3_1 2 3" xfId="14874"/>
    <cellStyle name="40% - Акцент6 3_1 2 4" xfId="15476"/>
    <cellStyle name="40% — акцент6 3_1 2 4" xfId="15477"/>
    <cellStyle name="40% - Акцент6 3_1 2 5" xfId="16079"/>
    <cellStyle name="40% — акцент6 3_1 2 5" xfId="16080"/>
    <cellStyle name="40% - Акцент6 3_1 2 6" xfId="16682"/>
    <cellStyle name="40% — акцент6 3_1 2 6" xfId="16683"/>
    <cellStyle name="40% - Акцент6 3_1 2 7" xfId="17285"/>
    <cellStyle name="40% — акцент6 3_1 2 7" xfId="17286"/>
    <cellStyle name="40% - Акцент6 3_1 2 8" xfId="17888"/>
    <cellStyle name="40% — акцент6 3_1 2 8" xfId="17889"/>
    <cellStyle name="40% - Акцент6 3_1 2 9" xfId="18492"/>
    <cellStyle name="40% — акцент6 3_1 2 9" xfId="18493"/>
    <cellStyle name="40% - Акцент6 3_1 3" xfId="13978"/>
    <cellStyle name="40% — акцент6 3_1 3" xfId="13979"/>
    <cellStyle name="40% - Акцент6 3_1 4" xfId="14871"/>
    <cellStyle name="40% — акцент6 3_1 4" xfId="14872"/>
    <cellStyle name="40% - Акцент6 3_1 5" xfId="15474"/>
    <cellStyle name="40% — акцент6 3_1 5" xfId="15475"/>
    <cellStyle name="40% - Акцент6 3_1 6" xfId="16077"/>
    <cellStyle name="40% — акцент6 3_1 6" xfId="16078"/>
    <cellStyle name="40% - Акцент6 3_1 7" xfId="16680"/>
    <cellStyle name="40% — акцент6 3_1 7" xfId="16681"/>
    <cellStyle name="40% - Акцент6 3_1 8" xfId="17283"/>
    <cellStyle name="40% — акцент6 3_1 8" xfId="17284"/>
    <cellStyle name="40% - Акцент6 3_1 9" xfId="17886"/>
    <cellStyle name="40% — акцент6 3_1 9" xfId="17887"/>
    <cellStyle name="40% — акцент6 30" xfId="8463"/>
    <cellStyle name="40% — акцент6 31" xfId="8285"/>
    <cellStyle name="40% — акцент6 32" xfId="8821"/>
    <cellStyle name="40% — акцент6 33" xfId="9140"/>
    <cellStyle name="40% — акцент6 34" xfId="9458"/>
    <cellStyle name="40% — акцент6 35" xfId="9776"/>
    <cellStyle name="40% — акцент6 36" xfId="10094"/>
    <cellStyle name="40% — акцент6 37" xfId="10412"/>
    <cellStyle name="40% — акцент6 38" xfId="10730"/>
    <cellStyle name="40% — акцент6 39" xfId="11048"/>
    <cellStyle name="40% - Акцент6 4" xfId="301"/>
    <cellStyle name="40% — акцент6 4" xfId="3033"/>
    <cellStyle name="40% - Акцент6 4 10" xfId="3034"/>
    <cellStyle name="40% — акцент6 4 10" xfId="19099"/>
    <cellStyle name="40% - Акцент6 4 10 2" xfId="7533"/>
    <cellStyle name="40% - Акцент6 4 10 3" xfId="18494"/>
    <cellStyle name="40% - Акцент6 4 11" xfId="3032"/>
    <cellStyle name="40% — акцент6 4 11" xfId="19702"/>
    <cellStyle name="40% - Акцент6 4 11 2" xfId="19098"/>
    <cellStyle name="40% - Акцент6 4 12" xfId="3988"/>
    <cellStyle name="40% — акцент6 4 12" xfId="20306"/>
    <cellStyle name="40% - Акцент6 4 12 2" xfId="19701"/>
    <cellStyle name="40% - Акцент6 4 13" xfId="4220"/>
    <cellStyle name="40% — акцент6 4 13" xfId="20909"/>
    <cellStyle name="40% - Акцент6 4 13 2" xfId="20305"/>
    <cellStyle name="40% - Акцент6 4 14" xfId="4533"/>
    <cellStyle name="40% — акцент6 4 14" xfId="21486"/>
    <cellStyle name="40% - Акцент6 4 14 2" xfId="20908"/>
    <cellStyle name="40% - Акцент6 4 15" xfId="4737"/>
    <cellStyle name="40% - Акцент6 4 15 2" xfId="21485"/>
    <cellStyle name="40% - Акцент6 4 16" xfId="4941"/>
    <cellStyle name="40% - Акцент6 4 17" xfId="7531"/>
    <cellStyle name="40% - Акцент6 4 18" xfId="8481"/>
    <cellStyle name="40% - Акцент6 4 19" xfId="8271"/>
    <cellStyle name="40% - Акцент6 4 2" xfId="302"/>
    <cellStyle name="40% — акцент6 4 2" xfId="7532"/>
    <cellStyle name="40% - Акцент6 4 2 10" xfId="10427"/>
    <cellStyle name="40% - Акцент6 4 2 10 2" xfId="19100"/>
    <cellStyle name="40% - Акцент6 4 2 11" xfId="10745"/>
    <cellStyle name="40% - Акцент6 4 2 11 2" xfId="19703"/>
    <cellStyle name="40% - Акцент6 4 2 12" xfId="11063"/>
    <cellStyle name="40% - Акцент6 4 2 12 2" xfId="20307"/>
    <cellStyle name="40% - Акцент6 4 2 13" xfId="11381"/>
    <cellStyle name="40% - Акцент6 4 2 13 2" xfId="20910"/>
    <cellStyle name="40% - Акцент6 4 2 14" xfId="11699"/>
    <cellStyle name="40% - Акцент6 4 2 14 2" xfId="21487"/>
    <cellStyle name="40% - Акцент6 4 2 15" xfId="12017"/>
    <cellStyle name="40% - Акцент6 4 2 16" xfId="12334"/>
    <cellStyle name="40% - Акцент6 4 2 17" xfId="12653"/>
    <cellStyle name="40% - Акцент6 4 2 18" xfId="12970"/>
    <cellStyle name="40% - Акцент6 4 2 19" xfId="13288"/>
    <cellStyle name="40% - Акцент6 4 2 2" xfId="3035"/>
    <cellStyle name="40% — акцент6 4 2 2" xfId="13983"/>
    <cellStyle name="40% - Акцент6 4 2 2 2" xfId="7535"/>
    <cellStyle name="40% - Акцент6 4 2 2 3" xfId="13984"/>
    <cellStyle name="40% - Акцент6 4 2 20" xfId="13411"/>
    <cellStyle name="40% - Акцент6 4 2 3" xfId="3989"/>
    <cellStyle name="40% - Акцент6 4 2 3 2" xfId="14877"/>
    <cellStyle name="40% - Акцент6 4 2 4" xfId="7534"/>
    <cellStyle name="40% - Акцент6 4 2 4 2" xfId="15480"/>
    <cellStyle name="40% - Акцент6 4 2 5" xfId="8836"/>
    <cellStyle name="40% - Акцент6 4 2 5 2" xfId="16083"/>
    <cellStyle name="40% - Акцент6 4 2 6" xfId="9155"/>
    <cellStyle name="40% - Акцент6 4 2 6 2" xfId="16686"/>
    <cellStyle name="40% - Акцент6 4 2 7" xfId="9473"/>
    <cellStyle name="40% - Акцент6 4 2 7 2" xfId="17289"/>
    <cellStyle name="40% - Акцент6 4 2 8" xfId="9791"/>
    <cellStyle name="40% - Акцент6 4 2 8 2" xfId="17892"/>
    <cellStyle name="40% - Акцент6 4 2 9" xfId="10109"/>
    <cellStyle name="40% - Акцент6 4 2 9 2" xfId="18496"/>
    <cellStyle name="40% - Акцент6 4 20" xfId="8835"/>
    <cellStyle name="40% - Акцент6 4 21" xfId="9154"/>
    <cellStyle name="40% - Акцент6 4 22" xfId="9472"/>
    <cellStyle name="40% - Акцент6 4 23" xfId="9790"/>
    <cellStyle name="40% - Акцент6 4 24" xfId="10108"/>
    <cellStyle name="40% - Акцент6 4 25" xfId="10426"/>
    <cellStyle name="40% - Акцент6 4 26" xfId="10744"/>
    <cellStyle name="40% - Акцент6 4 27" xfId="11062"/>
    <cellStyle name="40% - Акцент6 4 28" xfId="11380"/>
    <cellStyle name="40% - Акцент6 4 29" xfId="11698"/>
    <cellStyle name="40% - Акцент6 4 3" xfId="3036"/>
    <cellStyle name="40% — акцент6 4 3" xfId="14876"/>
    <cellStyle name="40% - Акцент6 4 3 2" xfId="7536"/>
    <cellStyle name="40% - Акцент6 4 3 3" xfId="13982"/>
    <cellStyle name="40% - Акцент6 4 30" xfId="12016"/>
    <cellStyle name="40% - Акцент6 4 31" xfId="12333"/>
    <cellStyle name="40% - Акцент6 4 32" xfId="12652"/>
    <cellStyle name="40% - Акцент6 4 33" xfId="12969"/>
    <cellStyle name="40% - Акцент6 4 34" xfId="13287"/>
    <cellStyle name="40% - Акцент6 4 35" xfId="13410"/>
    <cellStyle name="40% - Акцент6 4 4" xfId="3037"/>
    <cellStyle name="40% — акцент6 4 4" xfId="15479"/>
    <cellStyle name="40% - Акцент6 4 4 2" xfId="7537"/>
    <cellStyle name="40% - Акцент6 4 4 3" xfId="14875"/>
    <cellStyle name="40% - Акцент6 4 5" xfId="3038"/>
    <cellStyle name="40% — акцент6 4 5" xfId="16082"/>
    <cellStyle name="40% - Акцент6 4 5 2" xfId="7538"/>
    <cellStyle name="40% - Акцент6 4 5 3" xfId="15478"/>
    <cellStyle name="40% - Акцент6 4 6" xfId="3039"/>
    <cellStyle name="40% — акцент6 4 6" xfId="16685"/>
    <cellStyle name="40% - Акцент6 4 6 2" xfId="7539"/>
    <cellStyle name="40% - Акцент6 4 6 3" xfId="16081"/>
    <cellStyle name="40% - Акцент6 4 7" xfId="3040"/>
    <cellStyle name="40% — акцент6 4 7" xfId="17288"/>
    <cellStyle name="40% - Акцент6 4 7 2" xfId="7540"/>
    <cellStyle name="40% - Акцент6 4 7 3" xfId="16684"/>
    <cellStyle name="40% - Акцент6 4 8" xfId="3041"/>
    <cellStyle name="40% — акцент6 4 8" xfId="17891"/>
    <cellStyle name="40% - Акцент6 4 8 2" xfId="7541"/>
    <cellStyle name="40% - Акцент6 4 8 3" xfId="17287"/>
    <cellStyle name="40% - Акцент6 4 9" xfId="3042"/>
    <cellStyle name="40% — акцент6 4 9" xfId="18495"/>
    <cellStyle name="40% - Акцент6 4 9 2" xfId="7542"/>
    <cellStyle name="40% - Акцент6 4 9 3" xfId="17890"/>
    <cellStyle name="40% - Акцент6 4_1" xfId="21705"/>
    <cellStyle name="40% — акцент6 4_1" xfId="21715"/>
    <cellStyle name="40% - Акцент6 4_1 10" xfId="18497"/>
    <cellStyle name="40% — акцент6 4_1 10" xfId="18498"/>
    <cellStyle name="40% - Акцент6 4_1 11" xfId="19101"/>
    <cellStyle name="40% — акцент6 4_1 11" xfId="19102"/>
    <cellStyle name="40% - Акцент6 4_1 12" xfId="19704"/>
    <cellStyle name="40% — акцент6 4_1 12" xfId="19705"/>
    <cellStyle name="40% - Акцент6 4_1 13" xfId="20308"/>
    <cellStyle name="40% — акцент6 4_1 13" xfId="20309"/>
    <cellStyle name="40% - Акцент6 4_1 14" xfId="20911"/>
    <cellStyle name="40% — акцент6 4_1 14" xfId="20912"/>
    <cellStyle name="40% - Акцент6 4_1 15" xfId="21488"/>
    <cellStyle name="40% — акцент6 4_1 15" xfId="21489"/>
    <cellStyle name="40% - Акцент6 4_1 2" xfId="21704"/>
    <cellStyle name="40% — акцент6 4_1 2" xfId="21716"/>
    <cellStyle name="40% - Акцент6 4_1 2 10" xfId="19103"/>
    <cellStyle name="40% — акцент6 4_1 2 10" xfId="19104"/>
    <cellStyle name="40% - Акцент6 4_1 2 11" xfId="19706"/>
    <cellStyle name="40% — акцент6 4_1 2 11" xfId="19707"/>
    <cellStyle name="40% - Акцент6 4_1 2 12" xfId="20310"/>
    <cellStyle name="40% — акцент6 4_1 2 12" xfId="20311"/>
    <cellStyle name="40% - Акцент6 4_1 2 13" xfId="20913"/>
    <cellStyle name="40% — акцент6 4_1 2 13" xfId="20914"/>
    <cellStyle name="40% - Акцент6 4_1 2 14" xfId="21490"/>
    <cellStyle name="40% — акцент6 4_1 2 14" xfId="21491"/>
    <cellStyle name="40% - Акцент6 4_1 2 2" xfId="13987"/>
    <cellStyle name="40% — акцент6 4_1 2 2" xfId="13988"/>
    <cellStyle name="40% - Акцент6 4_1 2 3" xfId="14880"/>
    <cellStyle name="40% — акцент6 4_1 2 3" xfId="14881"/>
    <cellStyle name="40% - Акцент6 4_1 2 4" xfId="15483"/>
    <cellStyle name="40% — акцент6 4_1 2 4" xfId="15484"/>
    <cellStyle name="40% - Акцент6 4_1 2 5" xfId="16086"/>
    <cellStyle name="40% — акцент6 4_1 2 5" xfId="16087"/>
    <cellStyle name="40% - Акцент6 4_1 2 6" xfId="16689"/>
    <cellStyle name="40% — акцент6 4_1 2 6" xfId="16690"/>
    <cellStyle name="40% - Акцент6 4_1 2 7" xfId="17292"/>
    <cellStyle name="40% — акцент6 4_1 2 7" xfId="17293"/>
    <cellStyle name="40% - Акцент6 4_1 2 8" xfId="17895"/>
    <cellStyle name="40% — акцент6 4_1 2 8" xfId="17896"/>
    <cellStyle name="40% - Акцент6 4_1 2 9" xfId="18499"/>
    <cellStyle name="40% — акцент6 4_1 2 9" xfId="18500"/>
    <cellStyle name="40% - Акцент6 4_1 3" xfId="13985"/>
    <cellStyle name="40% — акцент6 4_1 3" xfId="13986"/>
    <cellStyle name="40% - Акцент6 4_1 4" xfId="14878"/>
    <cellStyle name="40% — акцент6 4_1 4" xfId="14879"/>
    <cellStyle name="40% - Акцент6 4_1 5" xfId="15481"/>
    <cellStyle name="40% — акцент6 4_1 5" xfId="15482"/>
    <cellStyle name="40% - Акцент6 4_1 6" xfId="16084"/>
    <cellStyle name="40% — акцент6 4_1 6" xfId="16085"/>
    <cellStyle name="40% - Акцент6 4_1 7" xfId="16687"/>
    <cellStyle name="40% — акцент6 4_1 7" xfId="16688"/>
    <cellStyle name="40% - Акцент6 4_1 8" xfId="17290"/>
    <cellStyle name="40% — акцент6 4_1 8" xfId="17291"/>
    <cellStyle name="40% - Акцент6 4_1 9" xfId="17893"/>
    <cellStyle name="40% — акцент6 4_1 9" xfId="17894"/>
    <cellStyle name="40% — акцент6 40" xfId="11366"/>
    <cellStyle name="40% — акцент6 41" xfId="11684"/>
    <cellStyle name="40% — акцент6 42" xfId="12002"/>
    <cellStyle name="40% — акцент6 43" xfId="12319"/>
    <cellStyle name="40% — акцент6 44" xfId="12638"/>
    <cellStyle name="40% — акцент6 45" xfId="12955"/>
    <cellStyle name="40% — акцент6 46" xfId="13273"/>
    <cellStyle name="40% — акцент6 47" xfId="13405"/>
    <cellStyle name="40% - Акцент6 5" xfId="303"/>
    <cellStyle name="40% — акцент6 5" xfId="3044"/>
    <cellStyle name="40% - Акцент6 5 10" xfId="3045"/>
    <cellStyle name="40% — акцент6 5 10" xfId="19106"/>
    <cellStyle name="40% - Акцент6 5 10 2" xfId="7545"/>
    <cellStyle name="40% - Акцент6 5 10 3" xfId="19105"/>
    <cellStyle name="40% - Акцент6 5 11" xfId="3043"/>
    <cellStyle name="40% — акцент6 5 11" xfId="19709"/>
    <cellStyle name="40% - Акцент6 5 11 2" xfId="19708"/>
    <cellStyle name="40% - Акцент6 5 12" xfId="3990"/>
    <cellStyle name="40% — акцент6 5 12" xfId="20313"/>
    <cellStyle name="40% - Акцент6 5 12 2" xfId="20312"/>
    <cellStyle name="40% - Акцент6 5 13" xfId="4221"/>
    <cellStyle name="40% — акцент6 5 13" xfId="20916"/>
    <cellStyle name="40% - Акцент6 5 13 2" xfId="20915"/>
    <cellStyle name="40% - Акцент6 5 14" xfId="4535"/>
    <cellStyle name="40% — акцент6 5 14" xfId="21493"/>
    <cellStyle name="40% - Акцент6 5 14 2" xfId="21492"/>
    <cellStyle name="40% - Акцент6 5 15" xfId="4739"/>
    <cellStyle name="40% — акцент6 5 15" xfId="13566"/>
    <cellStyle name="40% - Акцент6 5 16" xfId="4943"/>
    <cellStyle name="40% - Акцент6 5 17" xfId="7543"/>
    <cellStyle name="40% - Акцент6 5 18" xfId="8483"/>
    <cellStyle name="40% - Акцент6 5 19" xfId="8270"/>
    <cellStyle name="40% - Акцент6 5 2" xfId="304"/>
    <cellStyle name="40% — акцент6 5 2" xfId="7544"/>
    <cellStyle name="40% - Акцент6 5 2 10" xfId="10429"/>
    <cellStyle name="40% - Акцент6 5 2 11" xfId="10747"/>
    <cellStyle name="40% - Акцент6 5 2 12" xfId="11065"/>
    <cellStyle name="40% - Акцент6 5 2 13" xfId="11383"/>
    <cellStyle name="40% - Акцент6 5 2 14" xfId="11701"/>
    <cellStyle name="40% - Акцент6 5 2 15" xfId="12019"/>
    <cellStyle name="40% - Акцент6 5 2 16" xfId="12336"/>
    <cellStyle name="40% - Акцент6 5 2 17" xfId="12655"/>
    <cellStyle name="40% - Акцент6 5 2 18" xfId="12972"/>
    <cellStyle name="40% - Акцент6 5 2 19" xfId="13290"/>
    <cellStyle name="40% - Акцент6 5 2 2" xfId="3046"/>
    <cellStyle name="40% — акцент6 5 2 2" xfId="13990"/>
    <cellStyle name="40% - Акцент6 5 2 2 2" xfId="7547"/>
    <cellStyle name="40% - Акцент6 5 2 20" xfId="13989"/>
    <cellStyle name="40% - Акцент6 5 2 3" xfId="3991"/>
    <cellStyle name="40% - Акцент6 5 2 4" xfId="7546"/>
    <cellStyle name="40% - Акцент6 5 2 5" xfId="8838"/>
    <cellStyle name="40% - Акцент6 5 2 6" xfId="9157"/>
    <cellStyle name="40% - Акцент6 5 2 7" xfId="9475"/>
    <cellStyle name="40% - Акцент6 5 2 8" xfId="9793"/>
    <cellStyle name="40% - Акцент6 5 2 9" xfId="10111"/>
    <cellStyle name="40% - Акцент6 5 20" xfId="8837"/>
    <cellStyle name="40% - Акцент6 5 21" xfId="9156"/>
    <cellStyle name="40% - Акцент6 5 22" xfId="9474"/>
    <cellStyle name="40% - Акцент6 5 23" xfId="9792"/>
    <cellStyle name="40% - Акцент6 5 24" xfId="10110"/>
    <cellStyle name="40% - Акцент6 5 25" xfId="10428"/>
    <cellStyle name="40% - Акцент6 5 26" xfId="10746"/>
    <cellStyle name="40% - Акцент6 5 27" xfId="11064"/>
    <cellStyle name="40% - Акцент6 5 28" xfId="11382"/>
    <cellStyle name="40% - Акцент6 5 29" xfId="11700"/>
    <cellStyle name="40% - Акцент6 5 3" xfId="3047"/>
    <cellStyle name="40% — акцент6 5 3" xfId="14883"/>
    <cellStyle name="40% - Акцент6 5 3 2" xfId="7548"/>
    <cellStyle name="40% - Акцент6 5 3 3" xfId="14882"/>
    <cellStyle name="40% - Акцент6 5 30" xfId="12018"/>
    <cellStyle name="40% - Акцент6 5 31" xfId="12335"/>
    <cellStyle name="40% - Акцент6 5 32" xfId="12654"/>
    <cellStyle name="40% - Акцент6 5 33" xfId="12971"/>
    <cellStyle name="40% - Акцент6 5 34" xfId="13289"/>
    <cellStyle name="40% - Акцент6 5 35" xfId="13412"/>
    <cellStyle name="40% - Акцент6 5 4" xfId="3048"/>
    <cellStyle name="40% — акцент6 5 4" xfId="15486"/>
    <cellStyle name="40% - Акцент6 5 4 2" xfId="7549"/>
    <cellStyle name="40% - Акцент6 5 4 3" xfId="15485"/>
    <cellStyle name="40% - Акцент6 5 5" xfId="3049"/>
    <cellStyle name="40% — акцент6 5 5" xfId="16089"/>
    <cellStyle name="40% - Акцент6 5 5 2" xfId="7550"/>
    <cellStyle name="40% - Акцент6 5 5 3" xfId="16088"/>
    <cellStyle name="40% - Акцент6 5 6" xfId="3050"/>
    <cellStyle name="40% — акцент6 5 6" xfId="16692"/>
    <cellStyle name="40% - Акцент6 5 6 2" xfId="7551"/>
    <cellStyle name="40% - Акцент6 5 6 3" xfId="16691"/>
    <cellStyle name="40% - Акцент6 5 7" xfId="3051"/>
    <cellStyle name="40% — акцент6 5 7" xfId="17295"/>
    <cellStyle name="40% - Акцент6 5 7 2" xfId="7552"/>
    <cellStyle name="40% - Акцент6 5 7 3" xfId="17294"/>
    <cellStyle name="40% - Акцент6 5 8" xfId="3052"/>
    <cellStyle name="40% — акцент6 5 8" xfId="17898"/>
    <cellStyle name="40% - Акцент6 5 8 2" xfId="7553"/>
    <cellStyle name="40% - Акцент6 5 8 3" xfId="17897"/>
    <cellStyle name="40% - Акцент6 5 9" xfId="3053"/>
    <cellStyle name="40% — акцент6 5 9" xfId="18502"/>
    <cellStyle name="40% - Акцент6 5 9 2" xfId="7554"/>
    <cellStyle name="40% - Акцент6 5 9 3" xfId="18501"/>
    <cellStyle name="40% - Акцент6 6" xfId="305"/>
    <cellStyle name="40% — акцент6 6" xfId="3055"/>
    <cellStyle name="40% - Акцент6 6 10" xfId="3056"/>
    <cellStyle name="40% - Акцент6 6 10 2" xfId="7557"/>
    <cellStyle name="40% - Акцент6 6 11" xfId="3054"/>
    <cellStyle name="40% - Акцент6 6 12" xfId="3992"/>
    <cellStyle name="40% - Акцент6 6 13" xfId="4222"/>
    <cellStyle name="40% - Акцент6 6 14" xfId="4537"/>
    <cellStyle name="40% - Акцент6 6 15" xfId="4741"/>
    <cellStyle name="40% - Акцент6 6 16" xfId="4945"/>
    <cellStyle name="40% - Акцент6 6 17" xfId="7555"/>
    <cellStyle name="40% - Акцент6 6 18" xfId="8484"/>
    <cellStyle name="40% - Акцент6 6 19" xfId="8268"/>
    <cellStyle name="40% - Акцент6 6 2" xfId="306"/>
    <cellStyle name="40% — акцент6 6 2" xfId="7556"/>
    <cellStyle name="40% - Акцент6 6 2 10" xfId="10431"/>
    <cellStyle name="40% - Акцент6 6 2 11" xfId="10749"/>
    <cellStyle name="40% - Акцент6 6 2 12" xfId="11067"/>
    <cellStyle name="40% - Акцент6 6 2 13" xfId="11385"/>
    <cellStyle name="40% - Акцент6 6 2 14" xfId="11703"/>
    <cellStyle name="40% - Акцент6 6 2 15" xfId="12021"/>
    <cellStyle name="40% - Акцент6 6 2 16" xfId="12338"/>
    <cellStyle name="40% - Акцент6 6 2 17" xfId="12657"/>
    <cellStyle name="40% - Акцент6 6 2 18" xfId="12974"/>
    <cellStyle name="40% - Акцент6 6 2 19" xfId="13292"/>
    <cellStyle name="40% - Акцент6 6 2 2" xfId="3057"/>
    <cellStyle name="40% - Акцент6 6 2 2 2" xfId="7559"/>
    <cellStyle name="40% - Акцент6 6 2 3" xfId="3993"/>
    <cellStyle name="40% - Акцент6 6 2 4" xfId="7558"/>
    <cellStyle name="40% - Акцент6 6 2 5" xfId="8840"/>
    <cellStyle name="40% - Акцент6 6 2 6" xfId="9159"/>
    <cellStyle name="40% - Акцент6 6 2 7" xfId="9477"/>
    <cellStyle name="40% - Акцент6 6 2 8" xfId="9795"/>
    <cellStyle name="40% - Акцент6 6 2 9" xfId="10113"/>
    <cellStyle name="40% - Акцент6 6 20" xfId="8839"/>
    <cellStyle name="40% - Акцент6 6 21" xfId="9158"/>
    <cellStyle name="40% - Акцент6 6 22" xfId="9476"/>
    <cellStyle name="40% - Акцент6 6 23" xfId="9794"/>
    <cellStyle name="40% - Акцент6 6 24" xfId="10112"/>
    <cellStyle name="40% - Акцент6 6 25" xfId="10430"/>
    <cellStyle name="40% - Акцент6 6 26" xfId="10748"/>
    <cellStyle name="40% - Акцент6 6 27" xfId="11066"/>
    <cellStyle name="40% - Акцент6 6 28" xfId="11384"/>
    <cellStyle name="40% - Акцент6 6 29" xfId="11702"/>
    <cellStyle name="40% - Акцент6 6 3" xfId="3058"/>
    <cellStyle name="40% — акцент6 6 3" xfId="13957"/>
    <cellStyle name="40% - Акцент6 6 3 2" xfId="7560"/>
    <cellStyle name="40% - Акцент6 6 30" xfId="12020"/>
    <cellStyle name="40% - Акцент6 6 31" xfId="12337"/>
    <cellStyle name="40% - Акцент6 6 32" xfId="12656"/>
    <cellStyle name="40% - Акцент6 6 33" xfId="12973"/>
    <cellStyle name="40% - Акцент6 6 34" xfId="13291"/>
    <cellStyle name="40% - Акцент6 6 35" xfId="13956"/>
    <cellStyle name="40% - Акцент6 6 4" xfId="3059"/>
    <cellStyle name="40% - Акцент6 6 4 2" xfId="7561"/>
    <cellStyle name="40% - Акцент6 6 5" xfId="3060"/>
    <cellStyle name="40% - Акцент6 6 5 2" xfId="7562"/>
    <cellStyle name="40% - Акцент6 6 6" xfId="3061"/>
    <cellStyle name="40% - Акцент6 6 6 2" xfId="7563"/>
    <cellStyle name="40% - Акцент6 6 7" xfId="3062"/>
    <cellStyle name="40% - Акцент6 6 7 2" xfId="7564"/>
    <cellStyle name="40% - Акцент6 6 8" xfId="3063"/>
    <cellStyle name="40% - Акцент6 6 8 2" xfId="7565"/>
    <cellStyle name="40% - Акцент6 6 9" xfId="3064"/>
    <cellStyle name="40% - Акцент6 6 9 2" xfId="7566"/>
    <cellStyle name="40% - Акцент6 7" xfId="307"/>
    <cellStyle name="40% — акцент6 7" xfId="3066"/>
    <cellStyle name="40% - Акцент6 7 10" xfId="3067"/>
    <cellStyle name="40% - Акцент6 7 10 2" xfId="7569"/>
    <cellStyle name="40% - Акцент6 7 11" xfId="3065"/>
    <cellStyle name="40% - Акцент6 7 12" xfId="3994"/>
    <cellStyle name="40% - Акцент6 7 13" xfId="4223"/>
    <cellStyle name="40% - Акцент6 7 14" xfId="4539"/>
    <cellStyle name="40% - Акцент6 7 15" xfId="4743"/>
    <cellStyle name="40% - Акцент6 7 16" xfId="4947"/>
    <cellStyle name="40% - Акцент6 7 17" xfId="7567"/>
    <cellStyle name="40% - Акцент6 7 18" xfId="8485"/>
    <cellStyle name="40% - Акцент6 7 19" xfId="8265"/>
    <cellStyle name="40% - Акцент6 7 2" xfId="308"/>
    <cellStyle name="40% — акцент6 7 2" xfId="7568"/>
    <cellStyle name="40% - Акцент6 7 2 10" xfId="10433"/>
    <cellStyle name="40% - Акцент6 7 2 11" xfId="10751"/>
    <cellStyle name="40% - Акцент6 7 2 12" xfId="11069"/>
    <cellStyle name="40% - Акцент6 7 2 13" xfId="11387"/>
    <cellStyle name="40% - Акцент6 7 2 14" xfId="11705"/>
    <cellStyle name="40% - Акцент6 7 2 15" xfId="12023"/>
    <cellStyle name="40% - Акцент6 7 2 16" xfId="12340"/>
    <cellStyle name="40% - Акцент6 7 2 17" xfId="12659"/>
    <cellStyle name="40% - Акцент6 7 2 18" xfId="12976"/>
    <cellStyle name="40% - Акцент6 7 2 19" xfId="13294"/>
    <cellStyle name="40% - Акцент6 7 2 2" xfId="3068"/>
    <cellStyle name="40% - Акцент6 7 2 2 2" xfId="7571"/>
    <cellStyle name="40% - Акцент6 7 2 3" xfId="3995"/>
    <cellStyle name="40% - Акцент6 7 2 4" xfId="7570"/>
    <cellStyle name="40% - Акцент6 7 2 5" xfId="8842"/>
    <cellStyle name="40% - Акцент6 7 2 6" xfId="9161"/>
    <cellStyle name="40% - Акцент6 7 2 7" xfId="9479"/>
    <cellStyle name="40% - Акцент6 7 2 8" xfId="9797"/>
    <cellStyle name="40% - Акцент6 7 2 9" xfId="10115"/>
    <cellStyle name="40% - Акцент6 7 20" xfId="8841"/>
    <cellStyle name="40% - Акцент6 7 21" xfId="9160"/>
    <cellStyle name="40% - Акцент6 7 22" xfId="9478"/>
    <cellStyle name="40% - Акцент6 7 23" xfId="9796"/>
    <cellStyle name="40% - Акцент6 7 24" xfId="10114"/>
    <cellStyle name="40% - Акцент6 7 25" xfId="10432"/>
    <cellStyle name="40% - Акцент6 7 26" xfId="10750"/>
    <cellStyle name="40% - Акцент6 7 27" xfId="11068"/>
    <cellStyle name="40% - Акцент6 7 28" xfId="11386"/>
    <cellStyle name="40% - Акцент6 7 29" xfId="11704"/>
    <cellStyle name="40% - Акцент6 7 3" xfId="3069"/>
    <cellStyle name="40% — акцент6 7 3" xfId="14850"/>
    <cellStyle name="40% - Акцент6 7 3 2" xfId="7572"/>
    <cellStyle name="40% - Акцент6 7 30" xfId="12022"/>
    <cellStyle name="40% - Акцент6 7 31" xfId="12339"/>
    <cellStyle name="40% - Акцент6 7 32" xfId="12658"/>
    <cellStyle name="40% - Акцент6 7 33" xfId="12975"/>
    <cellStyle name="40% - Акцент6 7 34" xfId="13293"/>
    <cellStyle name="40% - Акцент6 7 35" xfId="14849"/>
    <cellStyle name="40% - Акцент6 7 4" xfId="3070"/>
    <cellStyle name="40% - Акцент6 7 4 2" xfId="7573"/>
    <cellStyle name="40% - Акцент6 7 5" xfId="3071"/>
    <cellStyle name="40% - Акцент6 7 5 2" xfId="7574"/>
    <cellStyle name="40% - Акцент6 7 6" xfId="3072"/>
    <cellStyle name="40% - Акцент6 7 6 2" xfId="7575"/>
    <cellStyle name="40% - Акцент6 7 7" xfId="3073"/>
    <cellStyle name="40% - Акцент6 7 7 2" xfId="7576"/>
    <cellStyle name="40% - Акцент6 7 8" xfId="3074"/>
    <cellStyle name="40% - Акцент6 7 8 2" xfId="7577"/>
    <cellStyle name="40% - Акцент6 7 9" xfId="3075"/>
    <cellStyle name="40% - Акцент6 7 9 2" xfId="7578"/>
    <cellStyle name="40% - Акцент6 8" xfId="309"/>
    <cellStyle name="40% — акцент6 8" xfId="3077"/>
    <cellStyle name="40% - Акцент6 8 10" xfId="3078"/>
    <cellStyle name="40% - Акцент6 8 10 2" xfId="7581"/>
    <cellStyle name="40% - Акцент6 8 11" xfId="3076"/>
    <cellStyle name="40% - Акцент6 8 12" xfId="3996"/>
    <cellStyle name="40% - Акцент6 8 13" xfId="4224"/>
    <cellStyle name="40% - Акцент6 8 14" xfId="4541"/>
    <cellStyle name="40% - Акцент6 8 15" xfId="4745"/>
    <cellStyle name="40% - Акцент6 8 16" xfId="4949"/>
    <cellStyle name="40% - Акцент6 8 17" xfId="7579"/>
    <cellStyle name="40% - Акцент6 8 18" xfId="8486"/>
    <cellStyle name="40% - Акцент6 8 19" xfId="8262"/>
    <cellStyle name="40% - Акцент6 8 2" xfId="310"/>
    <cellStyle name="40% — акцент6 8 2" xfId="7580"/>
    <cellStyle name="40% - Акцент6 8 2 10" xfId="10435"/>
    <cellStyle name="40% - Акцент6 8 2 11" xfId="10753"/>
    <cellStyle name="40% - Акцент6 8 2 12" xfId="11071"/>
    <cellStyle name="40% - Акцент6 8 2 13" xfId="11389"/>
    <cellStyle name="40% - Акцент6 8 2 14" xfId="11707"/>
    <cellStyle name="40% - Акцент6 8 2 15" xfId="12025"/>
    <cellStyle name="40% - Акцент6 8 2 16" xfId="12342"/>
    <cellStyle name="40% - Акцент6 8 2 17" xfId="12661"/>
    <cellStyle name="40% - Акцент6 8 2 18" xfId="12978"/>
    <cellStyle name="40% - Акцент6 8 2 19" xfId="13296"/>
    <cellStyle name="40% - Акцент6 8 2 2" xfId="3079"/>
    <cellStyle name="40% - Акцент6 8 2 2 2" xfId="7583"/>
    <cellStyle name="40% - Акцент6 8 2 3" xfId="3997"/>
    <cellStyle name="40% - Акцент6 8 2 4" xfId="7582"/>
    <cellStyle name="40% - Акцент6 8 2 5" xfId="8844"/>
    <cellStyle name="40% - Акцент6 8 2 6" xfId="9163"/>
    <cellStyle name="40% - Акцент6 8 2 7" xfId="9481"/>
    <cellStyle name="40% - Акцент6 8 2 8" xfId="9799"/>
    <cellStyle name="40% - Акцент6 8 2 9" xfId="10117"/>
    <cellStyle name="40% - Акцент6 8 20" xfId="8843"/>
    <cellStyle name="40% - Акцент6 8 21" xfId="9162"/>
    <cellStyle name="40% - Акцент6 8 22" xfId="9480"/>
    <cellStyle name="40% - Акцент6 8 23" xfId="9798"/>
    <cellStyle name="40% - Акцент6 8 24" xfId="10116"/>
    <cellStyle name="40% - Акцент6 8 25" xfId="10434"/>
    <cellStyle name="40% - Акцент6 8 26" xfId="10752"/>
    <cellStyle name="40% - Акцент6 8 27" xfId="11070"/>
    <cellStyle name="40% - Акцент6 8 28" xfId="11388"/>
    <cellStyle name="40% - Акцент6 8 29" xfId="11706"/>
    <cellStyle name="40% - Акцент6 8 3" xfId="3080"/>
    <cellStyle name="40% — акцент6 8 3" xfId="15453"/>
    <cellStyle name="40% - Акцент6 8 3 2" xfId="7584"/>
    <cellStyle name="40% - Акцент6 8 30" xfId="12024"/>
    <cellStyle name="40% - Акцент6 8 31" xfId="12341"/>
    <cellStyle name="40% - Акцент6 8 32" xfId="12660"/>
    <cellStyle name="40% - Акцент6 8 33" xfId="12977"/>
    <cellStyle name="40% - Акцент6 8 34" xfId="13295"/>
    <cellStyle name="40% - Акцент6 8 35" xfId="15452"/>
    <cellStyle name="40% - Акцент6 8 4" xfId="3081"/>
    <cellStyle name="40% - Акцент6 8 4 2" xfId="7585"/>
    <cellStyle name="40% - Акцент6 8 5" xfId="3082"/>
    <cellStyle name="40% - Акцент6 8 5 2" xfId="7586"/>
    <cellStyle name="40% - Акцент6 8 6" xfId="3083"/>
    <cellStyle name="40% - Акцент6 8 6 2" xfId="7587"/>
    <cellStyle name="40% - Акцент6 8 7" xfId="3084"/>
    <cellStyle name="40% - Акцент6 8 7 2" xfId="7588"/>
    <cellStyle name="40% - Акцент6 8 8" xfId="3085"/>
    <cellStyle name="40% - Акцент6 8 8 2" xfId="7589"/>
    <cellStyle name="40% - Акцент6 8 9" xfId="3086"/>
    <cellStyle name="40% - Акцент6 8 9 2" xfId="7590"/>
    <cellStyle name="40% - Акцент6 9" xfId="311"/>
    <cellStyle name="40% — акцент6 9" xfId="3088"/>
    <cellStyle name="40% - Акцент6 9 10" xfId="3089"/>
    <cellStyle name="40% - Акцент6 9 10 2" xfId="7593"/>
    <cellStyle name="40% - Акцент6 9 11" xfId="3087"/>
    <cellStyle name="40% - Акцент6 9 12" xfId="3998"/>
    <cellStyle name="40% - Акцент6 9 13" xfId="4225"/>
    <cellStyle name="40% - Акцент6 9 14" xfId="4543"/>
    <cellStyle name="40% - Акцент6 9 15" xfId="4747"/>
    <cellStyle name="40% - Акцент6 9 16" xfId="4951"/>
    <cellStyle name="40% - Акцент6 9 17" xfId="7591"/>
    <cellStyle name="40% - Акцент6 9 18" xfId="8488"/>
    <cellStyle name="40% - Акцент6 9 19" xfId="8260"/>
    <cellStyle name="40% - Акцент6 9 2" xfId="312"/>
    <cellStyle name="40% — акцент6 9 2" xfId="7592"/>
    <cellStyle name="40% - Акцент6 9 2 10" xfId="10437"/>
    <cellStyle name="40% - Акцент6 9 2 11" xfId="10755"/>
    <cellStyle name="40% - Акцент6 9 2 12" xfId="11073"/>
    <cellStyle name="40% - Акцент6 9 2 13" xfId="11391"/>
    <cellStyle name="40% - Акцент6 9 2 14" xfId="11709"/>
    <cellStyle name="40% - Акцент6 9 2 15" xfId="12027"/>
    <cellStyle name="40% - Акцент6 9 2 16" xfId="12344"/>
    <cellStyle name="40% - Акцент6 9 2 17" xfId="12663"/>
    <cellStyle name="40% - Акцент6 9 2 18" xfId="12980"/>
    <cellStyle name="40% - Акцент6 9 2 19" xfId="13298"/>
    <cellStyle name="40% - Акцент6 9 2 2" xfId="3090"/>
    <cellStyle name="40% - Акцент6 9 2 2 2" xfId="7595"/>
    <cellStyle name="40% - Акцент6 9 2 3" xfId="3999"/>
    <cellStyle name="40% - Акцент6 9 2 4" xfId="7594"/>
    <cellStyle name="40% - Акцент6 9 2 5" xfId="8846"/>
    <cellStyle name="40% - Акцент6 9 2 6" xfId="9165"/>
    <cellStyle name="40% - Акцент6 9 2 7" xfId="9483"/>
    <cellStyle name="40% - Акцент6 9 2 8" xfId="9801"/>
    <cellStyle name="40% - Акцент6 9 2 9" xfId="10119"/>
    <cellStyle name="40% - Акцент6 9 20" xfId="8845"/>
    <cellStyle name="40% - Акцент6 9 21" xfId="9164"/>
    <cellStyle name="40% - Акцент6 9 22" xfId="9482"/>
    <cellStyle name="40% - Акцент6 9 23" xfId="9800"/>
    <cellStyle name="40% - Акцент6 9 24" xfId="10118"/>
    <cellStyle name="40% - Акцент6 9 25" xfId="10436"/>
    <cellStyle name="40% - Акцент6 9 26" xfId="10754"/>
    <cellStyle name="40% - Акцент6 9 27" xfId="11072"/>
    <cellStyle name="40% - Акцент6 9 28" xfId="11390"/>
    <cellStyle name="40% - Акцент6 9 29" xfId="11708"/>
    <cellStyle name="40% - Акцент6 9 3" xfId="3091"/>
    <cellStyle name="40% — акцент6 9 3" xfId="16056"/>
    <cellStyle name="40% - Акцент6 9 3 2" xfId="7596"/>
    <cellStyle name="40% - Акцент6 9 30" xfId="12026"/>
    <cellStyle name="40% - Акцент6 9 31" xfId="12343"/>
    <cellStyle name="40% - Акцент6 9 32" xfId="12662"/>
    <cellStyle name="40% - Акцент6 9 33" xfId="12979"/>
    <cellStyle name="40% - Акцент6 9 34" xfId="13297"/>
    <cellStyle name="40% - Акцент6 9 35" xfId="16055"/>
    <cellStyle name="40% - Акцент6 9 4" xfId="3092"/>
    <cellStyle name="40% - Акцент6 9 4 2" xfId="7597"/>
    <cellStyle name="40% - Акцент6 9 5" xfId="3093"/>
    <cellStyle name="40% - Акцент6 9 5 2" xfId="7598"/>
    <cellStyle name="40% - Акцент6 9 6" xfId="3094"/>
    <cellStyle name="40% - Акцент6 9 6 2" xfId="7599"/>
    <cellStyle name="40% - Акцент6 9 7" xfId="3095"/>
    <cellStyle name="40% - Акцент6 9 7 2" xfId="7600"/>
    <cellStyle name="40% - Акцент6 9 8" xfId="3096"/>
    <cellStyle name="40% - Акцент6 9 8 2" xfId="7601"/>
    <cellStyle name="40% - Акцент6 9 9" xfId="3097"/>
    <cellStyle name="40% - Акцент6 9 9 2" xfId="7602"/>
    <cellStyle name="40% - Акцент6_1" xfId="21705"/>
    <cellStyle name="60% - Акцент1" xfId="13413"/>
    <cellStyle name="60% — акцент1" xfId="313"/>
    <cellStyle name="60% - Акцент1 10" xfId="3098"/>
    <cellStyle name="60% — акцент1 10" xfId="3099"/>
    <cellStyle name="60% - Акцент1 10 2" xfId="7604"/>
    <cellStyle name="60% — акцент1 10 2" xfId="7605"/>
    <cellStyle name="60% - Акцент1 10 3" xfId="17297"/>
    <cellStyle name="60% — акцент1 10 3" xfId="17298"/>
    <cellStyle name="60% - Акцент1 11" xfId="3100"/>
    <cellStyle name="60% — акцент1 11" xfId="3101"/>
    <cellStyle name="60% - Акцент1 11 2" xfId="7606"/>
    <cellStyle name="60% — акцент1 11 2" xfId="7607"/>
    <cellStyle name="60% - Акцент1 11 3" xfId="17900"/>
    <cellStyle name="60% — акцент1 11 3" xfId="17901"/>
    <cellStyle name="60% - Акцент1 12" xfId="3102"/>
    <cellStyle name="60% — акцент1 12" xfId="3103"/>
    <cellStyle name="60% - Акцент1 12 2" xfId="7608"/>
    <cellStyle name="60% — акцент1 12 2" xfId="7609"/>
    <cellStyle name="60% - Акцент1 12 3" xfId="18504"/>
    <cellStyle name="60% — акцент1 12 3" xfId="18505"/>
    <cellStyle name="60% - Акцент1 13" xfId="3104"/>
    <cellStyle name="60% — акцент1 13" xfId="3105"/>
    <cellStyle name="60% - Акцент1 13 2" xfId="7610"/>
    <cellStyle name="60% — акцент1 13 2" xfId="7611"/>
    <cellStyle name="60% - Акцент1 13 3" xfId="19108"/>
    <cellStyle name="60% — акцент1 13 3" xfId="19109"/>
    <cellStyle name="60% - Акцент1 14" xfId="3106"/>
    <cellStyle name="60% — акцент1 14" xfId="3107"/>
    <cellStyle name="60% - Акцент1 14 2" xfId="7612"/>
    <cellStyle name="60% — акцент1 14 2" xfId="7613"/>
    <cellStyle name="60% - Акцент1 14 3" xfId="19711"/>
    <cellStyle name="60% — акцент1 14 3" xfId="19712"/>
    <cellStyle name="60% - Акцент1 15" xfId="3108"/>
    <cellStyle name="60% — акцент1 15" xfId="3109"/>
    <cellStyle name="60% - Акцент1 15 2" xfId="7614"/>
    <cellStyle name="60% — акцент1 15 2" xfId="7615"/>
    <cellStyle name="60% - Акцент1 15 3" xfId="20315"/>
    <cellStyle name="60% — акцент1 15 3" xfId="20316"/>
    <cellStyle name="60% - Акцент1 16" xfId="3110"/>
    <cellStyle name="60% — акцент1 16" xfId="3111"/>
    <cellStyle name="60% - Акцент1 16 2" xfId="7616"/>
    <cellStyle name="60% — акцент1 16 2" xfId="7617"/>
    <cellStyle name="60% - Акцент1 16 3" xfId="20918"/>
    <cellStyle name="60% — акцент1 16 3" xfId="20919"/>
    <cellStyle name="60% - Акцент1 17" xfId="3112"/>
    <cellStyle name="60% — акцент1 17" xfId="3113"/>
    <cellStyle name="60% - Акцент1 17 2" xfId="7618"/>
    <cellStyle name="60% — акцент1 17 2" xfId="7619"/>
    <cellStyle name="60% - Акцент1 17 3" xfId="21494"/>
    <cellStyle name="60% — акцент1 17 3" xfId="21495"/>
    <cellStyle name="60% - Акцент1 18" xfId="21753"/>
    <cellStyle name="60% — акцент1 18" xfId="3114"/>
    <cellStyle name="60% — акцент1 18 2" xfId="7620"/>
    <cellStyle name="60% — акцент1 19" xfId="3115"/>
    <cellStyle name="60% — акцент1 19 2" xfId="7621"/>
    <cellStyle name="60% - Акцент1 2" xfId="3116"/>
    <cellStyle name="60% — акцент1 2" xfId="3117"/>
    <cellStyle name="60% - Акцент1 2 10" xfId="3118"/>
    <cellStyle name="60% — акцент1 2 10" xfId="3119"/>
    <cellStyle name="60% - Акцент1 2 10 2" xfId="7624"/>
    <cellStyle name="60% — акцент1 2 10 2" xfId="7625"/>
    <cellStyle name="60% - Акцент1 2 10 3" xfId="18506"/>
    <cellStyle name="60% — акцент1 2 10 3" xfId="18507"/>
    <cellStyle name="60% - Акцент1 2 11" xfId="3120"/>
    <cellStyle name="60% — акцент1 2 11" xfId="3121"/>
    <cellStyle name="60% - Акцент1 2 11 2" xfId="7626"/>
    <cellStyle name="60% — акцент1 2 11 2" xfId="7627"/>
    <cellStyle name="60% - Акцент1 2 11 3" xfId="19110"/>
    <cellStyle name="60% — акцент1 2 11 3" xfId="19111"/>
    <cellStyle name="60% - Акцент1 2 12" xfId="3122"/>
    <cellStyle name="60% — акцент1 2 12" xfId="3123"/>
    <cellStyle name="60% - Акцент1 2 12 2" xfId="7628"/>
    <cellStyle name="60% — акцент1 2 12 2" xfId="7629"/>
    <cellStyle name="60% - Акцент1 2 12 3" xfId="19713"/>
    <cellStyle name="60% — акцент1 2 12 3" xfId="19714"/>
    <cellStyle name="60% - Акцент1 2 13" xfId="3124"/>
    <cellStyle name="60% — акцент1 2 13" xfId="3125"/>
    <cellStyle name="60% - Акцент1 2 13 2" xfId="7630"/>
    <cellStyle name="60% — акцент1 2 13 2" xfId="7631"/>
    <cellStyle name="60% - Акцент1 2 13 3" xfId="20317"/>
    <cellStyle name="60% — акцент1 2 13 3" xfId="20318"/>
    <cellStyle name="60% - Акцент1 2 14" xfId="3126"/>
    <cellStyle name="60% — акцент1 2 14" xfId="3127"/>
    <cellStyle name="60% - Акцент1 2 14 2" xfId="7632"/>
    <cellStyle name="60% — акцент1 2 14 2" xfId="7633"/>
    <cellStyle name="60% - Акцент1 2 14 3" xfId="20920"/>
    <cellStyle name="60% — акцент1 2 14 3" xfId="20921"/>
    <cellStyle name="60% - Акцент1 2 15" xfId="3128"/>
    <cellStyle name="60% — акцент1 2 15" xfId="3129"/>
    <cellStyle name="60% - Акцент1 2 15 2" xfId="7634"/>
    <cellStyle name="60% — акцент1 2 15 2" xfId="7635"/>
    <cellStyle name="60% - Акцент1 2 15 3" xfId="21496"/>
    <cellStyle name="60% — акцент1 2 15 3" xfId="21497"/>
    <cellStyle name="60% - Акцент1 2 16" xfId="3130"/>
    <cellStyle name="60% — акцент1 2 16" xfId="3131"/>
    <cellStyle name="60% - Акцент1 2 16 2" xfId="7636"/>
    <cellStyle name="60% — акцент1 2 16 2" xfId="7637"/>
    <cellStyle name="60% - Акцент1 2 17" xfId="7622"/>
    <cellStyle name="60% — акцент1 2 17" xfId="7623"/>
    <cellStyle name="60% - Акцент1 2 2" xfId="3132"/>
    <cellStyle name="60% — акцент1 2 2" xfId="3133"/>
    <cellStyle name="60% - Акцент1 2 2 10" xfId="19112"/>
    <cellStyle name="60% — акцент1 2 2 10" xfId="19113"/>
    <cellStyle name="60% - Акцент1 2 2 11" xfId="19715"/>
    <cellStyle name="60% — акцент1 2 2 11" xfId="19716"/>
    <cellStyle name="60% - Акцент1 2 2 12" xfId="20319"/>
    <cellStyle name="60% — акцент1 2 2 12" xfId="20320"/>
    <cellStyle name="60% - Акцент1 2 2 13" xfId="20922"/>
    <cellStyle name="60% — акцент1 2 2 13" xfId="20923"/>
    <cellStyle name="60% - Акцент1 2 2 14" xfId="21498"/>
    <cellStyle name="60% — акцент1 2 2 14" xfId="21499"/>
    <cellStyle name="60% - Акцент1 2 2 2" xfId="7638"/>
    <cellStyle name="60% — акцент1 2 2 2" xfId="7639"/>
    <cellStyle name="60% - Акцент1 2 2 2 2" xfId="13995"/>
    <cellStyle name="60% — акцент1 2 2 2 2" xfId="13996"/>
    <cellStyle name="60% - Акцент1 2 2 3" xfId="14889"/>
    <cellStyle name="60% — акцент1 2 2 3" xfId="14890"/>
    <cellStyle name="60% - Акцент1 2 2 4" xfId="15492"/>
    <cellStyle name="60% — акцент1 2 2 4" xfId="15493"/>
    <cellStyle name="60% - Акцент1 2 2 5" xfId="16095"/>
    <cellStyle name="60% — акцент1 2 2 5" xfId="16096"/>
    <cellStyle name="60% - Акцент1 2 2 6" xfId="16698"/>
    <cellStyle name="60% — акцент1 2 2 6" xfId="16699"/>
    <cellStyle name="60% - Акцент1 2 2 7" xfId="17301"/>
    <cellStyle name="60% — акцент1 2 2 7" xfId="17302"/>
    <cellStyle name="60% - Акцент1 2 2 8" xfId="17904"/>
    <cellStyle name="60% — акцент1 2 2 8" xfId="17905"/>
    <cellStyle name="60% - Акцент1 2 2 9" xfId="18508"/>
    <cellStyle name="60% — акцент1 2 2 9" xfId="18509"/>
    <cellStyle name="60% - Акцент1 2 2_1" xfId="21715"/>
    <cellStyle name="60% — акцент1 2 2_1" xfId="21715"/>
    <cellStyle name="60% - Акцент1 2 2_1 10" xfId="18510"/>
    <cellStyle name="60% — акцент1 2 2_1 10" xfId="18511"/>
    <cellStyle name="60% - Акцент1 2 2_1 11" xfId="19114"/>
    <cellStyle name="60% — акцент1 2 2_1 11" xfId="19115"/>
    <cellStyle name="60% - Акцент1 2 2_1 12" xfId="19717"/>
    <cellStyle name="60% — акцент1 2 2_1 12" xfId="19718"/>
    <cellStyle name="60% - Акцент1 2 2_1 13" xfId="20321"/>
    <cellStyle name="60% — акцент1 2 2_1 13" xfId="20322"/>
    <cellStyle name="60% - Акцент1 2 2_1 14" xfId="20924"/>
    <cellStyle name="60% — акцент1 2 2_1 14" xfId="20925"/>
    <cellStyle name="60% - Акцент1 2 2_1 15" xfId="21500"/>
    <cellStyle name="60% — акцент1 2 2_1 15" xfId="21501"/>
    <cellStyle name="60% - Акцент1 2 2_1 2" xfId="21716"/>
    <cellStyle name="60% — акцент1 2 2_1 2" xfId="21716"/>
    <cellStyle name="60% - Акцент1 2 2_1 2 10" xfId="19116"/>
    <cellStyle name="60% — акцент1 2 2_1 2 10" xfId="19117"/>
    <cellStyle name="60% - Акцент1 2 2_1 2 11" xfId="19719"/>
    <cellStyle name="60% — акцент1 2 2_1 2 11" xfId="19720"/>
    <cellStyle name="60% - Акцент1 2 2_1 2 12" xfId="20323"/>
    <cellStyle name="60% — акцент1 2 2_1 2 12" xfId="20324"/>
    <cellStyle name="60% - Акцент1 2 2_1 2 13" xfId="20926"/>
    <cellStyle name="60% — акцент1 2 2_1 2 13" xfId="20927"/>
    <cellStyle name="60% - Акцент1 2 2_1 2 14" xfId="21502"/>
    <cellStyle name="60% — акцент1 2 2_1 2 14" xfId="21503"/>
    <cellStyle name="60% - Акцент1 2 2_1 2 2" xfId="13999"/>
    <cellStyle name="60% — акцент1 2 2_1 2 2" xfId="14000"/>
    <cellStyle name="60% - Акцент1 2 2_1 2 3" xfId="14893"/>
    <cellStyle name="60% — акцент1 2 2_1 2 3" xfId="14894"/>
    <cellStyle name="60% - Акцент1 2 2_1 2 4" xfId="15496"/>
    <cellStyle name="60% — акцент1 2 2_1 2 4" xfId="15497"/>
    <cellStyle name="60% - Акцент1 2 2_1 2 5" xfId="16099"/>
    <cellStyle name="60% — акцент1 2 2_1 2 5" xfId="16100"/>
    <cellStyle name="60% - Акцент1 2 2_1 2 6" xfId="16702"/>
    <cellStyle name="60% — акцент1 2 2_1 2 6" xfId="16703"/>
    <cellStyle name="60% - Акцент1 2 2_1 2 7" xfId="17305"/>
    <cellStyle name="60% — акцент1 2 2_1 2 7" xfId="17306"/>
    <cellStyle name="60% - Акцент1 2 2_1 2 8" xfId="17908"/>
    <cellStyle name="60% — акцент1 2 2_1 2 8" xfId="17909"/>
    <cellStyle name="60% - Акцент1 2 2_1 2 9" xfId="18512"/>
    <cellStyle name="60% — акцент1 2 2_1 2 9" xfId="18513"/>
    <cellStyle name="60% - Акцент1 2 2_1 3" xfId="13997"/>
    <cellStyle name="60% — акцент1 2 2_1 3" xfId="13998"/>
    <cellStyle name="60% - Акцент1 2 2_1 4" xfId="14891"/>
    <cellStyle name="60% — акцент1 2 2_1 4" xfId="14892"/>
    <cellStyle name="60% - Акцент1 2 2_1 5" xfId="15494"/>
    <cellStyle name="60% — акцент1 2 2_1 5" xfId="15495"/>
    <cellStyle name="60% - Акцент1 2 2_1 6" xfId="16097"/>
    <cellStyle name="60% — акцент1 2 2_1 6" xfId="16098"/>
    <cellStyle name="60% - Акцент1 2 2_1 7" xfId="16700"/>
    <cellStyle name="60% — акцент1 2 2_1 7" xfId="16701"/>
    <cellStyle name="60% - Акцент1 2 2_1 8" xfId="17303"/>
    <cellStyle name="60% — акцент1 2 2_1 8" xfId="17304"/>
    <cellStyle name="60% - Акцент1 2 2_1 9" xfId="17906"/>
    <cellStyle name="60% — акцент1 2 2_1 9" xfId="17907"/>
    <cellStyle name="60% - Акцент1 2 3" xfId="3134"/>
    <cellStyle name="60% — акцент1 2 3" xfId="3135"/>
    <cellStyle name="60% - Акцент1 2 3 2" xfId="7640"/>
    <cellStyle name="60% — акцент1 2 3 2" xfId="7641"/>
    <cellStyle name="60% - Акцент1 2 3 3" xfId="13993"/>
    <cellStyle name="60% — акцент1 2 3 3" xfId="13994"/>
    <cellStyle name="60% - Акцент1 2 4" xfId="3136"/>
    <cellStyle name="60% — акцент1 2 4" xfId="3137"/>
    <cellStyle name="60% - Акцент1 2 4 2" xfId="7642"/>
    <cellStyle name="60% — акцент1 2 4 2" xfId="7643"/>
    <cellStyle name="60% - Акцент1 2 4 3" xfId="14887"/>
    <cellStyle name="60% — акцент1 2 4 3" xfId="14888"/>
    <cellStyle name="60% - Акцент1 2 5" xfId="3138"/>
    <cellStyle name="60% — акцент1 2 5" xfId="3139"/>
    <cellStyle name="60% - Акцент1 2 5 2" xfId="7644"/>
    <cellStyle name="60% — акцент1 2 5 2" xfId="7645"/>
    <cellStyle name="60% - Акцент1 2 5 3" xfId="15490"/>
    <cellStyle name="60% — акцент1 2 5 3" xfId="15491"/>
    <cellStyle name="60% - Акцент1 2 6" xfId="3140"/>
    <cellStyle name="60% — акцент1 2 6" xfId="3141"/>
    <cellStyle name="60% - Акцент1 2 6 2" xfId="7646"/>
    <cellStyle name="60% — акцент1 2 6 2" xfId="7647"/>
    <cellStyle name="60% - Акцент1 2 6 3" xfId="16093"/>
    <cellStyle name="60% — акцент1 2 6 3" xfId="16094"/>
    <cellStyle name="60% - Акцент1 2 7" xfId="3142"/>
    <cellStyle name="60% — акцент1 2 7" xfId="3143"/>
    <cellStyle name="60% - Акцент1 2 7 2" xfId="7648"/>
    <cellStyle name="60% — акцент1 2 7 2" xfId="7649"/>
    <cellStyle name="60% - Акцент1 2 7 3" xfId="16696"/>
    <cellStyle name="60% — акцент1 2 7 3" xfId="16697"/>
    <cellStyle name="60% - Акцент1 2 8" xfId="3144"/>
    <cellStyle name="60% — акцент1 2 8" xfId="3145"/>
    <cellStyle name="60% - Акцент1 2 8 2" xfId="7650"/>
    <cellStyle name="60% — акцент1 2 8 2" xfId="7651"/>
    <cellStyle name="60% - Акцент1 2 8 3" xfId="17299"/>
    <cellStyle name="60% — акцент1 2 8 3" xfId="17300"/>
    <cellStyle name="60% - Акцент1 2 9" xfId="3146"/>
    <cellStyle name="60% — акцент1 2 9" xfId="3147"/>
    <cellStyle name="60% - Акцент1 2 9 2" xfId="7652"/>
    <cellStyle name="60% — акцент1 2 9 2" xfId="7653"/>
    <cellStyle name="60% - Акцент1 2 9 3" xfId="17902"/>
    <cellStyle name="60% — акцент1 2 9 3" xfId="17903"/>
    <cellStyle name="60% - Акцент1 2_1" xfId="21707"/>
    <cellStyle name="60% — акцент1 2_1" xfId="21707"/>
    <cellStyle name="60% - Акцент1 2_1 10" xfId="18514"/>
    <cellStyle name="60% — акцент1 2_1 10" xfId="18515"/>
    <cellStyle name="60% - Акцент1 2_1 11" xfId="19118"/>
    <cellStyle name="60% — акцент1 2_1 11" xfId="19119"/>
    <cellStyle name="60% - Акцент1 2_1 12" xfId="19721"/>
    <cellStyle name="60% — акцент1 2_1 12" xfId="19722"/>
    <cellStyle name="60% - Акцент1 2_1 13" xfId="20325"/>
    <cellStyle name="60% — акцент1 2_1 13" xfId="20326"/>
    <cellStyle name="60% - Акцент1 2_1 14" xfId="20928"/>
    <cellStyle name="60% — акцент1 2_1 14" xfId="20929"/>
    <cellStyle name="60% - Акцент1 2_1 15" xfId="21504"/>
    <cellStyle name="60% — акцент1 2_1 15" xfId="21505"/>
    <cellStyle name="60% - Акцент1 2_1 2" xfId="21706"/>
    <cellStyle name="60% — акцент1 2_1 2" xfId="21706"/>
    <cellStyle name="60% - Акцент1 2_1 2 10" xfId="19120"/>
    <cellStyle name="60% — акцент1 2_1 2 10" xfId="19121"/>
    <cellStyle name="60% - Акцент1 2_1 2 11" xfId="19723"/>
    <cellStyle name="60% — акцент1 2_1 2 11" xfId="19724"/>
    <cellStyle name="60% - Акцент1 2_1 2 12" xfId="20327"/>
    <cellStyle name="60% — акцент1 2_1 2 12" xfId="20328"/>
    <cellStyle name="60% - Акцент1 2_1 2 13" xfId="20930"/>
    <cellStyle name="60% — акцент1 2_1 2 13" xfId="20931"/>
    <cellStyle name="60% - Акцент1 2_1 2 14" xfId="21506"/>
    <cellStyle name="60% — акцент1 2_1 2 14" xfId="21507"/>
    <cellStyle name="60% - Акцент1 2_1 2 2" xfId="14003"/>
    <cellStyle name="60% — акцент1 2_1 2 2" xfId="14004"/>
    <cellStyle name="60% - Акцент1 2_1 2 3" xfId="14897"/>
    <cellStyle name="60% — акцент1 2_1 2 3" xfId="14898"/>
    <cellStyle name="60% - Акцент1 2_1 2 4" xfId="15500"/>
    <cellStyle name="60% — акцент1 2_1 2 4" xfId="15501"/>
    <cellStyle name="60% - Акцент1 2_1 2 5" xfId="16103"/>
    <cellStyle name="60% — акцент1 2_1 2 5" xfId="16104"/>
    <cellStyle name="60% - Акцент1 2_1 2 6" xfId="16706"/>
    <cellStyle name="60% — акцент1 2_1 2 6" xfId="16707"/>
    <cellStyle name="60% - Акцент1 2_1 2 7" xfId="17309"/>
    <cellStyle name="60% — акцент1 2_1 2 7" xfId="17310"/>
    <cellStyle name="60% - Акцент1 2_1 2 8" xfId="17912"/>
    <cellStyle name="60% — акцент1 2_1 2 8" xfId="17913"/>
    <cellStyle name="60% - Акцент1 2_1 2 9" xfId="18516"/>
    <cellStyle name="60% — акцент1 2_1 2 9" xfId="18517"/>
    <cellStyle name="60% - Акцент1 2_1 3" xfId="14001"/>
    <cellStyle name="60% — акцент1 2_1 3" xfId="14002"/>
    <cellStyle name="60% - Акцент1 2_1 4" xfId="14895"/>
    <cellStyle name="60% — акцент1 2_1 4" xfId="14896"/>
    <cellStyle name="60% - Акцент1 2_1 5" xfId="15498"/>
    <cellStyle name="60% — акцент1 2_1 5" xfId="15499"/>
    <cellStyle name="60% - Акцент1 2_1 6" xfId="16101"/>
    <cellStyle name="60% — акцент1 2_1 6" xfId="16102"/>
    <cellStyle name="60% - Акцент1 2_1 7" xfId="16704"/>
    <cellStyle name="60% — акцент1 2_1 7" xfId="16705"/>
    <cellStyle name="60% - Акцент1 2_1 8" xfId="17307"/>
    <cellStyle name="60% — акцент1 2_1 8" xfId="17308"/>
    <cellStyle name="60% - Акцент1 2_1 9" xfId="17910"/>
    <cellStyle name="60% — акцент1 2_1 9" xfId="17911"/>
    <cellStyle name="60% — акцент1 20" xfId="3148"/>
    <cellStyle name="60% — акцент1 20 2" xfId="7654"/>
    <cellStyle name="60% — акцент1 21" xfId="3149"/>
    <cellStyle name="60% — акцент1 21 2" xfId="7655"/>
    <cellStyle name="60% — акцент1 22" xfId="3150"/>
    <cellStyle name="60% — акцент1 22 2" xfId="7656"/>
    <cellStyle name="60% — акцент1 23" xfId="4000"/>
    <cellStyle name="60% — акцент1 24" xfId="4226"/>
    <cellStyle name="60% — акцент1 25" xfId="4545"/>
    <cellStyle name="60% — акцент1 26" xfId="4749"/>
    <cellStyle name="60% — акцент1 27" xfId="4953"/>
    <cellStyle name="60% — акцент1 28" xfId="7603"/>
    <cellStyle name="60% — акцент1 29" xfId="8847"/>
    <cellStyle name="60% - Акцент1 3" xfId="3151"/>
    <cellStyle name="60% — акцент1 3" xfId="3152"/>
    <cellStyle name="60% - Акцент1 3 10" xfId="18518"/>
    <cellStyle name="60% — акцент1 3 10" xfId="18519"/>
    <cellStyle name="60% - Акцент1 3 11" xfId="19122"/>
    <cellStyle name="60% — акцент1 3 11" xfId="19123"/>
    <cellStyle name="60% - Акцент1 3 12" xfId="19725"/>
    <cellStyle name="60% — акцент1 3 12" xfId="19726"/>
    <cellStyle name="60% - Акцент1 3 13" xfId="20329"/>
    <cellStyle name="60% — акцент1 3 13" xfId="20330"/>
    <cellStyle name="60% - Акцент1 3 14" xfId="20932"/>
    <cellStyle name="60% — акцент1 3 14" xfId="20933"/>
    <cellStyle name="60% - Акцент1 3 15" xfId="21508"/>
    <cellStyle name="60% — акцент1 3 15" xfId="21509"/>
    <cellStyle name="60% - Акцент1 3 16" xfId="13415"/>
    <cellStyle name="60% - Акцент1 3 2" xfId="7657"/>
    <cellStyle name="60% — акцент1 3 2" xfId="3153"/>
    <cellStyle name="60% - Акцент1 3 2 10" xfId="19124"/>
    <cellStyle name="60% — акцент1 3 2 10" xfId="19125"/>
    <cellStyle name="60% - Акцент1 3 2 11" xfId="19727"/>
    <cellStyle name="60% — акцент1 3 2 11" xfId="19728"/>
    <cellStyle name="60% - Акцент1 3 2 12" xfId="20331"/>
    <cellStyle name="60% — акцент1 3 2 12" xfId="20332"/>
    <cellStyle name="60% - Акцент1 3 2 13" xfId="20934"/>
    <cellStyle name="60% — акцент1 3 2 13" xfId="20935"/>
    <cellStyle name="60% - Акцент1 3 2 14" xfId="21510"/>
    <cellStyle name="60% — акцент1 3 2 14" xfId="21511"/>
    <cellStyle name="60% - Акцент1 3 2 15" xfId="13416"/>
    <cellStyle name="60% - Акцент1 3 2 2" xfId="14007"/>
    <cellStyle name="60% — акцент1 3 2 2" xfId="7659"/>
    <cellStyle name="60% — акцент1 3 2 2 2" xfId="14008"/>
    <cellStyle name="60% - Акцент1 3 2 3" xfId="14901"/>
    <cellStyle name="60% — акцент1 3 2 3" xfId="14902"/>
    <cellStyle name="60% - Акцент1 3 2 4" xfId="15504"/>
    <cellStyle name="60% — акцент1 3 2 4" xfId="15505"/>
    <cellStyle name="60% - Акцент1 3 2 5" xfId="16107"/>
    <cellStyle name="60% — акцент1 3 2 5" xfId="16108"/>
    <cellStyle name="60% - Акцент1 3 2 6" xfId="16710"/>
    <cellStyle name="60% — акцент1 3 2 6" xfId="16711"/>
    <cellStyle name="60% - Акцент1 3 2 7" xfId="17313"/>
    <cellStyle name="60% — акцент1 3 2 7" xfId="17314"/>
    <cellStyle name="60% - Акцент1 3 2 8" xfId="17916"/>
    <cellStyle name="60% — акцент1 3 2 8" xfId="17917"/>
    <cellStyle name="60% - Акцент1 3 2 9" xfId="18520"/>
    <cellStyle name="60% — акцент1 3 2 9" xfId="18521"/>
    <cellStyle name="60% - Акцент1 3 2_1" xfId="21715"/>
    <cellStyle name="60% — акцент1 3 2_1" xfId="21715"/>
    <cellStyle name="60% - Акцент1 3 2_1 10" xfId="18522"/>
    <cellStyle name="60% — акцент1 3 2_1 10" xfId="18523"/>
    <cellStyle name="60% - Акцент1 3 2_1 11" xfId="19126"/>
    <cellStyle name="60% — акцент1 3 2_1 11" xfId="19127"/>
    <cellStyle name="60% - Акцент1 3 2_1 12" xfId="19729"/>
    <cellStyle name="60% — акцент1 3 2_1 12" xfId="19730"/>
    <cellStyle name="60% - Акцент1 3 2_1 13" xfId="20333"/>
    <cellStyle name="60% — акцент1 3 2_1 13" xfId="20334"/>
    <cellStyle name="60% - Акцент1 3 2_1 14" xfId="20936"/>
    <cellStyle name="60% — акцент1 3 2_1 14" xfId="20937"/>
    <cellStyle name="60% - Акцент1 3 2_1 15" xfId="21512"/>
    <cellStyle name="60% — акцент1 3 2_1 15" xfId="21513"/>
    <cellStyle name="60% - Акцент1 3 2_1 2" xfId="21716"/>
    <cellStyle name="60% — акцент1 3 2_1 2" xfId="21716"/>
    <cellStyle name="60% - Акцент1 3 2_1 2 10" xfId="19128"/>
    <cellStyle name="60% — акцент1 3 2_1 2 10" xfId="19129"/>
    <cellStyle name="60% - Акцент1 3 2_1 2 11" xfId="19731"/>
    <cellStyle name="60% — акцент1 3 2_1 2 11" xfId="19732"/>
    <cellStyle name="60% - Акцент1 3 2_1 2 12" xfId="20335"/>
    <cellStyle name="60% — акцент1 3 2_1 2 12" xfId="20336"/>
    <cellStyle name="60% - Акцент1 3 2_1 2 13" xfId="20938"/>
    <cellStyle name="60% — акцент1 3 2_1 2 13" xfId="20939"/>
    <cellStyle name="60% - Акцент1 3 2_1 2 14" xfId="21514"/>
    <cellStyle name="60% — акцент1 3 2_1 2 14" xfId="21515"/>
    <cellStyle name="60% - Акцент1 3 2_1 2 2" xfId="14011"/>
    <cellStyle name="60% — акцент1 3 2_1 2 2" xfId="14012"/>
    <cellStyle name="60% - Акцент1 3 2_1 2 3" xfId="14905"/>
    <cellStyle name="60% — акцент1 3 2_1 2 3" xfId="14906"/>
    <cellStyle name="60% - Акцент1 3 2_1 2 4" xfId="15508"/>
    <cellStyle name="60% — акцент1 3 2_1 2 4" xfId="15509"/>
    <cellStyle name="60% - Акцент1 3 2_1 2 5" xfId="16111"/>
    <cellStyle name="60% — акцент1 3 2_1 2 5" xfId="16112"/>
    <cellStyle name="60% - Акцент1 3 2_1 2 6" xfId="16714"/>
    <cellStyle name="60% — акцент1 3 2_1 2 6" xfId="16715"/>
    <cellStyle name="60% - Акцент1 3 2_1 2 7" xfId="17317"/>
    <cellStyle name="60% — акцент1 3 2_1 2 7" xfId="17318"/>
    <cellStyle name="60% - Акцент1 3 2_1 2 8" xfId="17920"/>
    <cellStyle name="60% — акцент1 3 2_1 2 8" xfId="17921"/>
    <cellStyle name="60% - Акцент1 3 2_1 2 9" xfId="18524"/>
    <cellStyle name="60% — акцент1 3 2_1 2 9" xfId="18525"/>
    <cellStyle name="60% - Акцент1 3 2_1 3" xfId="14009"/>
    <cellStyle name="60% — акцент1 3 2_1 3" xfId="14010"/>
    <cellStyle name="60% - Акцент1 3 2_1 4" xfId="14903"/>
    <cellStyle name="60% — акцент1 3 2_1 4" xfId="14904"/>
    <cellStyle name="60% - Акцент1 3 2_1 5" xfId="15506"/>
    <cellStyle name="60% — акцент1 3 2_1 5" xfId="15507"/>
    <cellStyle name="60% - Акцент1 3 2_1 6" xfId="16109"/>
    <cellStyle name="60% — акцент1 3 2_1 6" xfId="16110"/>
    <cellStyle name="60% - Акцент1 3 2_1 7" xfId="16712"/>
    <cellStyle name="60% — акцент1 3 2_1 7" xfId="16713"/>
    <cellStyle name="60% - Акцент1 3 2_1 8" xfId="17315"/>
    <cellStyle name="60% — акцент1 3 2_1 8" xfId="17316"/>
    <cellStyle name="60% - Акцент1 3 2_1 9" xfId="17918"/>
    <cellStyle name="60% — акцент1 3 2_1 9" xfId="17919"/>
    <cellStyle name="60% - Акцент1 3 3" xfId="14005"/>
    <cellStyle name="60% — акцент1 3 3" xfId="7658"/>
    <cellStyle name="60% — акцент1 3 3 2" xfId="14006"/>
    <cellStyle name="60% - Акцент1 3 4" xfId="14899"/>
    <cellStyle name="60% — акцент1 3 4" xfId="14900"/>
    <cellStyle name="60% - Акцент1 3 5" xfId="15502"/>
    <cellStyle name="60% — акцент1 3 5" xfId="15503"/>
    <cellStyle name="60% - Акцент1 3 6" xfId="16105"/>
    <cellStyle name="60% — акцент1 3 6" xfId="16106"/>
    <cellStyle name="60% - Акцент1 3 7" xfId="16708"/>
    <cellStyle name="60% — акцент1 3 7" xfId="16709"/>
    <cellStyle name="60% - Акцент1 3 8" xfId="17311"/>
    <cellStyle name="60% — акцент1 3 8" xfId="17312"/>
    <cellStyle name="60% - Акцент1 3 9" xfId="17914"/>
    <cellStyle name="60% — акцент1 3 9" xfId="17915"/>
    <cellStyle name="60% - Акцент1 3_1" xfId="21707"/>
    <cellStyle name="60% — акцент1 3_1" xfId="21707"/>
    <cellStyle name="60% - Акцент1 3_1 10" xfId="18526"/>
    <cellStyle name="60% — акцент1 3_1 10" xfId="18527"/>
    <cellStyle name="60% - Акцент1 3_1 11" xfId="19130"/>
    <cellStyle name="60% — акцент1 3_1 11" xfId="19131"/>
    <cellStyle name="60% - Акцент1 3_1 12" xfId="19733"/>
    <cellStyle name="60% — акцент1 3_1 12" xfId="19734"/>
    <cellStyle name="60% - Акцент1 3_1 13" xfId="20337"/>
    <cellStyle name="60% — акцент1 3_1 13" xfId="20338"/>
    <cellStyle name="60% - Акцент1 3_1 14" xfId="20940"/>
    <cellStyle name="60% — акцент1 3_1 14" xfId="20941"/>
    <cellStyle name="60% - Акцент1 3_1 15" xfId="21516"/>
    <cellStyle name="60% — акцент1 3_1 15" xfId="21517"/>
    <cellStyle name="60% - Акцент1 3_1 2" xfId="21706"/>
    <cellStyle name="60% — акцент1 3_1 2" xfId="21706"/>
    <cellStyle name="60% - Акцент1 3_1 2 10" xfId="19132"/>
    <cellStyle name="60% — акцент1 3_1 2 10" xfId="19133"/>
    <cellStyle name="60% - Акцент1 3_1 2 11" xfId="19735"/>
    <cellStyle name="60% — акцент1 3_1 2 11" xfId="19736"/>
    <cellStyle name="60% - Акцент1 3_1 2 12" xfId="20339"/>
    <cellStyle name="60% — акцент1 3_1 2 12" xfId="20340"/>
    <cellStyle name="60% - Акцент1 3_1 2 13" xfId="20942"/>
    <cellStyle name="60% — акцент1 3_1 2 13" xfId="20943"/>
    <cellStyle name="60% - Акцент1 3_1 2 14" xfId="21518"/>
    <cellStyle name="60% — акцент1 3_1 2 14" xfId="21519"/>
    <cellStyle name="60% - Акцент1 3_1 2 2" xfId="14015"/>
    <cellStyle name="60% — акцент1 3_1 2 2" xfId="14016"/>
    <cellStyle name="60% - Акцент1 3_1 2 3" xfId="14909"/>
    <cellStyle name="60% — акцент1 3_1 2 3" xfId="14910"/>
    <cellStyle name="60% - Акцент1 3_1 2 4" xfId="15512"/>
    <cellStyle name="60% — акцент1 3_1 2 4" xfId="15513"/>
    <cellStyle name="60% - Акцент1 3_1 2 5" xfId="16115"/>
    <cellStyle name="60% — акцент1 3_1 2 5" xfId="16116"/>
    <cellStyle name="60% - Акцент1 3_1 2 6" xfId="16718"/>
    <cellStyle name="60% — акцент1 3_1 2 6" xfId="16719"/>
    <cellStyle name="60% - Акцент1 3_1 2 7" xfId="17321"/>
    <cellStyle name="60% — акцент1 3_1 2 7" xfId="17322"/>
    <cellStyle name="60% - Акцент1 3_1 2 8" xfId="17924"/>
    <cellStyle name="60% — акцент1 3_1 2 8" xfId="17925"/>
    <cellStyle name="60% - Акцент1 3_1 2 9" xfId="18528"/>
    <cellStyle name="60% — акцент1 3_1 2 9" xfId="18529"/>
    <cellStyle name="60% - Акцент1 3_1 3" xfId="14013"/>
    <cellStyle name="60% — акцент1 3_1 3" xfId="14014"/>
    <cellStyle name="60% - Акцент1 3_1 4" xfId="14907"/>
    <cellStyle name="60% — акцент1 3_1 4" xfId="14908"/>
    <cellStyle name="60% - Акцент1 3_1 5" xfId="15510"/>
    <cellStyle name="60% — акцент1 3_1 5" xfId="15511"/>
    <cellStyle name="60% - Акцент1 3_1 6" xfId="16113"/>
    <cellStyle name="60% — акцент1 3_1 6" xfId="16114"/>
    <cellStyle name="60% - Акцент1 3_1 7" xfId="16716"/>
    <cellStyle name="60% — акцент1 3_1 7" xfId="16717"/>
    <cellStyle name="60% - Акцент1 3_1 8" xfId="17319"/>
    <cellStyle name="60% — акцент1 3_1 8" xfId="17320"/>
    <cellStyle name="60% - Акцент1 3_1 9" xfId="17922"/>
    <cellStyle name="60% — акцент1 3_1 9" xfId="17923"/>
    <cellStyle name="60% — акцент1 30" xfId="9166"/>
    <cellStyle name="60% — акцент1 31" xfId="9484"/>
    <cellStyle name="60% — акцент1 32" xfId="9802"/>
    <cellStyle name="60% — акцент1 33" xfId="10120"/>
    <cellStyle name="60% — акцент1 34" xfId="10438"/>
    <cellStyle name="60% — акцент1 35" xfId="10756"/>
    <cellStyle name="60% — акцент1 36" xfId="11074"/>
    <cellStyle name="60% — акцент1 37" xfId="11392"/>
    <cellStyle name="60% — акцент1 38" xfId="11710"/>
    <cellStyle name="60% — акцент1 39" xfId="12028"/>
    <cellStyle name="60% - Акцент1 4" xfId="3154"/>
    <cellStyle name="60% — акцент1 4" xfId="3155"/>
    <cellStyle name="60% - Акцент1 4 10" xfId="19134"/>
    <cellStyle name="60% — акцент1 4 10" xfId="19135"/>
    <cellStyle name="60% - Акцент1 4 11" xfId="19737"/>
    <cellStyle name="60% — акцент1 4 11" xfId="19738"/>
    <cellStyle name="60% - Акцент1 4 12" xfId="20341"/>
    <cellStyle name="60% — акцент1 4 12" xfId="20342"/>
    <cellStyle name="60% - Акцент1 4 13" xfId="20944"/>
    <cellStyle name="60% — акцент1 4 13" xfId="20945"/>
    <cellStyle name="60% - Акцент1 4 14" xfId="21520"/>
    <cellStyle name="60% — акцент1 4 14" xfId="21521"/>
    <cellStyle name="60% - Акцент1 4 2" xfId="7660"/>
    <cellStyle name="60% — акцент1 4 2" xfId="7661"/>
    <cellStyle name="60% - Акцент1 4 2 2" xfId="14017"/>
    <cellStyle name="60% — акцент1 4 2 2" xfId="14018"/>
    <cellStyle name="60% - Акцент1 4 3" xfId="14911"/>
    <cellStyle name="60% — акцент1 4 3" xfId="14912"/>
    <cellStyle name="60% - Акцент1 4 4" xfId="15514"/>
    <cellStyle name="60% — акцент1 4 4" xfId="15515"/>
    <cellStyle name="60% - Акцент1 4 5" xfId="16117"/>
    <cellStyle name="60% — акцент1 4 5" xfId="16118"/>
    <cellStyle name="60% - Акцент1 4 6" xfId="16720"/>
    <cellStyle name="60% — акцент1 4 6" xfId="16721"/>
    <cellStyle name="60% - Акцент1 4 7" xfId="17323"/>
    <cellStyle name="60% — акцент1 4 7" xfId="17324"/>
    <cellStyle name="60% - Акцент1 4 8" xfId="17926"/>
    <cellStyle name="60% — акцент1 4 8" xfId="17927"/>
    <cellStyle name="60% - Акцент1 4 9" xfId="18530"/>
    <cellStyle name="60% — акцент1 4 9" xfId="18531"/>
    <cellStyle name="60% - Акцент1 4_1" xfId="21715"/>
    <cellStyle name="60% — акцент1 4_1" xfId="21715"/>
    <cellStyle name="60% - Акцент1 4_1 10" xfId="18532"/>
    <cellStyle name="60% — акцент1 4_1 10" xfId="18533"/>
    <cellStyle name="60% - Акцент1 4_1 11" xfId="19136"/>
    <cellStyle name="60% — акцент1 4_1 11" xfId="19137"/>
    <cellStyle name="60% - Акцент1 4_1 12" xfId="19739"/>
    <cellStyle name="60% — акцент1 4_1 12" xfId="19740"/>
    <cellStyle name="60% - Акцент1 4_1 13" xfId="20343"/>
    <cellStyle name="60% — акцент1 4_1 13" xfId="20344"/>
    <cellStyle name="60% - Акцент1 4_1 14" xfId="20946"/>
    <cellStyle name="60% — акцент1 4_1 14" xfId="20947"/>
    <cellStyle name="60% - Акцент1 4_1 15" xfId="21522"/>
    <cellStyle name="60% — акцент1 4_1 15" xfId="21523"/>
    <cellStyle name="60% - Акцент1 4_1 2" xfId="21716"/>
    <cellStyle name="60% — акцент1 4_1 2" xfId="21716"/>
    <cellStyle name="60% - Акцент1 4_1 2 10" xfId="19138"/>
    <cellStyle name="60% — акцент1 4_1 2 10" xfId="19139"/>
    <cellStyle name="60% - Акцент1 4_1 2 11" xfId="19741"/>
    <cellStyle name="60% — акцент1 4_1 2 11" xfId="19742"/>
    <cellStyle name="60% - Акцент1 4_1 2 12" xfId="20345"/>
    <cellStyle name="60% — акцент1 4_1 2 12" xfId="20346"/>
    <cellStyle name="60% - Акцент1 4_1 2 13" xfId="20948"/>
    <cellStyle name="60% — акцент1 4_1 2 13" xfId="20949"/>
    <cellStyle name="60% - Акцент1 4_1 2 14" xfId="21524"/>
    <cellStyle name="60% — акцент1 4_1 2 14" xfId="21525"/>
    <cellStyle name="60% - Акцент1 4_1 2 2" xfId="14021"/>
    <cellStyle name="60% — акцент1 4_1 2 2" xfId="14022"/>
    <cellStyle name="60% - Акцент1 4_1 2 3" xfId="14915"/>
    <cellStyle name="60% — акцент1 4_1 2 3" xfId="14916"/>
    <cellStyle name="60% - Акцент1 4_1 2 4" xfId="15518"/>
    <cellStyle name="60% — акцент1 4_1 2 4" xfId="15519"/>
    <cellStyle name="60% - Акцент1 4_1 2 5" xfId="16121"/>
    <cellStyle name="60% — акцент1 4_1 2 5" xfId="16122"/>
    <cellStyle name="60% - Акцент1 4_1 2 6" xfId="16724"/>
    <cellStyle name="60% — акцент1 4_1 2 6" xfId="16725"/>
    <cellStyle name="60% - Акцент1 4_1 2 7" xfId="17327"/>
    <cellStyle name="60% — акцент1 4_1 2 7" xfId="17328"/>
    <cellStyle name="60% - Акцент1 4_1 2 8" xfId="17930"/>
    <cellStyle name="60% — акцент1 4_1 2 8" xfId="17931"/>
    <cellStyle name="60% - Акцент1 4_1 2 9" xfId="18534"/>
    <cellStyle name="60% — акцент1 4_1 2 9" xfId="18535"/>
    <cellStyle name="60% - Акцент1 4_1 3" xfId="14019"/>
    <cellStyle name="60% — акцент1 4_1 3" xfId="14020"/>
    <cellStyle name="60% - Акцент1 4_1 4" xfId="14913"/>
    <cellStyle name="60% — акцент1 4_1 4" xfId="14914"/>
    <cellStyle name="60% - Акцент1 4_1 5" xfId="15516"/>
    <cellStyle name="60% — акцент1 4_1 5" xfId="15517"/>
    <cellStyle name="60% - Акцент1 4_1 6" xfId="16119"/>
    <cellStyle name="60% — акцент1 4_1 6" xfId="16120"/>
    <cellStyle name="60% - Акцент1 4_1 7" xfId="16722"/>
    <cellStyle name="60% — акцент1 4_1 7" xfId="16723"/>
    <cellStyle name="60% - Акцент1 4_1 8" xfId="17325"/>
    <cellStyle name="60% — акцент1 4_1 8" xfId="17326"/>
    <cellStyle name="60% - Акцент1 4_1 9" xfId="17928"/>
    <cellStyle name="60% — акцент1 4_1 9" xfId="17929"/>
    <cellStyle name="60% — акцент1 40" xfId="12345"/>
    <cellStyle name="60% — акцент1 41" xfId="12664"/>
    <cellStyle name="60% — акцент1 42" xfId="12981"/>
    <cellStyle name="60% — акцент1 43" xfId="13299"/>
    <cellStyle name="60% — акцент1 44" xfId="13414"/>
    <cellStyle name="60% - Акцент1 5" xfId="3156"/>
    <cellStyle name="60% — акцент1 5" xfId="3157"/>
    <cellStyle name="60% - Акцент1 5 2" xfId="7662"/>
    <cellStyle name="60% — акцент1 5 2" xfId="7663"/>
    <cellStyle name="60% - Акцент1 5 3" xfId="13991"/>
    <cellStyle name="60% — акцент1 5 3" xfId="13992"/>
    <cellStyle name="60% - Акцент1 6" xfId="3158"/>
    <cellStyle name="60% — акцент1 6" xfId="3159"/>
    <cellStyle name="60% - Акцент1 6 2" xfId="7664"/>
    <cellStyle name="60% — акцент1 6 2" xfId="7665"/>
    <cellStyle name="60% - Акцент1 6 3" xfId="14885"/>
    <cellStyle name="60% — акцент1 6 3" xfId="14886"/>
    <cellStyle name="60% - Акцент1 7" xfId="3160"/>
    <cellStyle name="60% — акцент1 7" xfId="3161"/>
    <cellStyle name="60% - Акцент1 7 2" xfId="7666"/>
    <cellStyle name="60% — акцент1 7 2" xfId="7667"/>
    <cellStyle name="60% - Акцент1 7 3" xfId="15488"/>
    <cellStyle name="60% — акцент1 7 3" xfId="15489"/>
    <cellStyle name="60% - Акцент1 8" xfId="3162"/>
    <cellStyle name="60% — акцент1 8" xfId="3163"/>
    <cellStyle name="60% - Акцент1 8 2" xfId="7668"/>
    <cellStyle name="60% — акцент1 8 2" xfId="7669"/>
    <cellStyle name="60% - Акцент1 8 3" xfId="16091"/>
    <cellStyle name="60% — акцент1 8 3" xfId="16092"/>
    <cellStyle name="60% - Акцент1 9" xfId="3164"/>
    <cellStyle name="60% — акцент1 9" xfId="3165"/>
    <cellStyle name="60% - Акцент1 9 2" xfId="7670"/>
    <cellStyle name="60% — акцент1 9 2" xfId="7671"/>
    <cellStyle name="60% - Акцент1 9 3" xfId="16694"/>
    <cellStyle name="60% — акцент1 9 3" xfId="16695"/>
    <cellStyle name="60% - Акцент1_1" xfId="21707"/>
    <cellStyle name="60% - Акцент2" xfId="13417"/>
    <cellStyle name="60% — акцент2" xfId="314"/>
    <cellStyle name="60% - Акцент2 10" xfId="3166"/>
    <cellStyle name="60% — акцент2 10" xfId="3167"/>
    <cellStyle name="60% - Акцент2 10 2" xfId="7673"/>
    <cellStyle name="60% — акцент2 10 2" xfId="7674"/>
    <cellStyle name="60% - Акцент2 10 3" xfId="17330"/>
    <cellStyle name="60% — акцент2 10 3" xfId="17331"/>
    <cellStyle name="60% - Акцент2 11" xfId="3168"/>
    <cellStyle name="60% — акцент2 11" xfId="3169"/>
    <cellStyle name="60% - Акцент2 11 2" xfId="7675"/>
    <cellStyle name="60% — акцент2 11 2" xfId="7676"/>
    <cellStyle name="60% - Акцент2 11 3" xfId="17933"/>
    <cellStyle name="60% — акцент2 11 3" xfId="17934"/>
    <cellStyle name="60% - Акцент2 12" xfId="3170"/>
    <cellStyle name="60% — акцент2 12" xfId="3171"/>
    <cellStyle name="60% - Акцент2 12 2" xfId="7677"/>
    <cellStyle name="60% — акцент2 12 2" xfId="7678"/>
    <cellStyle name="60% - Акцент2 12 3" xfId="18537"/>
    <cellStyle name="60% — акцент2 12 3" xfId="18538"/>
    <cellStyle name="60% - Акцент2 13" xfId="3172"/>
    <cellStyle name="60% — акцент2 13" xfId="3173"/>
    <cellStyle name="60% - Акцент2 13 2" xfId="7679"/>
    <cellStyle name="60% — акцент2 13 2" xfId="7680"/>
    <cellStyle name="60% - Акцент2 13 3" xfId="19141"/>
    <cellStyle name="60% — акцент2 13 3" xfId="19142"/>
    <cellStyle name="60% - Акцент2 14" xfId="3174"/>
    <cellStyle name="60% — акцент2 14" xfId="3175"/>
    <cellStyle name="60% - Акцент2 14 2" xfId="7681"/>
    <cellStyle name="60% — акцент2 14 2" xfId="7682"/>
    <cellStyle name="60% - Акцент2 14 3" xfId="19744"/>
    <cellStyle name="60% — акцент2 14 3" xfId="19745"/>
    <cellStyle name="60% - Акцент2 15" xfId="3176"/>
    <cellStyle name="60% — акцент2 15" xfId="3177"/>
    <cellStyle name="60% - Акцент2 15 2" xfId="7683"/>
    <cellStyle name="60% — акцент2 15 2" xfId="7684"/>
    <cellStyle name="60% - Акцент2 15 3" xfId="20348"/>
    <cellStyle name="60% — акцент2 15 3" xfId="20349"/>
    <cellStyle name="60% - Акцент2 16" xfId="3178"/>
    <cellStyle name="60% — акцент2 16" xfId="3179"/>
    <cellStyle name="60% - Акцент2 16 2" xfId="7685"/>
    <cellStyle name="60% — акцент2 16 2" xfId="7686"/>
    <cellStyle name="60% - Акцент2 16 3" xfId="20951"/>
    <cellStyle name="60% — акцент2 16 3" xfId="20952"/>
    <cellStyle name="60% - Акцент2 17" xfId="3180"/>
    <cellStyle name="60% — акцент2 17" xfId="3181"/>
    <cellStyle name="60% - Акцент2 17 2" xfId="7687"/>
    <cellStyle name="60% — акцент2 17 2" xfId="7688"/>
    <cellStyle name="60% - Акцент2 17 3" xfId="21526"/>
    <cellStyle name="60% — акцент2 17 3" xfId="21527"/>
    <cellStyle name="60% - Акцент2 18" xfId="21754"/>
    <cellStyle name="60% — акцент2 18" xfId="3182"/>
    <cellStyle name="60% — акцент2 18 2" xfId="7689"/>
    <cellStyle name="60% — акцент2 19" xfId="3183"/>
    <cellStyle name="60% — акцент2 19 2" xfId="7690"/>
    <cellStyle name="60% - Акцент2 2" xfId="3184"/>
    <cellStyle name="60% — акцент2 2" xfId="3185"/>
    <cellStyle name="60% - Акцент2 2 10" xfId="3186"/>
    <cellStyle name="60% — акцент2 2 10" xfId="3187"/>
    <cellStyle name="60% - Акцент2 2 10 2" xfId="7693"/>
    <cellStyle name="60% — акцент2 2 10 2" xfId="7694"/>
    <cellStyle name="60% - Акцент2 2 10 3" xfId="18539"/>
    <cellStyle name="60% — акцент2 2 10 3" xfId="18540"/>
    <cellStyle name="60% - Акцент2 2 11" xfId="3188"/>
    <cellStyle name="60% — акцент2 2 11" xfId="3189"/>
    <cellStyle name="60% - Акцент2 2 11 2" xfId="7695"/>
    <cellStyle name="60% — акцент2 2 11 2" xfId="7696"/>
    <cellStyle name="60% - Акцент2 2 11 3" xfId="19143"/>
    <cellStyle name="60% — акцент2 2 11 3" xfId="19144"/>
    <cellStyle name="60% - Акцент2 2 12" xfId="3190"/>
    <cellStyle name="60% — акцент2 2 12" xfId="3191"/>
    <cellStyle name="60% - Акцент2 2 12 2" xfId="7697"/>
    <cellStyle name="60% — акцент2 2 12 2" xfId="7698"/>
    <cellStyle name="60% - Акцент2 2 12 3" xfId="19746"/>
    <cellStyle name="60% — акцент2 2 12 3" xfId="19747"/>
    <cellStyle name="60% - Акцент2 2 13" xfId="3192"/>
    <cellStyle name="60% — акцент2 2 13" xfId="3193"/>
    <cellStyle name="60% - Акцент2 2 13 2" xfId="7699"/>
    <cellStyle name="60% — акцент2 2 13 2" xfId="7700"/>
    <cellStyle name="60% - Акцент2 2 13 3" xfId="20350"/>
    <cellStyle name="60% — акцент2 2 13 3" xfId="20351"/>
    <cellStyle name="60% - Акцент2 2 14" xfId="3194"/>
    <cellStyle name="60% — акцент2 2 14" xfId="3195"/>
    <cellStyle name="60% - Акцент2 2 14 2" xfId="7701"/>
    <cellStyle name="60% — акцент2 2 14 2" xfId="7702"/>
    <cellStyle name="60% - Акцент2 2 14 3" xfId="20953"/>
    <cellStyle name="60% — акцент2 2 14 3" xfId="20954"/>
    <cellStyle name="60% - Акцент2 2 15" xfId="3196"/>
    <cellStyle name="60% — акцент2 2 15" xfId="3197"/>
    <cellStyle name="60% - Акцент2 2 15 2" xfId="7703"/>
    <cellStyle name="60% — акцент2 2 15 2" xfId="7704"/>
    <cellStyle name="60% - Акцент2 2 15 3" xfId="21528"/>
    <cellStyle name="60% — акцент2 2 15 3" xfId="21529"/>
    <cellStyle name="60% - Акцент2 2 16" xfId="3198"/>
    <cellStyle name="60% — акцент2 2 16" xfId="3199"/>
    <cellStyle name="60% - Акцент2 2 16 2" xfId="7705"/>
    <cellStyle name="60% — акцент2 2 16 2" xfId="7706"/>
    <cellStyle name="60% - Акцент2 2 17" xfId="7691"/>
    <cellStyle name="60% — акцент2 2 17" xfId="7692"/>
    <cellStyle name="60% - Акцент2 2 2" xfId="3200"/>
    <cellStyle name="60% — акцент2 2 2" xfId="3201"/>
    <cellStyle name="60% - Акцент2 2 2 10" xfId="19145"/>
    <cellStyle name="60% — акцент2 2 2 10" xfId="19146"/>
    <cellStyle name="60% - Акцент2 2 2 11" xfId="19748"/>
    <cellStyle name="60% — акцент2 2 2 11" xfId="19749"/>
    <cellStyle name="60% - Акцент2 2 2 12" xfId="20352"/>
    <cellStyle name="60% — акцент2 2 2 12" xfId="20353"/>
    <cellStyle name="60% - Акцент2 2 2 13" xfId="20955"/>
    <cellStyle name="60% — акцент2 2 2 13" xfId="20956"/>
    <cellStyle name="60% - Акцент2 2 2 14" xfId="21530"/>
    <cellStyle name="60% — акцент2 2 2 14" xfId="21531"/>
    <cellStyle name="60% - Акцент2 2 2 2" xfId="7707"/>
    <cellStyle name="60% — акцент2 2 2 2" xfId="7708"/>
    <cellStyle name="60% - Акцент2 2 2 2 2" xfId="14027"/>
    <cellStyle name="60% — акцент2 2 2 2 2" xfId="14028"/>
    <cellStyle name="60% - Акцент2 2 2 3" xfId="14922"/>
    <cellStyle name="60% — акцент2 2 2 3" xfId="14923"/>
    <cellStyle name="60% - Акцент2 2 2 4" xfId="15525"/>
    <cellStyle name="60% — акцент2 2 2 4" xfId="15526"/>
    <cellStyle name="60% - Акцент2 2 2 5" xfId="16128"/>
    <cellStyle name="60% — акцент2 2 2 5" xfId="16129"/>
    <cellStyle name="60% - Акцент2 2 2 6" xfId="16731"/>
    <cellStyle name="60% — акцент2 2 2 6" xfId="16732"/>
    <cellStyle name="60% - Акцент2 2 2 7" xfId="17334"/>
    <cellStyle name="60% — акцент2 2 2 7" xfId="17335"/>
    <cellStyle name="60% - Акцент2 2 2 8" xfId="17937"/>
    <cellStyle name="60% — акцент2 2 2 8" xfId="17938"/>
    <cellStyle name="60% - Акцент2 2 2 9" xfId="18541"/>
    <cellStyle name="60% — акцент2 2 2 9" xfId="18542"/>
    <cellStyle name="60% - Акцент2 2 2_1" xfId="21715"/>
    <cellStyle name="60% — акцент2 2 2_1" xfId="21715"/>
    <cellStyle name="60% - Акцент2 2 2_1 10" xfId="18543"/>
    <cellStyle name="60% — акцент2 2 2_1 10" xfId="18544"/>
    <cellStyle name="60% - Акцент2 2 2_1 11" xfId="19147"/>
    <cellStyle name="60% — акцент2 2 2_1 11" xfId="19148"/>
    <cellStyle name="60% - Акцент2 2 2_1 12" xfId="19750"/>
    <cellStyle name="60% — акцент2 2 2_1 12" xfId="19751"/>
    <cellStyle name="60% - Акцент2 2 2_1 13" xfId="20354"/>
    <cellStyle name="60% — акцент2 2 2_1 13" xfId="20355"/>
    <cellStyle name="60% - Акцент2 2 2_1 14" xfId="20957"/>
    <cellStyle name="60% — акцент2 2 2_1 14" xfId="20958"/>
    <cellStyle name="60% - Акцент2 2 2_1 15" xfId="21532"/>
    <cellStyle name="60% — акцент2 2 2_1 15" xfId="21533"/>
    <cellStyle name="60% - Акцент2 2 2_1 2" xfId="21716"/>
    <cellStyle name="60% — акцент2 2 2_1 2" xfId="21716"/>
    <cellStyle name="60% - Акцент2 2 2_1 2 10" xfId="19149"/>
    <cellStyle name="60% — акцент2 2 2_1 2 10" xfId="19150"/>
    <cellStyle name="60% - Акцент2 2 2_1 2 11" xfId="19752"/>
    <cellStyle name="60% — акцент2 2 2_1 2 11" xfId="19753"/>
    <cellStyle name="60% - Акцент2 2 2_1 2 12" xfId="20356"/>
    <cellStyle name="60% — акцент2 2 2_1 2 12" xfId="20357"/>
    <cellStyle name="60% - Акцент2 2 2_1 2 13" xfId="20959"/>
    <cellStyle name="60% — акцент2 2 2_1 2 13" xfId="20960"/>
    <cellStyle name="60% - Акцент2 2 2_1 2 14" xfId="21534"/>
    <cellStyle name="60% — акцент2 2 2_1 2 14" xfId="21535"/>
    <cellStyle name="60% - Акцент2 2 2_1 2 2" xfId="14031"/>
    <cellStyle name="60% — акцент2 2 2_1 2 2" xfId="14032"/>
    <cellStyle name="60% - Акцент2 2 2_1 2 3" xfId="14926"/>
    <cellStyle name="60% — акцент2 2 2_1 2 3" xfId="14927"/>
    <cellStyle name="60% - Акцент2 2 2_1 2 4" xfId="15529"/>
    <cellStyle name="60% — акцент2 2 2_1 2 4" xfId="15530"/>
    <cellStyle name="60% - Акцент2 2 2_1 2 5" xfId="16132"/>
    <cellStyle name="60% — акцент2 2 2_1 2 5" xfId="16133"/>
    <cellStyle name="60% - Акцент2 2 2_1 2 6" xfId="16735"/>
    <cellStyle name="60% — акцент2 2 2_1 2 6" xfId="16736"/>
    <cellStyle name="60% - Акцент2 2 2_1 2 7" xfId="17338"/>
    <cellStyle name="60% — акцент2 2 2_1 2 7" xfId="17339"/>
    <cellStyle name="60% - Акцент2 2 2_1 2 8" xfId="17941"/>
    <cellStyle name="60% — акцент2 2 2_1 2 8" xfId="17942"/>
    <cellStyle name="60% - Акцент2 2 2_1 2 9" xfId="18545"/>
    <cellStyle name="60% — акцент2 2 2_1 2 9" xfId="18546"/>
    <cellStyle name="60% - Акцент2 2 2_1 3" xfId="14029"/>
    <cellStyle name="60% — акцент2 2 2_1 3" xfId="14030"/>
    <cellStyle name="60% - Акцент2 2 2_1 4" xfId="14924"/>
    <cellStyle name="60% — акцент2 2 2_1 4" xfId="14925"/>
    <cellStyle name="60% - Акцент2 2 2_1 5" xfId="15527"/>
    <cellStyle name="60% — акцент2 2 2_1 5" xfId="15528"/>
    <cellStyle name="60% - Акцент2 2 2_1 6" xfId="16130"/>
    <cellStyle name="60% — акцент2 2 2_1 6" xfId="16131"/>
    <cellStyle name="60% - Акцент2 2 2_1 7" xfId="16733"/>
    <cellStyle name="60% — акцент2 2 2_1 7" xfId="16734"/>
    <cellStyle name="60% - Акцент2 2 2_1 8" xfId="17336"/>
    <cellStyle name="60% — акцент2 2 2_1 8" xfId="17337"/>
    <cellStyle name="60% - Акцент2 2 2_1 9" xfId="17939"/>
    <cellStyle name="60% — акцент2 2 2_1 9" xfId="17940"/>
    <cellStyle name="60% - Акцент2 2 3" xfId="3202"/>
    <cellStyle name="60% — акцент2 2 3" xfId="3203"/>
    <cellStyle name="60% - Акцент2 2 3 2" xfId="7709"/>
    <cellStyle name="60% — акцент2 2 3 2" xfId="7710"/>
    <cellStyle name="60% - Акцент2 2 3 3" xfId="14025"/>
    <cellStyle name="60% — акцент2 2 3 3" xfId="14026"/>
    <cellStyle name="60% - Акцент2 2 4" xfId="3204"/>
    <cellStyle name="60% — акцент2 2 4" xfId="3205"/>
    <cellStyle name="60% - Акцент2 2 4 2" xfId="7711"/>
    <cellStyle name="60% — акцент2 2 4 2" xfId="7712"/>
    <cellStyle name="60% - Акцент2 2 4 3" xfId="14920"/>
    <cellStyle name="60% — акцент2 2 4 3" xfId="14921"/>
    <cellStyle name="60% - Акцент2 2 5" xfId="3206"/>
    <cellStyle name="60% — акцент2 2 5" xfId="3207"/>
    <cellStyle name="60% - Акцент2 2 5 2" xfId="7713"/>
    <cellStyle name="60% — акцент2 2 5 2" xfId="7714"/>
    <cellStyle name="60% - Акцент2 2 5 3" xfId="15523"/>
    <cellStyle name="60% — акцент2 2 5 3" xfId="15524"/>
    <cellStyle name="60% - Акцент2 2 6" xfId="3208"/>
    <cellStyle name="60% — акцент2 2 6" xfId="3209"/>
    <cellStyle name="60% - Акцент2 2 6 2" xfId="7715"/>
    <cellStyle name="60% — акцент2 2 6 2" xfId="7716"/>
    <cellStyle name="60% - Акцент2 2 6 3" xfId="16126"/>
    <cellStyle name="60% — акцент2 2 6 3" xfId="16127"/>
    <cellStyle name="60% - Акцент2 2 7" xfId="3210"/>
    <cellStyle name="60% — акцент2 2 7" xfId="3211"/>
    <cellStyle name="60% - Акцент2 2 7 2" xfId="7717"/>
    <cellStyle name="60% — акцент2 2 7 2" xfId="7718"/>
    <cellStyle name="60% - Акцент2 2 7 3" xfId="16729"/>
    <cellStyle name="60% — акцент2 2 7 3" xfId="16730"/>
    <cellStyle name="60% - Акцент2 2 8" xfId="3212"/>
    <cellStyle name="60% — акцент2 2 8" xfId="3213"/>
    <cellStyle name="60% - Акцент2 2 8 2" xfId="7719"/>
    <cellStyle name="60% — акцент2 2 8 2" xfId="7720"/>
    <cellStyle name="60% - Акцент2 2 8 3" xfId="17332"/>
    <cellStyle name="60% — акцент2 2 8 3" xfId="17333"/>
    <cellStyle name="60% - Акцент2 2 9" xfId="3214"/>
    <cellStyle name="60% — акцент2 2 9" xfId="3215"/>
    <cellStyle name="60% - Акцент2 2 9 2" xfId="7721"/>
    <cellStyle name="60% — акцент2 2 9 2" xfId="7722"/>
    <cellStyle name="60% - Акцент2 2 9 3" xfId="17935"/>
    <cellStyle name="60% — акцент2 2 9 3" xfId="17936"/>
    <cellStyle name="60% - Акцент2 2_1" xfId="21709"/>
    <cellStyle name="60% — акцент2 2_1" xfId="21709"/>
    <cellStyle name="60% - Акцент2 2_1 10" xfId="18547"/>
    <cellStyle name="60% — акцент2 2_1 10" xfId="18548"/>
    <cellStyle name="60% - Акцент2 2_1 11" xfId="19151"/>
    <cellStyle name="60% — акцент2 2_1 11" xfId="19152"/>
    <cellStyle name="60% - Акцент2 2_1 12" xfId="19754"/>
    <cellStyle name="60% — акцент2 2_1 12" xfId="19755"/>
    <cellStyle name="60% - Акцент2 2_1 13" xfId="20358"/>
    <cellStyle name="60% — акцент2 2_1 13" xfId="20359"/>
    <cellStyle name="60% - Акцент2 2_1 14" xfId="20961"/>
    <cellStyle name="60% — акцент2 2_1 14" xfId="20962"/>
    <cellStyle name="60% - Акцент2 2_1 15" xfId="21536"/>
    <cellStyle name="60% — акцент2 2_1 15" xfId="21537"/>
    <cellStyle name="60% - Акцент2 2_1 2" xfId="21708"/>
    <cellStyle name="60% — акцент2 2_1 2" xfId="21708"/>
    <cellStyle name="60% - Акцент2 2_1 2 10" xfId="19153"/>
    <cellStyle name="60% — акцент2 2_1 2 10" xfId="19154"/>
    <cellStyle name="60% - Акцент2 2_1 2 11" xfId="19756"/>
    <cellStyle name="60% — акцент2 2_1 2 11" xfId="19757"/>
    <cellStyle name="60% - Акцент2 2_1 2 12" xfId="20360"/>
    <cellStyle name="60% — акцент2 2_1 2 12" xfId="20361"/>
    <cellStyle name="60% - Акцент2 2_1 2 13" xfId="20963"/>
    <cellStyle name="60% — акцент2 2_1 2 13" xfId="20964"/>
    <cellStyle name="60% - Акцент2 2_1 2 14" xfId="21538"/>
    <cellStyle name="60% — акцент2 2_1 2 14" xfId="21539"/>
    <cellStyle name="60% - Акцент2 2_1 2 2" xfId="14035"/>
    <cellStyle name="60% — акцент2 2_1 2 2" xfId="14036"/>
    <cellStyle name="60% - Акцент2 2_1 2 3" xfId="14930"/>
    <cellStyle name="60% — акцент2 2_1 2 3" xfId="14931"/>
    <cellStyle name="60% - Акцент2 2_1 2 4" xfId="15533"/>
    <cellStyle name="60% — акцент2 2_1 2 4" xfId="15534"/>
    <cellStyle name="60% - Акцент2 2_1 2 5" xfId="16136"/>
    <cellStyle name="60% — акцент2 2_1 2 5" xfId="16137"/>
    <cellStyle name="60% - Акцент2 2_1 2 6" xfId="16739"/>
    <cellStyle name="60% — акцент2 2_1 2 6" xfId="16740"/>
    <cellStyle name="60% - Акцент2 2_1 2 7" xfId="17342"/>
    <cellStyle name="60% — акцент2 2_1 2 7" xfId="17343"/>
    <cellStyle name="60% - Акцент2 2_1 2 8" xfId="17945"/>
    <cellStyle name="60% — акцент2 2_1 2 8" xfId="17946"/>
    <cellStyle name="60% - Акцент2 2_1 2 9" xfId="18549"/>
    <cellStyle name="60% — акцент2 2_1 2 9" xfId="18550"/>
    <cellStyle name="60% - Акцент2 2_1 3" xfId="14033"/>
    <cellStyle name="60% — акцент2 2_1 3" xfId="14034"/>
    <cellStyle name="60% - Акцент2 2_1 4" xfId="14928"/>
    <cellStyle name="60% — акцент2 2_1 4" xfId="14929"/>
    <cellStyle name="60% - Акцент2 2_1 5" xfId="15531"/>
    <cellStyle name="60% — акцент2 2_1 5" xfId="15532"/>
    <cellStyle name="60% - Акцент2 2_1 6" xfId="16134"/>
    <cellStyle name="60% — акцент2 2_1 6" xfId="16135"/>
    <cellStyle name="60% - Акцент2 2_1 7" xfId="16737"/>
    <cellStyle name="60% — акцент2 2_1 7" xfId="16738"/>
    <cellStyle name="60% - Акцент2 2_1 8" xfId="17340"/>
    <cellStyle name="60% — акцент2 2_1 8" xfId="17341"/>
    <cellStyle name="60% - Акцент2 2_1 9" xfId="17943"/>
    <cellStyle name="60% — акцент2 2_1 9" xfId="17944"/>
    <cellStyle name="60% — акцент2 20" xfId="3216"/>
    <cellStyle name="60% — акцент2 20 2" xfId="7723"/>
    <cellStyle name="60% — акцент2 21" xfId="3217"/>
    <cellStyle name="60% — акцент2 21 2" xfId="7724"/>
    <cellStyle name="60% — акцент2 22" xfId="3218"/>
    <cellStyle name="60% — акцент2 22 2" xfId="7725"/>
    <cellStyle name="60% — акцент2 23" xfId="4001"/>
    <cellStyle name="60% — акцент2 24" xfId="4227"/>
    <cellStyle name="60% — акцент2 25" xfId="4546"/>
    <cellStyle name="60% — акцент2 26" xfId="4750"/>
    <cellStyle name="60% — акцент2 27" xfId="4954"/>
    <cellStyle name="60% — акцент2 28" xfId="7672"/>
    <cellStyle name="60% — акцент2 29" xfId="8848"/>
    <cellStyle name="60% - Акцент2 3" xfId="3219"/>
    <cellStyle name="60% — акцент2 3" xfId="3220"/>
    <cellStyle name="60% - Акцент2 3 10" xfId="18551"/>
    <cellStyle name="60% — акцент2 3 10" xfId="18552"/>
    <cellStyle name="60% - Акцент2 3 11" xfId="19155"/>
    <cellStyle name="60% — акцент2 3 11" xfId="19156"/>
    <cellStyle name="60% - Акцент2 3 12" xfId="19758"/>
    <cellStyle name="60% — акцент2 3 12" xfId="19759"/>
    <cellStyle name="60% - Акцент2 3 13" xfId="20362"/>
    <cellStyle name="60% — акцент2 3 13" xfId="20363"/>
    <cellStyle name="60% - Акцент2 3 14" xfId="20965"/>
    <cellStyle name="60% — акцент2 3 14" xfId="20966"/>
    <cellStyle name="60% - Акцент2 3 15" xfId="21540"/>
    <cellStyle name="60% — акцент2 3 15" xfId="21541"/>
    <cellStyle name="60% - Акцент2 3 16" xfId="13419"/>
    <cellStyle name="60% - Акцент2 3 2" xfId="7726"/>
    <cellStyle name="60% — акцент2 3 2" xfId="3221"/>
    <cellStyle name="60% - Акцент2 3 2 10" xfId="19157"/>
    <cellStyle name="60% — акцент2 3 2 10" xfId="19158"/>
    <cellStyle name="60% - Акцент2 3 2 11" xfId="19760"/>
    <cellStyle name="60% — акцент2 3 2 11" xfId="19761"/>
    <cellStyle name="60% - Акцент2 3 2 12" xfId="20364"/>
    <cellStyle name="60% — акцент2 3 2 12" xfId="20365"/>
    <cellStyle name="60% - Акцент2 3 2 13" xfId="20967"/>
    <cellStyle name="60% — акцент2 3 2 13" xfId="20968"/>
    <cellStyle name="60% - Акцент2 3 2 14" xfId="21542"/>
    <cellStyle name="60% — акцент2 3 2 14" xfId="21543"/>
    <cellStyle name="60% - Акцент2 3 2 15" xfId="13420"/>
    <cellStyle name="60% - Акцент2 3 2 2" xfId="14039"/>
    <cellStyle name="60% — акцент2 3 2 2" xfId="7728"/>
    <cellStyle name="60% — акцент2 3 2 2 2" xfId="14040"/>
    <cellStyle name="60% - Акцент2 3 2 3" xfId="14934"/>
    <cellStyle name="60% — акцент2 3 2 3" xfId="14935"/>
    <cellStyle name="60% - Акцент2 3 2 4" xfId="15537"/>
    <cellStyle name="60% — акцент2 3 2 4" xfId="15538"/>
    <cellStyle name="60% - Акцент2 3 2 5" xfId="16140"/>
    <cellStyle name="60% — акцент2 3 2 5" xfId="16141"/>
    <cellStyle name="60% - Акцент2 3 2 6" xfId="16743"/>
    <cellStyle name="60% — акцент2 3 2 6" xfId="16744"/>
    <cellStyle name="60% - Акцент2 3 2 7" xfId="17346"/>
    <cellStyle name="60% — акцент2 3 2 7" xfId="17347"/>
    <cellStyle name="60% - Акцент2 3 2 8" xfId="17949"/>
    <cellStyle name="60% — акцент2 3 2 8" xfId="17950"/>
    <cellStyle name="60% - Акцент2 3 2 9" xfId="18553"/>
    <cellStyle name="60% — акцент2 3 2 9" xfId="18554"/>
    <cellStyle name="60% - Акцент2 3 2_1" xfId="21715"/>
    <cellStyle name="60% — акцент2 3 2_1" xfId="21715"/>
    <cellStyle name="60% - Акцент2 3 2_1 10" xfId="18555"/>
    <cellStyle name="60% — акцент2 3 2_1 10" xfId="18556"/>
    <cellStyle name="60% - Акцент2 3 2_1 11" xfId="19159"/>
    <cellStyle name="60% — акцент2 3 2_1 11" xfId="19160"/>
    <cellStyle name="60% - Акцент2 3 2_1 12" xfId="19762"/>
    <cellStyle name="60% — акцент2 3 2_1 12" xfId="19763"/>
    <cellStyle name="60% - Акцент2 3 2_1 13" xfId="20366"/>
    <cellStyle name="60% — акцент2 3 2_1 13" xfId="20367"/>
    <cellStyle name="60% - Акцент2 3 2_1 14" xfId="20969"/>
    <cellStyle name="60% — акцент2 3 2_1 14" xfId="20970"/>
    <cellStyle name="60% - Акцент2 3 2_1 15" xfId="21544"/>
    <cellStyle name="60% — акцент2 3 2_1 15" xfId="21545"/>
    <cellStyle name="60% - Акцент2 3 2_1 2" xfId="21716"/>
    <cellStyle name="60% — акцент2 3 2_1 2" xfId="21716"/>
    <cellStyle name="60% - Акцент2 3 2_1 2 10" xfId="19161"/>
    <cellStyle name="60% — акцент2 3 2_1 2 10" xfId="19162"/>
    <cellStyle name="60% - Акцент2 3 2_1 2 11" xfId="19764"/>
    <cellStyle name="60% — акцент2 3 2_1 2 11" xfId="19765"/>
    <cellStyle name="60% - Акцент2 3 2_1 2 12" xfId="20368"/>
    <cellStyle name="60% — акцент2 3 2_1 2 12" xfId="20369"/>
    <cellStyle name="60% - Акцент2 3 2_1 2 13" xfId="20971"/>
    <cellStyle name="60% — акцент2 3 2_1 2 13" xfId="20972"/>
    <cellStyle name="60% - Акцент2 3 2_1 2 14" xfId="21546"/>
    <cellStyle name="60% — акцент2 3 2_1 2 14" xfId="21547"/>
    <cellStyle name="60% - Акцент2 3 2_1 2 2" xfId="14043"/>
    <cellStyle name="60% — акцент2 3 2_1 2 2" xfId="14044"/>
    <cellStyle name="60% - Акцент2 3 2_1 2 3" xfId="14938"/>
    <cellStyle name="60% — акцент2 3 2_1 2 3" xfId="14939"/>
    <cellStyle name="60% - Акцент2 3 2_1 2 4" xfId="15541"/>
    <cellStyle name="60% — акцент2 3 2_1 2 4" xfId="15542"/>
    <cellStyle name="60% - Акцент2 3 2_1 2 5" xfId="16144"/>
    <cellStyle name="60% — акцент2 3 2_1 2 5" xfId="16145"/>
    <cellStyle name="60% - Акцент2 3 2_1 2 6" xfId="16747"/>
    <cellStyle name="60% — акцент2 3 2_1 2 6" xfId="16748"/>
    <cellStyle name="60% - Акцент2 3 2_1 2 7" xfId="17350"/>
    <cellStyle name="60% — акцент2 3 2_1 2 7" xfId="17351"/>
    <cellStyle name="60% - Акцент2 3 2_1 2 8" xfId="17953"/>
    <cellStyle name="60% — акцент2 3 2_1 2 8" xfId="17954"/>
    <cellStyle name="60% - Акцент2 3 2_1 2 9" xfId="18557"/>
    <cellStyle name="60% — акцент2 3 2_1 2 9" xfId="18558"/>
    <cellStyle name="60% - Акцент2 3 2_1 3" xfId="14041"/>
    <cellStyle name="60% — акцент2 3 2_1 3" xfId="14042"/>
    <cellStyle name="60% - Акцент2 3 2_1 4" xfId="14936"/>
    <cellStyle name="60% — акцент2 3 2_1 4" xfId="14937"/>
    <cellStyle name="60% - Акцент2 3 2_1 5" xfId="15539"/>
    <cellStyle name="60% — акцент2 3 2_1 5" xfId="15540"/>
    <cellStyle name="60% - Акцент2 3 2_1 6" xfId="16142"/>
    <cellStyle name="60% — акцент2 3 2_1 6" xfId="16143"/>
    <cellStyle name="60% - Акцент2 3 2_1 7" xfId="16745"/>
    <cellStyle name="60% — акцент2 3 2_1 7" xfId="16746"/>
    <cellStyle name="60% - Акцент2 3 2_1 8" xfId="17348"/>
    <cellStyle name="60% — акцент2 3 2_1 8" xfId="17349"/>
    <cellStyle name="60% - Акцент2 3 2_1 9" xfId="17951"/>
    <cellStyle name="60% — акцент2 3 2_1 9" xfId="17952"/>
    <cellStyle name="60% - Акцент2 3 3" xfId="14037"/>
    <cellStyle name="60% — акцент2 3 3" xfId="7727"/>
    <cellStyle name="60% — акцент2 3 3 2" xfId="14038"/>
    <cellStyle name="60% - Акцент2 3 4" xfId="14932"/>
    <cellStyle name="60% — акцент2 3 4" xfId="14933"/>
    <cellStyle name="60% - Акцент2 3 5" xfId="15535"/>
    <cellStyle name="60% — акцент2 3 5" xfId="15536"/>
    <cellStyle name="60% - Акцент2 3 6" xfId="16138"/>
    <cellStyle name="60% — акцент2 3 6" xfId="16139"/>
    <cellStyle name="60% - Акцент2 3 7" xfId="16741"/>
    <cellStyle name="60% — акцент2 3 7" xfId="16742"/>
    <cellStyle name="60% - Акцент2 3 8" xfId="17344"/>
    <cellStyle name="60% — акцент2 3 8" xfId="17345"/>
    <cellStyle name="60% - Акцент2 3 9" xfId="17947"/>
    <cellStyle name="60% — акцент2 3 9" xfId="17948"/>
    <cellStyle name="60% - Акцент2 3_1" xfId="21709"/>
    <cellStyle name="60% — акцент2 3_1" xfId="21709"/>
    <cellStyle name="60% - Акцент2 3_1 10" xfId="18559"/>
    <cellStyle name="60% — акцент2 3_1 10" xfId="18560"/>
    <cellStyle name="60% - Акцент2 3_1 11" xfId="19163"/>
    <cellStyle name="60% — акцент2 3_1 11" xfId="19164"/>
    <cellStyle name="60% - Акцент2 3_1 12" xfId="19766"/>
    <cellStyle name="60% — акцент2 3_1 12" xfId="19767"/>
    <cellStyle name="60% - Акцент2 3_1 13" xfId="20370"/>
    <cellStyle name="60% — акцент2 3_1 13" xfId="20371"/>
    <cellStyle name="60% - Акцент2 3_1 14" xfId="20973"/>
    <cellStyle name="60% — акцент2 3_1 14" xfId="20974"/>
    <cellStyle name="60% - Акцент2 3_1 15" xfId="21548"/>
    <cellStyle name="60% — акцент2 3_1 15" xfId="21549"/>
    <cellStyle name="60% - Акцент2 3_1 2" xfId="21708"/>
    <cellStyle name="60% — акцент2 3_1 2" xfId="21708"/>
    <cellStyle name="60% - Акцент2 3_1 2 10" xfId="19165"/>
    <cellStyle name="60% — акцент2 3_1 2 10" xfId="19166"/>
    <cellStyle name="60% - Акцент2 3_1 2 11" xfId="19768"/>
    <cellStyle name="60% — акцент2 3_1 2 11" xfId="19769"/>
    <cellStyle name="60% - Акцент2 3_1 2 12" xfId="20372"/>
    <cellStyle name="60% — акцент2 3_1 2 12" xfId="20373"/>
    <cellStyle name="60% - Акцент2 3_1 2 13" xfId="20975"/>
    <cellStyle name="60% — акцент2 3_1 2 13" xfId="20976"/>
    <cellStyle name="60% - Акцент2 3_1 2 14" xfId="21550"/>
    <cellStyle name="60% — акцент2 3_1 2 14" xfId="21551"/>
    <cellStyle name="60% - Акцент2 3_1 2 2" xfId="14047"/>
    <cellStyle name="60% — акцент2 3_1 2 2" xfId="14048"/>
    <cellStyle name="60% - Акцент2 3_1 2 3" xfId="14942"/>
    <cellStyle name="60% — акцент2 3_1 2 3" xfId="14943"/>
    <cellStyle name="60% - Акцент2 3_1 2 4" xfId="15545"/>
    <cellStyle name="60% — акцент2 3_1 2 4" xfId="15546"/>
    <cellStyle name="60% - Акцент2 3_1 2 5" xfId="16148"/>
    <cellStyle name="60% — акцент2 3_1 2 5" xfId="16149"/>
    <cellStyle name="60% - Акцент2 3_1 2 6" xfId="16751"/>
    <cellStyle name="60% — акцент2 3_1 2 6" xfId="16752"/>
    <cellStyle name="60% - Акцент2 3_1 2 7" xfId="17354"/>
    <cellStyle name="60% — акцент2 3_1 2 7" xfId="17355"/>
    <cellStyle name="60% - Акцент2 3_1 2 8" xfId="17957"/>
    <cellStyle name="60% — акцент2 3_1 2 8" xfId="17958"/>
    <cellStyle name="60% - Акцент2 3_1 2 9" xfId="18561"/>
    <cellStyle name="60% — акцент2 3_1 2 9" xfId="18562"/>
    <cellStyle name="60% - Акцент2 3_1 3" xfId="14045"/>
    <cellStyle name="60% — акцент2 3_1 3" xfId="14046"/>
    <cellStyle name="60% - Акцент2 3_1 4" xfId="14940"/>
    <cellStyle name="60% — акцент2 3_1 4" xfId="14941"/>
    <cellStyle name="60% - Акцент2 3_1 5" xfId="15543"/>
    <cellStyle name="60% — акцент2 3_1 5" xfId="15544"/>
    <cellStyle name="60% - Акцент2 3_1 6" xfId="16146"/>
    <cellStyle name="60% — акцент2 3_1 6" xfId="16147"/>
    <cellStyle name="60% - Акцент2 3_1 7" xfId="16749"/>
    <cellStyle name="60% — акцент2 3_1 7" xfId="16750"/>
    <cellStyle name="60% - Акцент2 3_1 8" xfId="17352"/>
    <cellStyle name="60% — акцент2 3_1 8" xfId="17353"/>
    <cellStyle name="60% - Акцент2 3_1 9" xfId="17955"/>
    <cellStyle name="60% — акцент2 3_1 9" xfId="17956"/>
    <cellStyle name="60% — акцент2 30" xfId="9167"/>
    <cellStyle name="60% — акцент2 31" xfId="9485"/>
    <cellStyle name="60% — акцент2 32" xfId="9803"/>
    <cellStyle name="60% — акцент2 33" xfId="10121"/>
    <cellStyle name="60% — акцент2 34" xfId="10439"/>
    <cellStyle name="60% — акцент2 35" xfId="10757"/>
    <cellStyle name="60% — акцент2 36" xfId="11075"/>
    <cellStyle name="60% — акцент2 37" xfId="11393"/>
    <cellStyle name="60% — акцент2 38" xfId="11711"/>
    <cellStyle name="60% — акцент2 39" xfId="12029"/>
    <cellStyle name="60% - Акцент2 4" xfId="3222"/>
    <cellStyle name="60% — акцент2 4" xfId="3223"/>
    <cellStyle name="60% - Акцент2 4 10" xfId="19167"/>
    <cellStyle name="60% — акцент2 4 10" xfId="19168"/>
    <cellStyle name="60% - Акцент2 4 11" xfId="19770"/>
    <cellStyle name="60% — акцент2 4 11" xfId="19771"/>
    <cellStyle name="60% - Акцент2 4 12" xfId="20374"/>
    <cellStyle name="60% — акцент2 4 12" xfId="20375"/>
    <cellStyle name="60% - Акцент2 4 13" xfId="20977"/>
    <cellStyle name="60% — акцент2 4 13" xfId="20978"/>
    <cellStyle name="60% - Акцент2 4 14" xfId="21552"/>
    <cellStyle name="60% — акцент2 4 14" xfId="21553"/>
    <cellStyle name="60% - Акцент2 4 2" xfId="7729"/>
    <cellStyle name="60% — акцент2 4 2" xfId="7730"/>
    <cellStyle name="60% - Акцент2 4 2 2" xfId="14049"/>
    <cellStyle name="60% — акцент2 4 2 2" xfId="14050"/>
    <cellStyle name="60% - Акцент2 4 3" xfId="14944"/>
    <cellStyle name="60% — акцент2 4 3" xfId="14945"/>
    <cellStyle name="60% - Акцент2 4 4" xfId="15547"/>
    <cellStyle name="60% — акцент2 4 4" xfId="15548"/>
    <cellStyle name="60% - Акцент2 4 5" xfId="16150"/>
    <cellStyle name="60% — акцент2 4 5" xfId="16151"/>
    <cellStyle name="60% - Акцент2 4 6" xfId="16753"/>
    <cellStyle name="60% — акцент2 4 6" xfId="16754"/>
    <cellStyle name="60% - Акцент2 4 7" xfId="17356"/>
    <cellStyle name="60% — акцент2 4 7" xfId="17357"/>
    <cellStyle name="60% - Акцент2 4 8" xfId="17959"/>
    <cellStyle name="60% — акцент2 4 8" xfId="17960"/>
    <cellStyle name="60% - Акцент2 4 9" xfId="18563"/>
    <cellStyle name="60% — акцент2 4 9" xfId="18564"/>
    <cellStyle name="60% - Акцент2 4_1" xfId="21715"/>
    <cellStyle name="60% — акцент2 4_1" xfId="21715"/>
    <cellStyle name="60% - Акцент2 4_1 10" xfId="18565"/>
    <cellStyle name="60% — акцент2 4_1 10" xfId="18566"/>
    <cellStyle name="60% - Акцент2 4_1 11" xfId="19169"/>
    <cellStyle name="60% — акцент2 4_1 11" xfId="19170"/>
    <cellStyle name="60% - Акцент2 4_1 12" xfId="19772"/>
    <cellStyle name="60% — акцент2 4_1 12" xfId="19773"/>
    <cellStyle name="60% - Акцент2 4_1 13" xfId="20376"/>
    <cellStyle name="60% — акцент2 4_1 13" xfId="20377"/>
    <cellStyle name="60% - Акцент2 4_1 14" xfId="20979"/>
    <cellStyle name="60% — акцент2 4_1 14" xfId="20980"/>
    <cellStyle name="60% - Акцент2 4_1 15" xfId="21554"/>
    <cellStyle name="60% — акцент2 4_1 15" xfId="21555"/>
    <cellStyle name="60% - Акцент2 4_1 2" xfId="21716"/>
    <cellStyle name="60% — акцент2 4_1 2" xfId="21716"/>
    <cellStyle name="60% - Акцент2 4_1 2 10" xfId="19171"/>
    <cellStyle name="60% — акцент2 4_1 2 10" xfId="19172"/>
    <cellStyle name="60% - Акцент2 4_1 2 11" xfId="19774"/>
    <cellStyle name="60% — акцент2 4_1 2 11" xfId="19775"/>
    <cellStyle name="60% - Акцент2 4_1 2 12" xfId="20378"/>
    <cellStyle name="60% — акцент2 4_1 2 12" xfId="20379"/>
    <cellStyle name="60% - Акцент2 4_1 2 13" xfId="20981"/>
    <cellStyle name="60% — акцент2 4_1 2 13" xfId="20982"/>
    <cellStyle name="60% - Акцент2 4_1 2 14" xfId="21556"/>
    <cellStyle name="60% — акцент2 4_1 2 14" xfId="21557"/>
    <cellStyle name="60% - Акцент2 4_1 2 2" xfId="14053"/>
    <cellStyle name="60% — акцент2 4_1 2 2" xfId="14054"/>
    <cellStyle name="60% - Акцент2 4_1 2 3" xfId="14948"/>
    <cellStyle name="60% — акцент2 4_1 2 3" xfId="14949"/>
    <cellStyle name="60% - Акцент2 4_1 2 4" xfId="15551"/>
    <cellStyle name="60% — акцент2 4_1 2 4" xfId="15552"/>
    <cellStyle name="60% - Акцент2 4_1 2 5" xfId="16154"/>
    <cellStyle name="60% — акцент2 4_1 2 5" xfId="16155"/>
    <cellStyle name="60% - Акцент2 4_1 2 6" xfId="16757"/>
    <cellStyle name="60% — акцент2 4_1 2 6" xfId="16758"/>
    <cellStyle name="60% - Акцент2 4_1 2 7" xfId="17360"/>
    <cellStyle name="60% — акцент2 4_1 2 7" xfId="17361"/>
    <cellStyle name="60% - Акцент2 4_1 2 8" xfId="17963"/>
    <cellStyle name="60% — акцент2 4_1 2 8" xfId="17964"/>
    <cellStyle name="60% - Акцент2 4_1 2 9" xfId="18567"/>
    <cellStyle name="60% — акцент2 4_1 2 9" xfId="18568"/>
    <cellStyle name="60% - Акцент2 4_1 3" xfId="14051"/>
    <cellStyle name="60% — акцент2 4_1 3" xfId="14052"/>
    <cellStyle name="60% - Акцент2 4_1 4" xfId="14946"/>
    <cellStyle name="60% — акцент2 4_1 4" xfId="14947"/>
    <cellStyle name="60% - Акцент2 4_1 5" xfId="15549"/>
    <cellStyle name="60% — акцент2 4_1 5" xfId="15550"/>
    <cellStyle name="60% - Акцент2 4_1 6" xfId="16152"/>
    <cellStyle name="60% — акцент2 4_1 6" xfId="16153"/>
    <cellStyle name="60% - Акцент2 4_1 7" xfId="16755"/>
    <cellStyle name="60% — акцент2 4_1 7" xfId="16756"/>
    <cellStyle name="60% - Акцент2 4_1 8" xfId="17358"/>
    <cellStyle name="60% — акцент2 4_1 8" xfId="17359"/>
    <cellStyle name="60% - Акцент2 4_1 9" xfId="17961"/>
    <cellStyle name="60% — акцент2 4_1 9" xfId="17962"/>
    <cellStyle name="60% — акцент2 40" xfId="12346"/>
    <cellStyle name="60% — акцент2 41" xfId="12665"/>
    <cellStyle name="60% — акцент2 42" xfId="12982"/>
    <cellStyle name="60% — акцент2 43" xfId="13300"/>
    <cellStyle name="60% — акцент2 44" xfId="13418"/>
    <cellStyle name="60% - Акцент2 5" xfId="3224"/>
    <cellStyle name="60% — акцент2 5" xfId="3225"/>
    <cellStyle name="60% - Акцент2 5 2" xfId="7731"/>
    <cellStyle name="60% — акцент2 5 2" xfId="7732"/>
    <cellStyle name="60% - Акцент2 5 3" xfId="14023"/>
    <cellStyle name="60% — акцент2 5 3" xfId="14024"/>
    <cellStyle name="60% - Акцент2 6" xfId="3226"/>
    <cellStyle name="60% — акцент2 6" xfId="3227"/>
    <cellStyle name="60% - Акцент2 6 2" xfId="7733"/>
    <cellStyle name="60% — акцент2 6 2" xfId="7734"/>
    <cellStyle name="60% - Акцент2 6 3" xfId="14918"/>
    <cellStyle name="60% — акцент2 6 3" xfId="14919"/>
    <cellStyle name="60% - Акцент2 7" xfId="3228"/>
    <cellStyle name="60% — акцент2 7" xfId="3229"/>
    <cellStyle name="60% - Акцент2 7 2" xfId="7735"/>
    <cellStyle name="60% — акцент2 7 2" xfId="7736"/>
    <cellStyle name="60% - Акцент2 7 3" xfId="15521"/>
    <cellStyle name="60% — акцент2 7 3" xfId="15522"/>
    <cellStyle name="60% - Акцент2 8" xfId="3230"/>
    <cellStyle name="60% — акцент2 8" xfId="3231"/>
    <cellStyle name="60% - Акцент2 8 2" xfId="7737"/>
    <cellStyle name="60% — акцент2 8 2" xfId="7738"/>
    <cellStyle name="60% - Акцент2 8 3" xfId="16124"/>
    <cellStyle name="60% — акцент2 8 3" xfId="16125"/>
    <cellStyle name="60% - Акцент2 9" xfId="3232"/>
    <cellStyle name="60% — акцент2 9" xfId="3233"/>
    <cellStyle name="60% - Акцент2 9 2" xfId="7739"/>
    <cellStyle name="60% — акцент2 9 2" xfId="7740"/>
    <cellStyle name="60% - Акцент2 9 3" xfId="16727"/>
    <cellStyle name="60% — акцент2 9 3" xfId="16728"/>
    <cellStyle name="60% - Акцент2_1" xfId="21709"/>
    <cellStyle name="60% - Акцент3" xfId="13421"/>
    <cellStyle name="60% — акцент3" xfId="315"/>
    <cellStyle name="60% - Акцент3 10" xfId="3234"/>
    <cellStyle name="60% — акцент3 10" xfId="3235"/>
    <cellStyle name="60% - Акцент3 10 2" xfId="7742"/>
    <cellStyle name="60% — акцент3 10 2" xfId="7743"/>
    <cellStyle name="60% - Акцент3 10 3" xfId="17363"/>
    <cellStyle name="60% — акцент3 10 3" xfId="17364"/>
    <cellStyle name="60% - Акцент3 11" xfId="3236"/>
    <cellStyle name="60% — акцент3 11" xfId="3237"/>
    <cellStyle name="60% - Акцент3 11 2" xfId="7744"/>
    <cellStyle name="60% — акцент3 11 2" xfId="7745"/>
    <cellStyle name="60% - Акцент3 11 3" xfId="17966"/>
    <cellStyle name="60% — акцент3 11 3" xfId="17967"/>
    <cellStyle name="60% - Акцент3 12" xfId="3238"/>
    <cellStyle name="60% — акцент3 12" xfId="3239"/>
    <cellStyle name="60% - Акцент3 12 2" xfId="7746"/>
    <cellStyle name="60% — акцент3 12 2" xfId="7747"/>
    <cellStyle name="60% - Акцент3 12 3" xfId="18570"/>
    <cellStyle name="60% — акцент3 12 3" xfId="18571"/>
    <cellStyle name="60% - Акцент3 13" xfId="3240"/>
    <cellStyle name="60% — акцент3 13" xfId="3241"/>
    <cellStyle name="60% - Акцент3 13 2" xfId="7748"/>
    <cellStyle name="60% — акцент3 13 2" xfId="7749"/>
    <cellStyle name="60% - Акцент3 13 3" xfId="19174"/>
    <cellStyle name="60% — акцент3 13 3" xfId="19175"/>
    <cellStyle name="60% - Акцент3 14" xfId="3242"/>
    <cellStyle name="60% — акцент3 14" xfId="3243"/>
    <cellStyle name="60% - Акцент3 14 2" xfId="7750"/>
    <cellStyle name="60% — акцент3 14 2" xfId="7751"/>
    <cellStyle name="60% - Акцент3 14 3" xfId="19777"/>
    <cellStyle name="60% — акцент3 14 3" xfId="19778"/>
    <cellStyle name="60% - Акцент3 15" xfId="3244"/>
    <cellStyle name="60% — акцент3 15" xfId="3245"/>
    <cellStyle name="60% - Акцент3 15 2" xfId="7752"/>
    <cellStyle name="60% — акцент3 15 2" xfId="7753"/>
    <cellStyle name="60% - Акцент3 15 3" xfId="20381"/>
    <cellStyle name="60% — акцент3 15 3" xfId="20382"/>
    <cellStyle name="60% - Акцент3 16" xfId="3246"/>
    <cellStyle name="60% — акцент3 16" xfId="3247"/>
    <cellStyle name="60% - Акцент3 16 2" xfId="7754"/>
    <cellStyle name="60% — акцент3 16 2" xfId="7755"/>
    <cellStyle name="60% - Акцент3 16 3" xfId="20984"/>
    <cellStyle name="60% — акцент3 16 3" xfId="20985"/>
    <cellStyle name="60% - Акцент3 17" xfId="3248"/>
    <cellStyle name="60% — акцент3 17" xfId="3249"/>
    <cellStyle name="60% - Акцент3 17 2" xfId="7756"/>
    <cellStyle name="60% — акцент3 17 2" xfId="7757"/>
    <cellStyle name="60% - Акцент3 17 3" xfId="21558"/>
    <cellStyle name="60% — акцент3 17 3" xfId="21559"/>
    <cellStyle name="60% - Акцент3 18" xfId="21755"/>
    <cellStyle name="60% — акцент3 18" xfId="3250"/>
    <cellStyle name="60% — акцент3 18 2" xfId="7758"/>
    <cellStyle name="60% — акцент3 19" xfId="3251"/>
    <cellStyle name="60% — акцент3 19 2" xfId="7759"/>
    <cellStyle name="60% - Акцент3 2" xfId="3252"/>
    <cellStyle name="60% — акцент3 2" xfId="3253"/>
    <cellStyle name="60% - Акцент3 2 10" xfId="3254"/>
    <cellStyle name="60% — акцент3 2 10" xfId="3255"/>
    <cellStyle name="60% - Акцент3 2 10 2" xfId="7762"/>
    <cellStyle name="60% — акцент3 2 10 2" xfId="7763"/>
    <cellStyle name="60% - Акцент3 2 10 3" xfId="18572"/>
    <cellStyle name="60% — акцент3 2 10 3" xfId="18573"/>
    <cellStyle name="60% - Акцент3 2 11" xfId="3256"/>
    <cellStyle name="60% — акцент3 2 11" xfId="3257"/>
    <cellStyle name="60% - Акцент3 2 11 2" xfId="7764"/>
    <cellStyle name="60% — акцент3 2 11 2" xfId="7765"/>
    <cellStyle name="60% - Акцент3 2 11 3" xfId="19176"/>
    <cellStyle name="60% — акцент3 2 11 3" xfId="19177"/>
    <cellStyle name="60% - Акцент3 2 12" xfId="3258"/>
    <cellStyle name="60% — акцент3 2 12" xfId="3259"/>
    <cellStyle name="60% - Акцент3 2 12 2" xfId="7766"/>
    <cellStyle name="60% — акцент3 2 12 2" xfId="7767"/>
    <cellStyle name="60% - Акцент3 2 12 3" xfId="19779"/>
    <cellStyle name="60% — акцент3 2 12 3" xfId="19780"/>
    <cellStyle name="60% - Акцент3 2 13" xfId="3260"/>
    <cellStyle name="60% — акцент3 2 13" xfId="3261"/>
    <cellStyle name="60% - Акцент3 2 13 2" xfId="7768"/>
    <cellStyle name="60% — акцент3 2 13 2" xfId="7769"/>
    <cellStyle name="60% - Акцент3 2 13 3" xfId="20383"/>
    <cellStyle name="60% — акцент3 2 13 3" xfId="20384"/>
    <cellStyle name="60% - Акцент3 2 14" xfId="3262"/>
    <cellStyle name="60% — акцент3 2 14" xfId="3263"/>
    <cellStyle name="60% - Акцент3 2 14 2" xfId="7770"/>
    <cellStyle name="60% — акцент3 2 14 2" xfId="7771"/>
    <cellStyle name="60% - Акцент3 2 14 3" xfId="20986"/>
    <cellStyle name="60% — акцент3 2 14 3" xfId="20987"/>
    <cellStyle name="60% - Акцент3 2 15" xfId="3264"/>
    <cellStyle name="60% — акцент3 2 15" xfId="3265"/>
    <cellStyle name="60% - Акцент3 2 15 2" xfId="7772"/>
    <cellStyle name="60% — акцент3 2 15 2" xfId="7773"/>
    <cellStyle name="60% - Акцент3 2 15 3" xfId="21560"/>
    <cellStyle name="60% — акцент3 2 15 3" xfId="21561"/>
    <cellStyle name="60% - Акцент3 2 16" xfId="3266"/>
    <cellStyle name="60% — акцент3 2 16" xfId="3267"/>
    <cellStyle name="60% - Акцент3 2 16 2" xfId="7774"/>
    <cellStyle name="60% — акцент3 2 16 2" xfId="7775"/>
    <cellStyle name="60% - Акцент3 2 17" xfId="7760"/>
    <cellStyle name="60% — акцент3 2 17" xfId="7761"/>
    <cellStyle name="60% - Акцент3 2 2" xfId="3268"/>
    <cellStyle name="60% — акцент3 2 2" xfId="3269"/>
    <cellStyle name="60% - Акцент3 2 2 10" xfId="19178"/>
    <cellStyle name="60% — акцент3 2 2 10" xfId="19179"/>
    <cellStyle name="60% - Акцент3 2 2 11" xfId="19781"/>
    <cellStyle name="60% — акцент3 2 2 11" xfId="19782"/>
    <cellStyle name="60% - Акцент3 2 2 12" xfId="20385"/>
    <cellStyle name="60% — акцент3 2 2 12" xfId="20386"/>
    <cellStyle name="60% - Акцент3 2 2 13" xfId="20988"/>
    <cellStyle name="60% — акцент3 2 2 13" xfId="20989"/>
    <cellStyle name="60% - Акцент3 2 2 14" xfId="21562"/>
    <cellStyle name="60% — акцент3 2 2 14" xfId="21563"/>
    <cellStyle name="60% - Акцент3 2 2 2" xfId="7776"/>
    <cellStyle name="60% — акцент3 2 2 2" xfId="7777"/>
    <cellStyle name="60% - Акцент3 2 2 2 2" xfId="14059"/>
    <cellStyle name="60% — акцент3 2 2 2 2" xfId="14060"/>
    <cellStyle name="60% - Акцент3 2 2 3" xfId="14955"/>
    <cellStyle name="60% — акцент3 2 2 3" xfId="14956"/>
    <cellStyle name="60% - Акцент3 2 2 4" xfId="15558"/>
    <cellStyle name="60% — акцент3 2 2 4" xfId="15559"/>
    <cellStyle name="60% - Акцент3 2 2 5" xfId="16161"/>
    <cellStyle name="60% — акцент3 2 2 5" xfId="16162"/>
    <cellStyle name="60% - Акцент3 2 2 6" xfId="16764"/>
    <cellStyle name="60% — акцент3 2 2 6" xfId="16765"/>
    <cellStyle name="60% - Акцент3 2 2 7" xfId="17367"/>
    <cellStyle name="60% — акцент3 2 2 7" xfId="17368"/>
    <cellStyle name="60% - Акцент3 2 2 8" xfId="17970"/>
    <cellStyle name="60% — акцент3 2 2 8" xfId="17971"/>
    <cellStyle name="60% - Акцент3 2 2 9" xfId="18574"/>
    <cellStyle name="60% — акцент3 2 2 9" xfId="18575"/>
    <cellStyle name="60% - Акцент3 2 2_1" xfId="21715"/>
    <cellStyle name="60% — акцент3 2 2_1" xfId="21715"/>
    <cellStyle name="60% - Акцент3 2 2_1 10" xfId="18576"/>
    <cellStyle name="60% — акцент3 2 2_1 10" xfId="18577"/>
    <cellStyle name="60% - Акцент3 2 2_1 11" xfId="19180"/>
    <cellStyle name="60% — акцент3 2 2_1 11" xfId="19181"/>
    <cellStyle name="60% - Акцент3 2 2_1 12" xfId="19783"/>
    <cellStyle name="60% — акцент3 2 2_1 12" xfId="19784"/>
    <cellStyle name="60% - Акцент3 2 2_1 13" xfId="20387"/>
    <cellStyle name="60% — акцент3 2 2_1 13" xfId="20388"/>
    <cellStyle name="60% - Акцент3 2 2_1 14" xfId="20990"/>
    <cellStyle name="60% — акцент3 2 2_1 14" xfId="20991"/>
    <cellStyle name="60% - Акцент3 2 2_1 15" xfId="21564"/>
    <cellStyle name="60% — акцент3 2 2_1 15" xfId="21565"/>
    <cellStyle name="60% - Акцент3 2 2_1 2" xfId="21716"/>
    <cellStyle name="60% — акцент3 2 2_1 2" xfId="21716"/>
    <cellStyle name="60% - Акцент3 2 2_1 2 10" xfId="19182"/>
    <cellStyle name="60% — акцент3 2 2_1 2 10" xfId="19183"/>
    <cellStyle name="60% - Акцент3 2 2_1 2 11" xfId="19785"/>
    <cellStyle name="60% — акцент3 2 2_1 2 11" xfId="19786"/>
    <cellStyle name="60% - Акцент3 2 2_1 2 12" xfId="20389"/>
    <cellStyle name="60% — акцент3 2 2_1 2 12" xfId="20390"/>
    <cellStyle name="60% - Акцент3 2 2_1 2 13" xfId="20992"/>
    <cellStyle name="60% — акцент3 2 2_1 2 13" xfId="20993"/>
    <cellStyle name="60% - Акцент3 2 2_1 2 14" xfId="21566"/>
    <cellStyle name="60% — акцент3 2 2_1 2 14" xfId="21567"/>
    <cellStyle name="60% - Акцент3 2 2_1 2 2" xfId="14063"/>
    <cellStyle name="60% — акцент3 2 2_1 2 2" xfId="14064"/>
    <cellStyle name="60% - Акцент3 2 2_1 2 3" xfId="14959"/>
    <cellStyle name="60% — акцент3 2 2_1 2 3" xfId="14960"/>
    <cellStyle name="60% - Акцент3 2 2_1 2 4" xfId="15562"/>
    <cellStyle name="60% — акцент3 2 2_1 2 4" xfId="15563"/>
    <cellStyle name="60% - Акцент3 2 2_1 2 5" xfId="16165"/>
    <cellStyle name="60% — акцент3 2 2_1 2 5" xfId="16166"/>
    <cellStyle name="60% - Акцент3 2 2_1 2 6" xfId="16768"/>
    <cellStyle name="60% — акцент3 2 2_1 2 6" xfId="16769"/>
    <cellStyle name="60% - Акцент3 2 2_1 2 7" xfId="17371"/>
    <cellStyle name="60% — акцент3 2 2_1 2 7" xfId="17372"/>
    <cellStyle name="60% - Акцент3 2 2_1 2 8" xfId="17974"/>
    <cellStyle name="60% — акцент3 2 2_1 2 8" xfId="17975"/>
    <cellStyle name="60% - Акцент3 2 2_1 2 9" xfId="18578"/>
    <cellStyle name="60% — акцент3 2 2_1 2 9" xfId="18579"/>
    <cellStyle name="60% - Акцент3 2 2_1 3" xfId="14061"/>
    <cellStyle name="60% — акцент3 2 2_1 3" xfId="14062"/>
    <cellStyle name="60% - Акцент3 2 2_1 4" xfId="14957"/>
    <cellStyle name="60% — акцент3 2 2_1 4" xfId="14958"/>
    <cellStyle name="60% - Акцент3 2 2_1 5" xfId="15560"/>
    <cellStyle name="60% — акцент3 2 2_1 5" xfId="15561"/>
    <cellStyle name="60% - Акцент3 2 2_1 6" xfId="16163"/>
    <cellStyle name="60% — акцент3 2 2_1 6" xfId="16164"/>
    <cellStyle name="60% - Акцент3 2 2_1 7" xfId="16766"/>
    <cellStyle name="60% — акцент3 2 2_1 7" xfId="16767"/>
    <cellStyle name="60% - Акцент3 2 2_1 8" xfId="17369"/>
    <cellStyle name="60% — акцент3 2 2_1 8" xfId="17370"/>
    <cellStyle name="60% - Акцент3 2 2_1 9" xfId="17972"/>
    <cellStyle name="60% — акцент3 2 2_1 9" xfId="17973"/>
    <cellStyle name="60% - Акцент3 2 3" xfId="3270"/>
    <cellStyle name="60% — акцент3 2 3" xfId="3271"/>
    <cellStyle name="60% - Акцент3 2 3 2" xfId="7778"/>
    <cellStyle name="60% — акцент3 2 3 2" xfId="7779"/>
    <cellStyle name="60% - Акцент3 2 3 3" xfId="14057"/>
    <cellStyle name="60% — акцент3 2 3 3" xfId="14058"/>
    <cellStyle name="60% - Акцент3 2 4" xfId="3272"/>
    <cellStyle name="60% — акцент3 2 4" xfId="3273"/>
    <cellStyle name="60% - Акцент3 2 4 2" xfId="7780"/>
    <cellStyle name="60% — акцент3 2 4 2" xfId="7781"/>
    <cellStyle name="60% - Акцент3 2 4 3" xfId="14953"/>
    <cellStyle name="60% — акцент3 2 4 3" xfId="14954"/>
    <cellStyle name="60% - Акцент3 2 5" xfId="3274"/>
    <cellStyle name="60% — акцент3 2 5" xfId="3275"/>
    <cellStyle name="60% - Акцент3 2 5 2" xfId="7782"/>
    <cellStyle name="60% — акцент3 2 5 2" xfId="7783"/>
    <cellStyle name="60% - Акцент3 2 5 3" xfId="15556"/>
    <cellStyle name="60% — акцент3 2 5 3" xfId="15557"/>
    <cellStyle name="60% - Акцент3 2 6" xfId="3276"/>
    <cellStyle name="60% — акцент3 2 6" xfId="3277"/>
    <cellStyle name="60% - Акцент3 2 6 2" xfId="7784"/>
    <cellStyle name="60% — акцент3 2 6 2" xfId="7785"/>
    <cellStyle name="60% - Акцент3 2 6 3" xfId="16159"/>
    <cellStyle name="60% — акцент3 2 6 3" xfId="16160"/>
    <cellStyle name="60% - Акцент3 2 7" xfId="3278"/>
    <cellStyle name="60% — акцент3 2 7" xfId="3279"/>
    <cellStyle name="60% - Акцент3 2 7 2" xfId="7786"/>
    <cellStyle name="60% — акцент3 2 7 2" xfId="7787"/>
    <cellStyle name="60% - Акцент3 2 7 3" xfId="16762"/>
    <cellStyle name="60% — акцент3 2 7 3" xfId="16763"/>
    <cellStyle name="60% - Акцент3 2 8" xfId="3280"/>
    <cellStyle name="60% — акцент3 2 8" xfId="3281"/>
    <cellStyle name="60% - Акцент3 2 8 2" xfId="7788"/>
    <cellStyle name="60% — акцент3 2 8 2" xfId="7789"/>
    <cellStyle name="60% - Акцент3 2 8 3" xfId="17365"/>
    <cellStyle name="60% — акцент3 2 8 3" xfId="17366"/>
    <cellStyle name="60% - Акцент3 2 9" xfId="3282"/>
    <cellStyle name="60% — акцент3 2 9" xfId="3283"/>
    <cellStyle name="60% - Акцент3 2 9 2" xfId="7790"/>
    <cellStyle name="60% — акцент3 2 9 2" xfId="7791"/>
    <cellStyle name="60% - Акцент3 2 9 3" xfId="17968"/>
    <cellStyle name="60% — акцент3 2 9 3" xfId="17969"/>
    <cellStyle name="60% - Акцент3 2_1" xfId="21711"/>
    <cellStyle name="60% — акцент3 2_1" xfId="21711"/>
    <cellStyle name="60% - Акцент3 2_1 10" xfId="18580"/>
    <cellStyle name="60% — акцент3 2_1 10" xfId="18581"/>
    <cellStyle name="60% - Акцент3 2_1 11" xfId="19184"/>
    <cellStyle name="60% — акцент3 2_1 11" xfId="19185"/>
    <cellStyle name="60% - Акцент3 2_1 12" xfId="19787"/>
    <cellStyle name="60% — акцент3 2_1 12" xfId="19788"/>
    <cellStyle name="60% - Акцент3 2_1 13" xfId="20391"/>
    <cellStyle name="60% — акцент3 2_1 13" xfId="20392"/>
    <cellStyle name="60% - Акцент3 2_1 14" xfId="20994"/>
    <cellStyle name="60% — акцент3 2_1 14" xfId="20995"/>
    <cellStyle name="60% - Акцент3 2_1 15" xfId="21568"/>
    <cellStyle name="60% — акцент3 2_1 15" xfId="21569"/>
    <cellStyle name="60% - Акцент3 2_1 2" xfId="21710"/>
    <cellStyle name="60% — акцент3 2_1 2" xfId="21710"/>
    <cellStyle name="60% - Акцент3 2_1 2 10" xfId="19186"/>
    <cellStyle name="60% — акцент3 2_1 2 10" xfId="19187"/>
    <cellStyle name="60% - Акцент3 2_1 2 11" xfId="19789"/>
    <cellStyle name="60% — акцент3 2_1 2 11" xfId="19790"/>
    <cellStyle name="60% - Акцент3 2_1 2 12" xfId="20393"/>
    <cellStyle name="60% — акцент3 2_1 2 12" xfId="20394"/>
    <cellStyle name="60% - Акцент3 2_1 2 13" xfId="20996"/>
    <cellStyle name="60% — акцент3 2_1 2 13" xfId="20997"/>
    <cellStyle name="60% - Акцент3 2_1 2 14" xfId="21570"/>
    <cellStyle name="60% — акцент3 2_1 2 14" xfId="21571"/>
    <cellStyle name="60% - Акцент3 2_1 2 2" xfId="14067"/>
    <cellStyle name="60% — акцент3 2_1 2 2" xfId="14068"/>
    <cellStyle name="60% - Акцент3 2_1 2 3" xfId="14963"/>
    <cellStyle name="60% — акцент3 2_1 2 3" xfId="14964"/>
    <cellStyle name="60% - Акцент3 2_1 2 4" xfId="15566"/>
    <cellStyle name="60% — акцент3 2_1 2 4" xfId="15567"/>
    <cellStyle name="60% - Акцент3 2_1 2 5" xfId="16169"/>
    <cellStyle name="60% — акцент3 2_1 2 5" xfId="16170"/>
    <cellStyle name="60% - Акцент3 2_1 2 6" xfId="16772"/>
    <cellStyle name="60% — акцент3 2_1 2 6" xfId="16773"/>
    <cellStyle name="60% - Акцент3 2_1 2 7" xfId="17375"/>
    <cellStyle name="60% — акцент3 2_1 2 7" xfId="17376"/>
    <cellStyle name="60% - Акцент3 2_1 2 8" xfId="17978"/>
    <cellStyle name="60% — акцент3 2_1 2 8" xfId="17979"/>
    <cellStyle name="60% - Акцент3 2_1 2 9" xfId="18582"/>
    <cellStyle name="60% — акцент3 2_1 2 9" xfId="18583"/>
    <cellStyle name="60% - Акцент3 2_1 3" xfId="14065"/>
    <cellStyle name="60% — акцент3 2_1 3" xfId="14066"/>
    <cellStyle name="60% - Акцент3 2_1 4" xfId="14961"/>
    <cellStyle name="60% — акцент3 2_1 4" xfId="14962"/>
    <cellStyle name="60% - Акцент3 2_1 5" xfId="15564"/>
    <cellStyle name="60% — акцент3 2_1 5" xfId="15565"/>
    <cellStyle name="60% - Акцент3 2_1 6" xfId="16167"/>
    <cellStyle name="60% — акцент3 2_1 6" xfId="16168"/>
    <cellStyle name="60% - Акцент3 2_1 7" xfId="16770"/>
    <cellStyle name="60% — акцент3 2_1 7" xfId="16771"/>
    <cellStyle name="60% - Акцент3 2_1 8" xfId="17373"/>
    <cellStyle name="60% — акцент3 2_1 8" xfId="17374"/>
    <cellStyle name="60% - Акцент3 2_1 9" xfId="17976"/>
    <cellStyle name="60% — акцент3 2_1 9" xfId="17977"/>
    <cellStyle name="60% — акцент3 20" xfId="3284"/>
    <cellStyle name="60% — акцент3 20 2" xfId="7792"/>
    <cellStyle name="60% — акцент3 21" xfId="3285"/>
    <cellStyle name="60% — акцент3 21 2" xfId="7793"/>
    <cellStyle name="60% — акцент3 22" xfId="3286"/>
    <cellStyle name="60% — акцент3 22 2" xfId="7794"/>
    <cellStyle name="60% — акцент3 23" xfId="4002"/>
    <cellStyle name="60% — акцент3 24" xfId="4228"/>
    <cellStyle name="60% — акцент3 25" xfId="4547"/>
    <cellStyle name="60% — акцент3 26" xfId="4751"/>
    <cellStyle name="60% — акцент3 27" xfId="4955"/>
    <cellStyle name="60% — акцент3 28" xfId="7741"/>
    <cellStyle name="60% — акцент3 29" xfId="8849"/>
    <cellStyle name="60% - Акцент3 3" xfId="3287"/>
    <cellStyle name="60% — акцент3 3" xfId="3288"/>
    <cellStyle name="60% - Акцент3 3 10" xfId="18584"/>
    <cellStyle name="60% — акцент3 3 10" xfId="18585"/>
    <cellStyle name="60% - Акцент3 3 11" xfId="19188"/>
    <cellStyle name="60% — акцент3 3 11" xfId="19189"/>
    <cellStyle name="60% - Акцент3 3 12" xfId="19791"/>
    <cellStyle name="60% — акцент3 3 12" xfId="19792"/>
    <cellStyle name="60% - Акцент3 3 13" xfId="20395"/>
    <cellStyle name="60% — акцент3 3 13" xfId="20396"/>
    <cellStyle name="60% - Акцент3 3 14" xfId="20998"/>
    <cellStyle name="60% — акцент3 3 14" xfId="20999"/>
    <cellStyle name="60% - Акцент3 3 15" xfId="21572"/>
    <cellStyle name="60% — акцент3 3 15" xfId="21573"/>
    <cellStyle name="60% - Акцент3 3 16" xfId="13423"/>
    <cellStyle name="60% - Акцент3 3 2" xfId="7795"/>
    <cellStyle name="60% — акцент3 3 2" xfId="3289"/>
    <cellStyle name="60% - Акцент3 3 2 10" xfId="19190"/>
    <cellStyle name="60% — акцент3 3 2 10" xfId="19191"/>
    <cellStyle name="60% - Акцент3 3 2 11" xfId="19793"/>
    <cellStyle name="60% — акцент3 3 2 11" xfId="19794"/>
    <cellStyle name="60% - Акцент3 3 2 12" xfId="20397"/>
    <cellStyle name="60% — акцент3 3 2 12" xfId="20398"/>
    <cellStyle name="60% - Акцент3 3 2 13" xfId="21000"/>
    <cellStyle name="60% — акцент3 3 2 13" xfId="21001"/>
    <cellStyle name="60% - Акцент3 3 2 14" xfId="21574"/>
    <cellStyle name="60% — акцент3 3 2 14" xfId="21575"/>
    <cellStyle name="60% - Акцент3 3 2 15" xfId="13424"/>
    <cellStyle name="60% - Акцент3 3 2 2" xfId="14071"/>
    <cellStyle name="60% — акцент3 3 2 2" xfId="7797"/>
    <cellStyle name="60% — акцент3 3 2 2 2" xfId="14072"/>
    <cellStyle name="60% - Акцент3 3 2 3" xfId="14967"/>
    <cellStyle name="60% — акцент3 3 2 3" xfId="14968"/>
    <cellStyle name="60% - Акцент3 3 2 4" xfId="15570"/>
    <cellStyle name="60% — акцент3 3 2 4" xfId="15571"/>
    <cellStyle name="60% - Акцент3 3 2 5" xfId="16173"/>
    <cellStyle name="60% — акцент3 3 2 5" xfId="16174"/>
    <cellStyle name="60% - Акцент3 3 2 6" xfId="16776"/>
    <cellStyle name="60% — акцент3 3 2 6" xfId="16777"/>
    <cellStyle name="60% - Акцент3 3 2 7" xfId="17379"/>
    <cellStyle name="60% — акцент3 3 2 7" xfId="17380"/>
    <cellStyle name="60% - Акцент3 3 2 8" xfId="17982"/>
    <cellStyle name="60% — акцент3 3 2 8" xfId="17983"/>
    <cellStyle name="60% - Акцент3 3 2 9" xfId="18586"/>
    <cellStyle name="60% — акцент3 3 2 9" xfId="18587"/>
    <cellStyle name="60% - Акцент3 3 2_1" xfId="21715"/>
    <cellStyle name="60% — акцент3 3 2_1" xfId="21715"/>
    <cellStyle name="60% - Акцент3 3 2_1 10" xfId="18588"/>
    <cellStyle name="60% — акцент3 3 2_1 10" xfId="18589"/>
    <cellStyle name="60% - Акцент3 3 2_1 11" xfId="19192"/>
    <cellStyle name="60% — акцент3 3 2_1 11" xfId="19193"/>
    <cellStyle name="60% - Акцент3 3 2_1 12" xfId="19795"/>
    <cellStyle name="60% — акцент3 3 2_1 12" xfId="19796"/>
    <cellStyle name="60% - Акцент3 3 2_1 13" xfId="20399"/>
    <cellStyle name="60% — акцент3 3 2_1 13" xfId="20400"/>
    <cellStyle name="60% - Акцент3 3 2_1 14" xfId="21002"/>
    <cellStyle name="60% — акцент3 3 2_1 14" xfId="21003"/>
    <cellStyle name="60% - Акцент3 3 2_1 15" xfId="21576"/>
    <cellStyle name="60% — акцент3 3 2_1 15" xfId="21577"/>
    <cellStyle name="60% - Акцент3 3 2_1 2" xfId="21716"/>
    <cellStyle name="60% — акцент3 3 2_1 2" xfId="21716"/>
    <cellStyle name="60% - Акцент3 3 2_1 2 10" xfId="19194"/>
    <cellStyle name="60% — акцент3 3 2_1 2 10" xfId="19195"/>
    <cellStyle name="60% - Акцент3 3 2_1 2 11" xfId="19797"/>
    <cellStyle name="60% — акцент3 3 2_1 2 11" xfId="19798"/>
    <cellStyle name="60% - Акцент3 3 2_1 2 12" xfId="20401"/>
    <cellStyle name="60% — акцент3 3 2_1 2 12" xfId="20402"/>
    <cellStyle name="60% - Акцент3 3 2_1 2 13" xfId="21004"/>
    <cellStyle name="60% — акцент3 3 2_1 2 13" xfId="21005"/>
    <cellStyle name="60% - Акцент3 3 2_1 2 14" xfId="21578"/>
    <cellStyle name="60% — акцент3 3 2_1 2 14" xfId="21579"/>
    <cellStyle name="60% - Акцент3 3 2_1 2 2" xfId="14075"/>
    <cellStyle name="60% — акцент3 3 2_1 2 2" xfId="14076"/>
    <cellStyle name="60% - Акцент3 3 2_1 2 3" xfId="14971"/>
    <cellStyle name="60% — акцент3 3 2_1 2 3" xfId="14972"/>
    <cellStyle name="60% - Акцент3 3 2_1 2 4" xfId="15574"/>
    <cellStyle name="60% — акцент3 3 2_1 2 4" xfId="15575"/>
    <cellStyle name="60% - Акцент3 3 2_1 2 5" xfId="16177"/>
    <cellStyle name="60% — акцент3 3 2_1 2 5" xfId="16178"/>
    <cellStyle name="60% - Акцент3 3 2_1 2 6" xfId="16780"/>
    <cellStyle name="60% — акцент3 3 2_1 2 6" xfId="16781"/>
    <cellStyle name="60% - Акцент3 3 2_1 2 7" xfId="17383"/>
    <cellStyle name="60% — акцент3 3 2_1 2 7" xfId="17384"/>
    <cellStyle name="60% - Акцент3 3 2_1 2 8" xfId="17986"/>
    <cellStyle name="60% — акцент3 3 2_1 2 8" xfId="17987"/>
    <cellStyle name="60% - Акцент3 3 2_1 2 9" xfId="18590"/>
    <cellStyle name="60% — акцент3 3 2_1 2 9" xfId="18591"/>
    <cellStyle name="60% - Акцент3 3 2_1 3" xfId="14073"/>
    <cellStyle name="60% — акцент3 3 2_1 3" xfId="14074"/>
    <cellStyle name="60% - Акцент3 3 2_1 4" xfId="14969"/>
    <cellStyle name="60% — акцент3 3 2_1 4" xfId="14970"/>
    <cellStyle name="60% - Акцент3 3 2_1 5" xfId="15572"/>
    <cellStyle name="60% — акцент3 3 2_1 5" xfId="15573"/>
    <cellStyle name="60% - Акцент3 3 2_1 6" xfId="16175"/>
    <cellStyle name="60% — акцент3 3 2_1 6" xfId="16176"/>
    <cellStyle name="60% - Акцент3 3 2_1 7" xfId="16778"/>
    <cellStyle name="60% — акцент3 3 2_1 7" xfId="16779"/>
    <cellStyle name="60% - Акцент3 3 2_1 8" xfId="17381"/>
    <cellStyle name="60% — акцент3 3 2_1 8" xfId="17382"/>
    <cellStyle name="60% - Акцент3 3 2_1 9" xfId="17984"/>
    <cellStyle name="60% — акцент3 3 2_1 9" xfId="17985"/>
    <cellStyle name="60% - Акцент3 3 3" xfId="14069"/>
    <cellStyle name="60% — акцент3 3 3" xfId="7796"/>
    <cellStyle name="60% — акцент3 3 3 2" xfId="14070"/>
    <cellStyle name="60% - Акцент3 3 4" xfId="14965"/>
    <cellStyle name="60% — акцент3 3 4" xfId="14966"/>
    <cellStyle name="60% - Акцент3 3 5" xfId="15568"/>
    <cellStyle name="60% — акцент3 3 5" xfId="15569"/>
    <cellStyle name="60% - Акцент3 3 6" xfId="16171"/>
    <cellStyle name="60% — акцент3 3 6" xfId="16172"/>
    <cellStyle name="60% - Акцент3 3 7" xfId="16774"/>
    <cellStyle name="60% — акцент3 3 7" xfId="16775"/>
    <cellStyle name="60% - Акцент3 3 8" xfId="17377"/>
    <cellStyle name="60% — акцент3 3 8" xfId="17378"/>
    <cellStyle name="60% - Акцент3 3 9" xfId="17980"/>
    <cellStyle name="60% — акцент3 3 9" xfId="17981"/>
    <cellStyle name="60% - Акцент3 3_1" xfId="21711"/>
    <cellStyle name="60% — акцент3 3_1" xfId="21711"/>
    <cellStyle name="60% - Акцент3 3_1 10" xfId="18592"/>
    <cellStyle name="60% — акцент3 3_1 10" xfId="18593"/>
    <cellStyle name="60% - Акцент3 3_1 11" xfId="19196"/>
    <cellStyle name="60% — акцент3 3_1 11" xfId="19197"/>
    <cellStyle name="60% - Акцент3 3_1 12" xfId="19799"/>
    <cellStyle name="60% — акцент3 3_1 12" xfId="19800"/>
    <cellStyle name="60% - Акцент3 3_1 13" xfId="20403"/>
    <cellStyle name="60% — акцент3 3_1 13" xfId="20404"/>
    <cellStyle name="60% - Акцент3 3_1 14" xfId="21006"/>
    <cellStyle name="60% — акцент3 3_1 14" xfId="21007"/>
    <cellStyle name="60% - Акцент3 3_1 15" xfId="21580"/>
    <cellStyle name="60% — акцент3 3_1 15" xfId="21581"/>
    <cellStyle name="60% - Акцент3 3_1 2" xfId="21710"/>
    <cellStyle name="60% — акцент3 3_1 2" xfId="21710"/>
    <cellStyle name="60% - Акцент3 3_1 2 10" xfId="19198"/>
    <cellStyle name="60% — акцент3 3_1 2 10" xfId="19199"/>
    <cellStyle name="60% - Акцент3 3_1 2 11" xfId="19801"/>
    <cellStyle name="60% — акцент3 3_1 2 11" xfId="19802"/>
    <cellStyle name="60% - Акцент3 3_1 2 12" xfId="20405"/>
    <cellStyle name="60% — акцент3 3_1 2 12" xfId="20406"/>
    <cellStyle name="60% - Акцент3 3_1 2 13" xfId="21008"/>
    <cellStyle name="60% — акцент3 3_1 2 13" xfId="21009"/>
    <cellStyle name="60% - Акцент3 3_1 2 14" xfId="21582"/>
    <cellStyle name="60% — акцент3 3_1 2 14" xfId="21583"/>
    <cellStyle name="60% - Акцент3 3_1 2 2" xfId="14079"/>
    <cellStyle name="60% — акцент3 3_1 2 2" xfId="14080"/>
    <cellStyle name="60% - Акцент3 3_1 2 3" xfId="14975"/>
    <cellStyle name="60% — акцент3 3_1 2 3" xfId="14976"/>
    <cellStyle name="60% - Акцент3 3_1 2 4" xfId="15578"/>
    <cellStyle name="60% — акцент3 3_1 2 4" xfId="15579"/>
    <cellStyle name="60% - Акцент3 3_1 2 5" xfId="16181"/>
    <cellStyle name="60% — акцент3 3_1 2 5" xfId="16182"/>
    <cellStyle name="60% - Акцент3 3_1 2 6" xfId="16784"/>
    <cellStyle name="60% — акцент3 3_1 2 6" xfId="16785"/>
    <cellStyle name="60% - Акцент3 3_1 2 7" xfId="17387"/>
    <cellStyle name="60% — акцент3 3_1 2 7" xfId="17388"/>
    <cellStyle name="60% - Акцент3 3_1 2 8" xfId="17990"/>
    <cellStyle name="60% — акцент3 3_1 2 8" xfId="17991"/>
    <cellStyle name="60% - Акцент3 3_1 2 9" xfId="18594"/>
    <cellStyle name="60% — акцент3 3_1 2 9" xfId="18595"/>
    <cellStyle name="60% - Акцент3 3_1 3" xfId="14077"/>
    <cellStyle name="60% — акцент3 3_1 3" xfId="14078"/>
    <cellStyle name="60% - Акцент3 3_1 4" xfId="14973"/>
    <cellStyle name="60% — акцент3 3_1 4" xfId="14974"/>
    <cellStyle name="60% - Акцент3 3_1 5" xfId="15576"/>
    <cellStyle name="60% — акцент3 3_1 5" xfId="15577"/>
    <cellStyle name="60% - Акцент3 3_1 6" xfId="16179"/>
    <cellStyle name="60% — акцент3 3_1 6" xfId="16180"/>
    <cellStyle name="60% - Акцент3 3_1 7" xfId="16782"/>
    <cellStyle name="60% — акцент3 3_1 7" xfId="16783"/>
    <cellStyle name="60% - Акцент3 3_1 8" xfId="17385"/>
    <cellStyle name="60% — акцент3 3_1 8" xfId="17386"/>
    <cellStyle name="60% - Акцент3 3_1 9" xfId="17988"/>
    <cellStyle name="60% — акцент3 3_1 9" xfId="17989"/>
    <cellStyle name="60% — акцент3 30" xfId="9168"/>
    <cellStyle name="60% — акцент3 31" xfId="9486"/>
    <cellStyle name="60% — акцент3 32" xfId="9804"/>
    <cellStyle name="60% — акцент3 33" xfId="10122"/>
    <cellStyle name="60% — акцент3 34" xfId="10440"/>
    <cellStyle name="60% — акцент3 35" xfId="10758"/>
    <cellStyle name="60% — акцент3 36" xfId="11076"/>
    <cellStyle name="60% — акцент3 37" xfId="11394"/>
    <cellStyle name="60% — акцент3 38" xfId="11712"/>
    <cellStyle name="60% — акцент3 39" xfId="12030"/>
    <cellStyle name="60% - Акцент3 4" xfId="3290"/>
    <cellStyle name="60% — акцент3 4" xfId="3291"/>
    <cellStyle name="60% - Акцент3 4 10" xfId="19200"/>
    <cellStyle name="60% — акцент3 4 10" xfId="19201"/>
    <cellStyle name="60% - Акцент3 4 11" xfId="19803"/>
    <cellStyle name="60% — акцент3 4 11" xfId="19804"/>
    <cellStyle name="60% - Акцент3 4 12" xfId="20407"/>
    <cellStyle name="60% — акцент3 4 12" xfId="20408"/>
    <cellStyle name="60% - Акцент3 4 13" xfId="21010"/>
    <cellStyle name="60% — акцент3 4 13" xfId="21011"/>
    <cellStyle name="60% - Акцент3 4 14" xfId="21584"/>
    <cellStyle name="60% — акцент3 4 14" xfId="21585"/>
    <cellStyle name="60% - Акцент3 4 2" xfId="7798"/>
    <cellStyle name="60% — акцент3 4 2" xfId="7799"/>
    <cellStyle name="60% - Акцент3 4 2 2" xfId="14081"/>
    <cellStyle name="60% — акцент3 4 2 2" xfId="14082"/>
    <cellStyle name="60% - Акцент3 4 3" xfId="14977"/>
    <cellStyle name="60% — акцент3 4 3" xfId="14978"/>
    <cellStyle name="60% - Акцент3 4 4" xfId="15580"/>
    <cellStyle name="60% — акцент3 4 4" xfId="15581"/>
    <cellStyle name="60% - Акцент3 4 5" xfId="16183"/>
    <cellStyle name="60% — акцент3 4 5" xfId="16184"/>
    <cellStyle name="60% - Акцент3 4 6" xfId="16786"/>
    <cellStyle name="60% — акцент3 4 6" xfId="16787"/>
    <cellStyle name="60% - Акцент3 4 7" xfId="17389"/>
    <cellStyle name="60% — акцент3 4 7" xfId="17390"/>
    <cellStyle name="60% - Акцент3 4 8" xfId="17992"/>
    <cellStyle name="60% — акцент3 4 8" xfId="17993"/>
    <cellStyle name="60% - Акцент3 4 9" xfId="18596"/>
    <cellStyle name="60% — акцент3 4 9" xfId="18597"/>
    <cellStyle name="60% - Акцент3 4_1" xfId="21715"/>
    <cellStyle name="60% — акцент3 4_1" xfId="21715"/>
    <cellStyle name="60% - Акцент3 4_1 10" xfId="18598"/>
    <cellStyle name="60% — акцент3 4_1 10" xfId="18599"/>
    <cellStyle name="60% - Акцент3 4_1 11" xfId="19202"/>
    <cellStyle name="60% — акцент3 4_1 11" xfId="19203"/>
    <cellStyle name="60% - Акцент3 4_1 12" xfId="19805"/>
    <cellStyle name="60% — акцент3 4_1 12" xfId="19806"/>
    <cellStyle name="60% - Акцент3 4_1 13" xfId="20409"/>
    <cellStyle name="60% — акцент3 4_1 13" xfId="20410"/>
    <cellStyle name="60% - Акцент3 4_1 14" xfId="21012"/>
    <cellStyle name="60% — акцент3 4_1 14" xfId="21013"/>
    <cellStyle name="60% - Акцент3 4_1 15" xfId="21586"/>
    <cellStyle name="60% — акцент3 4_1 15" xfId="21587"/>
    <cellStyle name="60% - Акцент3 4_1 2" xfId="21716"/>
    <cellStyle name="60% — акцент3 4_1 2" xfId="21716"/>
    <cellStyle name="60% - Акцент3 4_1 2 10" xfId="19204"/>
    <cellStyle name="60% — акцент3 4_1 2 10" xfId="19205"/>
    <cellStyle name="60% - Акцент3 4_1 2 11" xfId="19807"/>
    <cellStyle name="60% — акцент3 4_1 2 11" xfId="19808"/>
    <cellStyle name="60% - Акцент3 4_1 2 12" xfId="20411"/>
    <cellStyle name="60% — акцент3 4_1 2 12" xfId="20412"/>
    <cellStyle name="60% - Акцент3 4_1 2 13" xfId="21014"/>
    <cellStyle name="60% — акцент3 4_1 2 13" xfId="21015"/>
    <cellStyle name="60% - Акцент3 4_1 2 14" xfId="21588"/>
    <cellStyle name="60% — акцент3 4_1 2 14" xfId="21589"/>
    <cellStyle name="60% - Акцент3 4_1 2 2" xfId="14085"/>
    <cellStyle name="60% — акцент3 4_1 2 2" xfId="14086"/>
    <cellStyle name="60% - Акцент3 4_1 2 3" xfId="14981"/>
    <cellStyle name="60% — акцент3 4_1 2 3" xfId="14982"/>
    <cellStyle name="60% - Акцент3 4_1 2 4" xfId="15584"/>
    <cellStyle name="60% — акцент3 4_1 2 4" xfId="15585"/>
    <cellStyle name="60% - Акцент3 4_1 2 5" xfId="16187"/>
    <cellStyle name="60% — акцент3 4_1 2 5" xfId="16188"/>
    <cellStyle name="60% - Акцент3 4_1 2 6" xfId="16790"/>
    <cellStyle name="60% — акцент3 4_1 2 6" xfId="16791"/>
    <cellStyle name="60% - Акцент3 4_1 2 7" xfId="17393"/>
    <cellStyle name="60% — акцент3 4_1 2 7" xfId="17394"/>
    <cellStyle name="60% - Акцент3 4_1 2 8" xfId="17996"/>
    <cellStyle name="60% — акцент3 4_1 2 8" xfId="17997"/>
    <cellStyle name="60% - Акцент3 4_1 2 9" xfId="18600"/>
    <cellStyle name="60% — акцент3 4_1 2 9" xfId="18601"/>
    <cellStyle name="60% - Акцент3 4_1 3" xfId="14083"/>
    <cellStyle name="60% — акцент3 4_1 3" xfId="14084"/>
    <cellStyle name="60% - Акцент3 4_1 4" xfId="14979"/>
    <cellStyle name="60% — акцент3 4_1 4" xfId="14980"/>
    <cellStyle name="60% - Акцент3 4_1 5" xfId="15582"/>
    <cellStyle name="60% — акцент3 4_1 5" xfId="15583"/>
    <cellStyle name="60% - Акцент3 4_1 6" xfId="16185"/>
    <cellStyle name="60% — акцент3 4_1 6" xfId="16186"/>
    <cellStyle name="60% - Акцент3 4_1 7" xfId="16788"/>
    <cellStyle name="60% — акцент3 4_1 7" xfId="16789"/>
    <cellStyle name="60% - Акцент3 4_1 8" xfId="17391"/>
    <cellStyle name="60% — акцент3 4_1 8" xfId="17392"/>
    <cellStyle name="60% - Акцент3 4_1 9" xfId="17994"/>
    <cellStyle name="60% — акцент3 4_1 9" xfId="17995"/>
    <cellStyle name="60% — акцент3 40" xfId="12347"/>
    <cellStyle name="60% — акцент3 41" xfId="12666"/>
    <cellStyle name="60% — акцент3 42" xfId="12983"/>
    <cellStyle name="60% — акцент3 43" xfId="13301"/>
    <cellStyle name="60% — акцент3 44" xfId="13422"/>
    <cellStyle name="60% - Акцент3 5" xfId="3292"/>
    <cellStyle name="60% — акцент3 5" xfId="3293"/>
    <cellStyle name="60% - Акцент3 5 2" xfId="7800"/>
    <cellStyle name="60% — акцент3 5 2" xfId="7801"/>
    <cellStyle name="60% - Акцент3 5 3" xfId="14055"/>
    <cellStyle name="60% — акцент3 5 3" xfId="14056"/>
    <cellStyle name="60% - Акцент3 6" xfId="3294"/>
    <cellStyle name="60% — акцент3 6" xfId="3295"/>
    <cellStyle name="60% - Акцент3 6 2" xfId="7802"/>
    <cellStyle name="60% — акцент3 6 2" xfId="7803"/>
    <cellStyle name="60% - Акцент3 6 3" xfId="14951"/>
    <cellStyle name="60% — акцент3 6 3" xfId="14952"/>
    <cellStyle name="60% - Акцент3 7" xfId="3296"/>
    <cellStyle name="60% — акцент3 7" xfId="3297"/>
    <cellStyle name="60% - Акцент3 7 2" xfId="7804"/>
    <cellStyle name="60% — акцент3 7 2" xfId="7805"/>
    <cellStyle name="60% - Акцент3 7 3" xfId="15554"/>
    <cellStyle name="60% — акцент3 7 3" xfId="15555"/>
    <cellStyle name="60% - Акцент3 8" xfId="3298"/>
    <cellStyle name="60% — акцент3 8" xfId="3299"/>
    <cellStyle name="60% - Акцент3 8 2" xfId="7806"/>
    <cellStyle name="60% — акцент3 8 2" xfId="7807"/>
    <cellStyle name="60% - Акцент3 8 3" xfId="16157"/>
    <cellStyle name="60% — акцент3 8 3" xfId="16158"/>
    <cellStyle name="60% - Акцент3 9" xfId="3300"/>
    <cellStyle name="60% — акцент3 9" xfId="3301"/>
    <cellStyle name="60% - Акцент3 9 2" xfId="7808"/>
    <cellStyle name="60% — акцент3 9 2" xfId="7809"/>
    <cellStyle name="60% - Акцент3 9 3" xfId="16760"/>
    <cellStyle name="60% — акцент3 9 3" xfId="16761"/>
    <cellStyle name="60% - Акцент3_1" xfId="21711"/>
    <cellStyle name="60% - Акцент4" xfId="13425"/>
    <cellStyle name="60% — акцент4" xfId="316"/>
    <cellStyle name="60% - Акцент4 10" xfId="3302"/>
    <cellStyle name="60% — акцент4 10" xfId="3303"/>
    <cellStyle name="60% - Акцент4 10 2" xfId="7811"/>
    <cellStyle name="60% — акцент4 10 2" xfId="7812"/>
    <cellStyle name="60% - Акцент4 10 3" xfId="17396"/>
    <cellStyle name="60% — акцент4 10 3" xfId="17397"/>
    <cellStyle name="60% - Акцент4 11" xfId="3304"/>
    <cellStyle name="60% — акцент4 11" xfId="3305"/>
    <cellStyle name="60% - Акцент4 11 2" xfId="7813"/>
    <cellStyle name="60% — акцент4 11 2" xfId="7814"/>
    <cellStyle name="60% - Акцент4 11 3" xfId="17999"/>
    <cellStyle name="60% — акцент4 11 3" xfId="18000"/>
    <cellStyle name="60% - Акцент4 12" xfId="3306"/>
    <cellStyle name="60% — акцент4 12" xfId="3307"/>
    <cellStyle name="60% - Акцент4 12 2" xfId="7815"/>
    <cellStyle name="60% — акцент4 12 2" xfId="7816"/>
    <cellStyle name="60% - Акцент4 12 3" xfId="18603"/>
    <cellStyle name="60% — акцент4 12 3" xfId="18604"/>
    <cellStyle name="60% - Акцент4 13" xfId="3308"/>
    <cellStyle name="60% — акцент4 13" xfId="3309"/>
    <cellStyle name="60% - Акцент4 13 2" xfId="7817"/>
    <cellStyle name="60% — акцент4 13 2" xfId="7818"/>
    <cellStyle name="60% - Акцент4 13 3" xfId="19207"/>
    <cellStyle name="60% — акцент4 13 3" xfId="19208"/>
    <cellStyle name="60% - Акцент4 14" xfId="3310"/>
    <cellStyle name="60% — акцент4 14" xfId="3311"/>
    <cellStyle name="60% - Акцент4 14 2" xfId="7819"/>
    <cellStyle name="60% — акцент4 14 2" xfId="7820"/>
    <cellStyle name="60% - Акцент4 14 3" xfId="19810"/>
    <cellStyle name="60% — акцент4 14 3" xfId="19811"/>
    <cellStyle name="60% - Акцент4 15" xfId="3312"/>
    <cellStyle name="60% — акцент4 15" xfId="3313"/>
    <cellStyle name="60% - Акцент4 15 2" xfId="7821"/>
    <cellStyle name="60% — акцент4 15 2" xfId="7822"/>
    <cellStyle name="60% - Акцент4 15 3" xfId="20414"/>
    <cellStyle name="60% — акцент4 15 3" xfId="20415"/>
    <cellStyle name="60% - Акцент4 16" xfId="3314"/>
    <cellStyle name="60% — акцент4 16" xfId="3315"/>
    <cellStyle name="60% - Акцент4 16 2" xfId="7823"/>
    <cellStyle name="60% — акцент4 16 2" xfId="7824"/>
    <cellStyle name="60% - Акцент4 16 3" xfId="21017"/>
    <cellStyle name="60% — акцент4 16 3" xfId="21018"/>
    <cellStyle name="60% - Акцент4 17" xfId="3316"/>
    <cellStyle name="60% — акцент4 17" xfId="3317"/>
    <cellStyle name="60% - Акцент4 17 2" xfId="7825"/>
    <cellStyle name="60% — акцент4 17 2" xfId="7826"/>
    <cellStyle name="60% - Акцент4 17 3" xfId="21590"/>
    <cellStyle name="60% — акцент4 17 3" xfId="21591"/>
    <cellStyle name="60% - Акцент4 18" xfId="21756"/>
    <cellStyle name="60% — акцент4 18" xfId="3318"/>
    <cellStyle name="60% — акцент4 18 2" xfId="7827"/>
    <cellStyle name="60% — акцент4 19" xfId="3319"/>
    <cellStyle name="60% — акцент4 19 2" xfId="7828"/>
    <cellStyle name="60% - Акцент4 2" xfId="3320"/>
    <cellStyle name="60% — акцент4 2" xfId="3321"/>
    <cellStyle name="60% - Акцент4 2 10" xfId="3322"/>
    <cellStyle name="60% — акцент4 2 10" xfId="3323"/>
    <cellStyle name="60% - Акцент4 2 10 2" xfId="7831"/>
    <cellStyle name="60% — акцент4 2 10 2" xfId="7832"/>
    <cellStyle name="60% - Акцент4 2 10 3" xfId="18605"/>
    <cellStyle name="60% — акцент4 2 10 3" xfId="18606"/>
    <cellStyle name="60% - Акцент4 2 11" xfId="3324"/>
    <cellStyle name="60% — акцент4 2 11" xfId="3325"/>
    <cellStyle name="60% - Акцент4 2 11 2" xfId="7833"/>
    <cellStyle name="60% — акцент4 2 11 2" xfId="7834"/>
    <cellStyle name="60% - Акцент4 2 11 3" xfId="19209"/>
    <cellStyle name="60% — акцент4 2 11 3" xfId="19210"/>
    <cellStyle name="60% - Акцент4 2 12" xfId="3326"/>
    <cellStyle name="60% — акцент4 2 12" xfId="3327"/>
    <cellStyle name="60% - Акцент4 2 12 2" xfId="7835"/>
    <cellStyle name="60% — акцент4 2 12 2" xfId="7836"/>
    <cellStyle name="60% - Акцент4 2 12 3" xfId="19812"/>
    <cellStyle name="60% — акцент4 2 12 3" xfId="19813"/>
    <cellStyle name="60% - Акцент4 2 13" xfId="3328"/>
    <cellStyle name="60% — акцент4 2 13" xfId="3329"/>
    <cellStyle name="60% - Акцент4 2 13 2" xfId="7837"/>
    <cellStyle name="60% — акцент4 2 13 2" xfId="7838"/>
    <cellStyle name="60% - Акцент4 2 13 3" xfId="20416"/>
    <cellStyle name="60% — акцент4 2 13 3" xfId="20417"/>
    <cellStyle name="60% - Акцент4 2 14" xfId="3330"/>
    <cellStyle name="60% — акцент4 2 14" xfId="3331"/>
    <cellStyle name="60% - Акцент4 2 14 2" xfId="7839"/>
    <cellStyle name="60% — акцент4 2 14 2" xfId="7840"/>
    <cellStyle name="60% - Акцент4 2 14 3" xfId="21019"/>
    <cellStyle name="60% — акцент4 2 14 3" xfId="21020"/>
    <cellStyle name="60% - Акцент4 2 15" xfId="3332"/>
    <cellStyle name="60% — акцент4 2 15" xfId="3333"/>
    <cellStyle name="60% - Акцент4 2 15 2" xfId="7841"/>
    <cellStyle name="60% — акцент4 2 15 2" xfId="7842"/>
    <cellStyle name="60% - Акцент4 2 15 3" xfId="21592"/>
    <cellStyle name="60% — акцент4 2 15 3" xfId="21593"/>
    <cellStyle name="60% - Акцент4 2 16" xfId="3334"/>
    <cellStyle name="60% — акцент4 2 16" xfId="3335"/>
    <cellStyle name="60% - Акцент4 2 16 2" xfId="7843"/>
    <cellStyle name="60% — акцент4 2 16 2" xfId="7844"/>
    <cellStyle name="60% - Акцент4 2 17" xfId="7829"/>
    <cellStyle name="60% — акцент4 2 17" xfId="7830"/>
    <cellStyle name="60% - Акцент4 2 2" xfId="3336"/>
    <cellStyle name="60% — акцент4 2 2" xfId="3337"/>
    <cellStyle name="60% - Акцент4 2 2 10" xfId="19211"/>
    <cellStyle name="60% — акцент4 2 2 10" xfId="19212"/>
    <cellStyle name="60% - Акцент4 2 2 11" xfId="19814"/>
    <cellStyle name="60% — акцент4 2 2 11" xfId="19815"/>
    <cellStyle name="60% - Акцент4 2 2 12" xfId="20418"/>
    <cellStyle name="60% — акцент4 2 2 12" xfId="20419"/>
    <cellStyle name="60% - Акцент4 2 2 13" xfId="21021"/>
    <cellStyle name="60% — акцент4 2 2 13" xfId="21022"/>
    <cellStyle name="60% - Акцент4 2 2 14" xfId="21594"/>
    <cellStyle name="60% — акцент4 2 2 14" xfId="21595"/>
    <cellStyle name="60% - Акцент4 2 2 2" xfId="7845"/>
    <cellStyle name="60% — акцент4 2 2 2" xfId="7846"/>
    <cellStyle name="60% - Акцент4 2 2 2 2" xfId="14091"/>
    <cellStyle name="60% — акцент4 2 2 2 2" xfId="14092"/>
    <cellStyle name="60% - Акцент4 2 2 3" xfId="14988"/>
    <cellStyle name="60% — акцент4 2 2 3" xfId="14989"/>
    <cellStyle name="60% - Акцент4 2 2 4" xfId="15591"/>
    <cellStyle name="60% — акцент4 2 2 4" xfId="15592"/>
    <cellStyle name="60% - Акцент4 2 2 5" xfId="16194"/>
    <cellStyle name="60% — акцент4 2 2 5" xfId="16195"/>
    <cellStyle name="60% - Акцент4 2 2 6" xfId="16797"/>
    <cellStyle name="60% — акцент4 2 2 6" xfId="16798"/>
    <cellStyle name="60% - Акцент4 2 2 7" xfId="17400"/>
    <cellStyle name="60% — акцент4 2 2 7" xfId="17401"/>
    <cellStyle name="60% - Акцент4 2 2 8" xfId="18003"/>
    <cellStyle name="60% — акцент4 2 2 8" xfId="18004"/>
    <cellStyle name="60% - Акцент4 2 2 9" xfId="18607"/>
    <cellStyle name="60% — акцент4 2 2 9" xfId="18608"/>
    <cellStyle name="60% - Акцент4 2 2_1" xfId="21715"/>
    <cellStyle name="60% — акцент4 2 2_1" xfId="21715"/>
    <cellStyle name="60% - Акцент4 2 2_1 10" xfId="18609"/>
    <cellStyle name="60% — акцент4 2 2_1 10" xfId="18610"/>
    <cellStyle name="60% - Акцент4 2 2_1 11" xfId="19213"/>
    <cellStyle name="60% — акцент4 2 2_1 11" xfId="19214"/>
    <cellStyle name="60% - Акцент4 2 2_1 12" xfId="19816"/>
    <cellStyle name="60% — акцент4 2 2_1 12" xfId="19817"/>
    <cellStyle name="60% - Акцент4 2 2_1 13" xfId="20420"/>
    <cellStyle name="60% — акцент4 2 2_1 13" xfId="20421"/>
    <cellStyle name="60% - Акцент4 2 2_1 14" xfId="21023"/>
    <cellStyle name="60% — акцент4 2 2_1 14" xfId="21024"/>
    <cellStyle name="60% - Акцент4 2 2_1 15" xfId="21596"/>
    <cellStyle name="60% — акцент4 2 2_1 15" xfId="21597"/>
    <cellStyle name="60% - Акцент4 2 2_1 2" xfId="21716"/>
    <cellStyle name="60% — акцент4 2 2_1 2" xfId="21716"/>
    <cellStyle name="60% - Акцент4 2 2_1 2 10" xfId="19215"/>
    <cellStyle name="60% — акцент4 2 2_1 2 10" xfId="19216"/>
    <cellStyle name="60% - Акцент4 2 2_1 2 11" xfId="19818"/>
    <cellStyle name="60% — акцент4 2 2_1 2 11" xfId="19819"/>
    <cellStyle name="60% - Акцент4 2 2_1 2 12" xfId="20422"/>
    <cellStyle name="60% — акцент4 2 2_1 2 12" xfId="20423"/>
    <cellStyle name="60% - Акцент4 2 2_1 2 13" xfId="21025"/>
    <cellStyle name="60% — акцент4 2 2_1 2 13" xfId="21026"/>
    <cellStyle name="60% - Акцент4 2 2_1 2 14" xfId="21598"/>
    <cellStyle name="60% — акцент4 2 2_1 2 14" xfId="21599"/>
    <cellStyle name="60% - Акцент4 2 2_1 2 2" xfId="14095"/>
    <cellStyle name="60% — акцент4 2 2_1 2 2" xfId="14096"/>
    <cellStyle name="60% - Акцент4 2 2_1 2 3" xfId="14992"/>
    <cellStyle name="60% — акцент4 2 2_1 2 3" xfId="14993"/>
    <cellStyle name="60% - Акцент4 2 2_1 2 4" xfId="15595"/>
    <cellStyle name="60% — акцент4 2 2_1 2 4" xfId="15596"/>
    <cellStyle name="60% - Акцент4 2 2_1 2 5" xfId="16198"/>
    <cellStyle name="60% — акцент4 2 2_1 2 5" xfId="16199"/>
    <cellStyle name="60% - Акцент4 2 2_1 2 6" xfId="16801"/>
    <cellStyle name="60% — акцент4 2 2_1 2 6" xfId="16802"/>
    <cellStyle name="60% - Акцент4 2 2_1 2 7" xfId="17404"/>
    <cellStyle name="60% — акцент4 2 2_1 2 7" xfId="17405"/>
    <cellStyle name="60% - Акцент4 2 2_1 2 8" xfId="18007"/>
    <cellStyle name="60% — акцент4 2 2_1 2 8" xfId="18008"/>
    <cellStyle name="60% - Акцент4 2 2_1 2 9" xfId="18611"/>
    <cellStyle name="60% — акцент4 2 2_1 2 9" xfId="18612"/>
    <cellStyle name="60% - Акцент4 2 2_1 3" xfId="14093"/>
    <cellStyle name="60% — акцент4 2 2_1 3" xfId="14094"/>
    <cellStyle name="60% - Акцент4 2 2_1 4" xfId="14990"/>
    <cellStyle name="60% — акцент4 2 2_1 4" xfId="14991"/>
    <cellStyle name="60% - Акцент4 2 2_1 5" xfId="15593"/>
    <cellStyle name="60% — акцент4 2 2_1 5" xfId="15594"/>
    <cellStyle name="60% - Акцент4 2 2_1 6" xfId="16196"/>
    <cellStyle name="60% — акцент4 2 2_1 6" xfId="16197"/>
    <cellStyle name="60% - Акцент4 2 2_1 7" xfId="16799"/>
    <cellStyle name="60% — акцент4 2 2_1 7" xfId="16800"/>
    <cellStyle name="60% - Акцент4 2 2_1 8" xfId="17402"/>
    <cellStyle name="60% — акцент4 2 2_1 8" xfId="17403"/>
    <cellStyle name="60% - Акцент4 2 2_1 9" xfId="18005"/>
    <cellStyle name="60% — акцент4 2 2_1 9" xfId="18006"/>
    <cellStyle name="60% - Акцент4 2 3" xfId="3338"/>
    <cellStyle name="60% — акцент4 2 3" xfId="3339"/>
    <cellStyle name="60% - Акцент4 2 3 2" xfId="7847"/>
    <cellStyle name="60% — акцент4 2 3 2" xfId="7848"/>
    <cellStyle name="60% - Акцент4 2 3 3" xfId="14089"/>
    <cellStyle name="60% — акцент4 2 3 3" xfId="14090"/>
    <cellStyle name="60% - Акцент4 2 4" xfId="3340"/>
    <cellStyle name="60% — акцент4 2 4" xfId="3341"/>
    <cellStyle name="60% - Акцент4 2 4 2" xfId="7849"/>
    <cellStyle name="60% — акцент4 2 4 2" xfId="7850"/>
    <cellStyle name="60% - Акцент4 2 4 3" xfId="14986"/>
    <cellStyle name="60% — акцент4 2 4 3" xfId="14987"/>
    <cellStyle name="60% - Акцент4 2 5" xfId="3342"/>
    <cellStyle name="60% — акцент4 2 5" xfId="3343"/>
    <cellStyle name="60% - Акцент4 2 5 2" xfId="7851"/>
    <cellStyle name="60% — акцент4 2 5 2" xfId="7852"/>
    <cellStyle name="60% - Акцент4 2 5 3" xfId="15589"/>
    <cellStyle name="60% — акцент4 2 5 3" xfId="15590"/>
    <cellStyle name="60% - Акцент4 2 6" xfId="3344"/>
    <cellStyle name="60% — акцент4 2 6" xfId="3345"/>
    <cellStyle name="60% - Акцент4 2 6 2" xfId="7853"/>
    <cellStyle name="60% — акцент4 2 6 2" xfId="7854"/>
    <cellStyle name="60% - Акцент4 2 6 3" xfId="16192"/>
    <cellStyle name="60% — акцент4 2 6 3" xfId="16193"/>
    <cellStyle name="60% - Акцент4 2 7" xfId="3346"/>
    <cellStyle name="60% — акцент4 2 7" xfId="3347"/>
    <cellStyle name="60% - Акцент4 2 7 2" xfId="7855"/>
    <cellStyle name="60% — акцент4 2 7 2" xfId="7856"/>
    <cellStyle name="60% - Акцент4 2 7 3" xfId="16795"/>
    <cellStyle name="60% — акцент4 2 7 3" xfId="16796"/>
    <cellStyle name="60% - Акцент4 2 8" xfId="3348"/>
    <cellStyle name="60% — акцент4 2 8" xfId="3349"/>
    <cellStyle name="60% - Акцент4 2 8 2" xfId="7857"/>
    <cellStyle name="60% — акцент4 2 8 2" xfId="7858"/>
    <cellStyle name="60% - Акцент4 2 8 3" xfId="17398"/>
    <cellStyle name="60% — акцент4 2 8 3" xfId="17399"/>
    <cellStyle name="60% - Акцент4 2 9" xfId="3350"/>
    <cellStyle name="60% — акцент4 2 9" xfId="3351"/>
    <cellStyle name="60% - Акцент4 2 9 2" xfId="7859"/>
    <cellStyle name="60% — акцент4 2 9 2" xfId="7860"/>
    <cellStyle name="60% - Акцент4 2 9 3" xfId="18001"/>
    <cellStyle name="60% — акцент4 2 9 3" xfId="18002"/>
    <cellStyle name="60% - Акцент4 2_1" xfId="21721"/>
    <cellStyle name="60% — акцент4 2_1" xfId="21721"/>
    <cellStyle name="60% - Акцент4 2_1 10" xfId="18613"/>
    <cellStyle name="60% — акцент4 2_1 10" xfId="18614"/>
    <cellStyle name="60% - Акцент4 2_1 11" xfId="19217"/>
    <cellStyle name="60% — акцент4 2_1 11" xfId="19218"/>
    <cellStyle name="60% - Акцент4 2_1 12" xfId="19820"/>
    <cellStyle name="60% — акцент4 2_1 12" xfId="19821"/>
    <cellStyle name="60% - Акцент4 2_1 13" xfId="20424"/>
    <cellStyle name="60% — акцент4 2_1 13" xfId="20425"/>
    <cellStyle name="60% - Акцент4 2_1 14" xfId="21027"/>
    <cellStyle name="60% — акцент4 2_1 14" xfId="21028"/>
    <cellStyle name="60% - Акцент4 2_1 15" xfId="21600"/>
    <cellStyle name="60% — акцент4 2_1 15" xfId="21601"/>
    <cellStyle name="60% - Акцент4 2_1 2" xfId="21712"/>
    <cellStyle name="60% — акцент4 2_1 2" xfId="21712"/>
    <cellStyle name="60% - Акцент4 2_1 2 10" xfId="19219"/>
    <cellStyle name="60% — акцент4 2_1 2 10" xfId="19220"/>
    <cellStyle name="60% - Акцент4 2_1 2 11" xfId="19822"/>
    <cellStyle name="60% — акцент4 2_1 2 11" xfId="19823"/>
    <cellStyle name="60% - Акцент4 2_1 2 12" xfId="20426"/>
    <cellStyle name="60% — акцент4 2_1 2 12" xfId="20427"/>
    <cellStyle name="60% - Акцент4 2_1 2 13" xfId="21029"/>
    <cellStyle name="60% — акцент4 2_1 2 13" xfId="21030"/>
    <cellStyle name="60% - Акцент4 2_1 2 14" xfId="21602"/>
    <cellStyle name="60% — акцент4 2_1 2 14" xfId="21603"/>
    <cellStyle name="60% - Акцент4 2_1 2 2" xfId="14099"/>
    <cellStyle name="60% — акцент4 2_1 2 2" xfId="14100"/>
    <cellStyle name="60% - Акцент4 2_1 2 3" xfId="14996"/>
    <cellStyle name="60% — акцент4 2_1 2 3" xfId="14997"/>
    <cellStyle name="60% - Акцент4 2_1 2 4" xfId="15599"/>
    <cellStyle name="60% — акцент4 2_1 2 4" xfId="15600"/>
    <cellStyle name="60% - Акцент4 2_1 2 5" xfId="16202"/>
    <cellStyle name="60% — акцент4 2_1 2 5" xfId="16203"/>
    <cellStyle name="60% - Акцент4 2_1 2 6" xfId="16805"/>
    <cellStyle name="60% — акцент4 2_1 2 6" xfId="16806"/>
    <cellStyle name="60% - Акцент4 2_1 2 7" xfId="17408"/>
    <cellStyle name="60% — акцент4 2_1 2 7" xfId="17409"/>
    <cellStyle name="60% - Акцент4 2_1 2 8" xfId="18011"/>
    <cellStyle name="60% — акцент4 2_1 2 8" xfId="18012"/>
    <cellStyle name="60% - Акцент4 2_1 2 9" xfId="18615"/>
    <cellStyle name="60% — акцент4 2_1 2 9" xfId="18616"/>
    <cellStyle name="60% - Акцент4 2_1 3" xfId="14097"/>
    <cellStyle name="60% — акцент4 2_1 3" xfId="14098"/>
    <cellStyle name="60% - Акцент4 2_1 4" xfId="14994"/>
    <cellStyle name="60% — акцент4 2_1 4" xfId="14995"/>
    <cellStyle name="60% - Акцент4 2_1 5" xfId="15597"/>
    <cellStyle name="60% — акцент4 2_1 5" xfId="15598"/>
    <cellStyle name="60% - Акцент4 2_1 6" xfId="16200"/>
    <cellStyle name="60% — акцент4 2_1 6" xfId="16201"/>
    <cellStyle name="60% - Акцент4 2_1 7" xfId="16803"/>
    <cellStyle name="60% — акцент4 2_1 7" xfId="16804"/>
    <cellStyle name="60% - Акцент4 2_1 8" xfId="17406"/>
    <cellStyle name="60% — акцент4 2_1 8" xfId="17407"/>
    <cellStyle name="60% - Акцент4 2_1 9" xfId="18009"/>
    <cellStyle name="60% — акцент4 2_1 9" xfId="18010"/>
    <cellStyle name="60% — акцент4 20" xfId="3352"/>
    <cellStyle name="60% — акцент4 20 2" xfId="7861"/>
    <cellStyle name="60% — акцент4 21" xfId="3353"/>
    <cellStyle name="60% — акцент4 21 2" xfId="7862"/>
    <cellStyle name="60% — акцент4 22" xfId="3354"/>
    <cellStyle name="60% — акцент4 22 2" xfId="7863"/>
    <cellStyle name="60% — акцент4 23" xfId="4003"/>
    <cellStyle name="60% — акцент4 24" xfId="4229"/>
    <cellStyle name="60% — акцент4 25" xfId="4548"/>
    <cellStyle name="60% — акцент4 26" xfId="4752"/>
    <cellStyle name="60% — акцент4 27" xfId="4956"/>
    <cellStyle name="60% — акцент4 28" xfId="7810"/>
    <cellStyle name="60% — акцент4 29" xfId="8850"/>
    <cellStyle name="60% - Акцент4 3" xfId="3355"/>
    <cellStyle name="60% — акцент4 3" xfId="3356"/>
    <cellStyle name="60% - Акцент4 3 10" xfId="18617"/>
    <cellStyle name="60% — акцент4 3 10" xfId="18618"/>
    <cellStyle name="60% - Акцент4 3 11" xfId="19221"/>
    <cellStyle name="60% — акцент4 3 11" xfId="19222"/>
    <cellStyle name="60% - Акцент4 3 12" xfId="19824"/>
    <cellStyle name="60% — акцент4 3 12" xfId="19825"/>
    <cellStyle name="60% - Акцент4 3 13" xfId="20428"/>
    <cellStyle name="60% — акцент4 3 13" xfId="20429"/>
    <cellStyle name="60% - Акцент4 3 14" xfId="21031"/>
    <cellStyle name="60% — акцент4 3 14" xfId="21032"/>
    <cellStyle name="60% - Акцент4 3 15" xfId="21604"/>
    <cellStyle name="60% — акцент4 3 15" xfId="21605"/>
    <cellStyle name="60% - Акцент4 3 16" xfId="13427"/>
    <cellStyle name="60% - Акцент4 3 2" xfId="7864"/>
    <cellStyle name="60% — акцент4 3 2" xfId="3357"/>
    <cellStyle name="60% - Акцент4 3 2 10" xfId="19223"/>
    <cellStyle name="60% — акцент4 3 2 10" xfId="19224"/>
    <cellStyle name="60% - Акцент4 3 2 11" xfId="19826"/>
    <cellStyle name="60% — акцент4 3 2 11" xfId="19827"/>
    <cellStyle name="60% - Акцент4 3 2 12" xfId="20430"/>
    <cellStyle name="60% — акцент4 3 2 12" xfId="20431"/>
    <cellStyle name="60% - Акцент4 3 2 13" xfId="21033"/>
    <cellStyle name="60% — акцент4 3 2 13" xfId="21034"/>
    <cellStyle name="60% - Акцент4 3 2 14" xfId="21606"/>
    <cellStyle name="60% — акцент4 3 2 14" xfId="21607"/>
    <cellStyle name="60% - Акцент4 3 2 15" xfId="13428"/>
    <cellStyle name="60% - Акцент4 3 2 2" xfId="14103"/>
    <cellStyle name="60% — акцент4 3 2 2" xfId="7866"/>
    <cellStyle name="60% — акцент4 3 2 2 2" xfId="14104"/>
    <cellStyle name="60% - Акцент4 3 2 3" xfId="15000"/>
    <cellStyle name="60% — акцент4 3 2 3" xfId="15001"/>
    <cellStyle name="60% - Акцент4 3 2 4" xfId="15603"/>
    <cellStyle name="60% — акцент4 3 2 4" xfId="15604"/>
    <cellStyle name="60% - Акцент4 3 2 5" xfId="16206"/>
    <cellStyle name="60% — акцент4 3 2 5" xfId="16207"/>
    <cellStyle name="60% - Акцент4 3 2 6" xfId="16809"/>
    <cellStyle name="60% — акцент4 3 2 6" xfId="16810"/>
    <cellStyle name="60% - Акцент4 3 2 7" xfId="17412"/>
    <cellStyle name="60% — акцент4 3 2 7" xfId="17413"/>
    <cellStyle name="60% - Акцент4 3 2 8" xfId="18015"/>
    <cellStyle name="60% — акцент4 3 2 8" xfId="18016"/>
    <cellStyle name="60% - Акцент4 3 2 9" xfId="18619"/>
    <cellStyle name="60% — акцент4 3 2 9" xfId="18620"/>
    <cellStyle name="60% - Акцент4 3 2_1" xfId="21715"/>
    <cellStyle name="60% — акцент4 3 2_1" xfId="21715"/>
    <cellStyle name="60% - Акцент4 3 2_1 10" xfId="18621"/>
    <cellStyle name="60% — акцент4 3 2_1 10" xfId="18622"/>
    <cellStyle name="60% - Акцент4 3 2_1 11" xfId="19225"/>
    <cellStyle name="60% — акцент4 3 2_1 11" xfId="19226"/>
    <cellStyle name="60% - Акцент4 3 2_1 12" xfId="19828"/>
    <cellStyle name="60% — акцент4 3 2_1 12" xfId="19829"/>
    <cellStyle name="60% - Акцент4 3 2_1 13" xfId="20432"/>
    <cellStyle name="60% — акцент4 3 2_1 13" xfId="20433"/>
    <cellStyle name="60% - Акцент4 3 2_1 14" xfId="21035"/>
    <cellStyle name="60% — акцент4 3 2_1 14" xfId="21036"/>
    <cellStyle name="60% - Акцент4 3 2_1 15" xfId="21608"/>
    <cellStyle name="60% — акцент4 3 2_1 15" xfId="21609"/>
    <cellStyle name="60% - Акцент4 3 2_1 2" xfId="21716"/>
    <cellStyle name="60% — акцент4 3 2_1 2" xfId="21716"/>
    <cellStyle name="60% - Акцент4 3 2_1 2 10" xfId="19227"/>
    <cellStyle name="60% — акцент4 3 2_1 2 10" xfId="19228"/>
    <cellStyle name="60% - Акцент4 3 2_1 2 11" xfId="19830"/>
    <cellStyle name="60% — акцент4 3 2_1 2 11" xfId="19831"/>
    <cellStyle name="60% - Акцент4 3 2_1 2 12" xfId="20434"/>
    <cellStyle name="60% — акцент4 3 2_1 2 12" xfId="20435"/>
    <cellStyle name="60% - Акцент4 3 2_1 2 13" xfId="21037"/>
    <cellStyle name="60% — акцент4 3 2_1 2 13" xfId="21038"/>
    <cellStyle name="60% - Акцент4 3 2_1 2 14" xfId="21610"/>
    <cellStyle name="60% — акцент4 3 2_1 2 14" xfId="21611"/>
    <cellStyle name="60% - Акцент4 3 2_1 2 2" xfId="14107"/>
    <cellStyle name="60% — акцент4 3 2_1 2 2" xfId="14108"/>
    <cellStyle name="60% - Акцент4 3 2_1 2 3" xfId="15004"/>
    <cellStyle name="60% — акцент4 3 2_1 2 3" xfId="15005"/>
    <cellStyle name="60% - Акцент4 3 2_1 2 4" xfId="15607"/>
    <cellStyle name="60% — акцент4 3 2_1 2 4" xfId="15608"/>
    <cellStyle name="60% - Акцент4 3 2_1 2 5" xfId="16210"/>
    <cellStyle name="60% — акцент4 3 2_1 2 5" xfId="16211"/>
    <cellStyle name="60% - Акцент4 3 2_1 2 6" xfId="16813"/>
    <cellStyle name="60% — акцент4 3 2_1 2 6" xfId="16814"/>
    <cellStyle name="60% - Акцент4 3 2_1 2 7" xfId="17416"/>
    <cellStyle name="60% — акцент4 3 2_1 2 7" xfId="17417"/>
    <cellStyle name="60% - Акцент4 3 2_1 2 8" xfId="18019"/>
    <cellStyle name="60% — акцент4 3 2_1 2 8" xfId="18020"/>
    <cellStyle name="60% - Акцент4 3 2_1 2 9" xfId="18623"/>
    <cellStyle name="60% — акцент4 3 2_1 2 9" xfId="18624"/>
    <cellStyle name="60% - Акцент4 3 2_1 3" xfId="14105"/>
    <cellStyle name="60% — акцент4 3 2_1 3" xfId="14106"/>
    <cellStyle name="60% - Акцент4 3 2_1 4" xfId="15002"/>
    <cellStyle name="60% — акцент4 3 2_1 4" xfId="15003"/>
    <cellStyle name="60% - Акцент4 3 2_1 5" xfId="15605"/>
    <cellStyle name="60% — акцент4 3 2_1 5" xfId="15606"/>
    <cellStyle name="60% - Акцент4 3 2_1 6" xfId="16208"/>
    <cellStyle name="60% — акцент4 3 2_1 6" xfId="16209"/>
    <cellStyle name="60% - Акцент4 3 2_1 7" xfId="16811"/>
    <cellStyle name="60% — акцент4 3 2_1 7" xfId="16812"/>
    <cellStyle name="60% - Акцент4 3 2_1 8" xfId="17414"/>
    <cellStyle name="60% — акцент4 3 2_1 8" xfId="17415"/>
    <cellStyle name="60% - Акцент4 3 2_1 9" xfId="18017"/>
    <cellStyle name="60% — акцент4 3 2_1 9" xfId="18018"/>
    <cellStyle name="60% - Акцент4 3 3" xfId="14101"/>
    <cellStyle name="60% — акцент4 3 3" xfId="7865"/>
    <cellStyle name="60% — акцент4 3 3 2" xfId="14102"/>
    <cellStyle name="60% - Акцент4 3 4" xfId="14998"/>
    <cellStyle name="60% — акцент4 3 4" xfId="14999"/>
    <cellStyle name="60% - Акцент4 3 5" xfId="15601"/>
    <cellStyle name="60% — акцент4 3 5" xfId="15602"/>
    <cellStyle name="60% - Акцент4 3 6" xfId="16204"/>
    <cellStyle name="60% — акцент4 3 6" xfId="16205"/>
    <cellStyle name="60% - Акцент4 3 7" xfId="16807"/>
    <cellStyle name="60% — акцент4 3 7" xfId="16808"/>
    <cellStyle name="60% - Акцент4 3 8" xfId="17410"/>
    <cellStyle name="60% — акцент4 3 8" xfId="17411"/>
    <cellStyle name="60% - Акцент4 3 9" xfId="18013"/>
    <cellStyle name="60% — акцент4 3 9" xfId="18014"/>
    <cellStyle name="60% - Акцент4 3_1" xfId="21721"/>
    <cellStyle name="60% — акцент4 3_1" xfId="21721"/>
    <cellStyle name="60% - Акцент4 3_1 10" xfId="18625"/>
    <cellStyle name="60% — акцент4 3_1 10" xfId="18626"/>
    <cellStyle name="60% - Акцент4 3_1 11" xfId="19229"/>
    <cellStyle name="60% — акцент4 3_1 11" xfId="19230"/>
    <cellStyle name="60% - Акцент4 3_1 12" xfId="19832"/>
    <cellStyle name="60% — акцент4 3_1 12" xfId="19833"/>
    <cellStyle name="60% - Акцент4 3_1 13" xfId="20436"/>
    <cellStyle name="60% — акцент4 3_1 13" xfId="20437"/>
    <cellStyle name="60% - Акцент4 3_1 14" xfId="21039"/>
    <cellStyle name="60% — акцент4 3_1 14" xfId="21040"/>
    <cellStyle name="60% - Акцент4 3_1 15" xfId="21612"/>
    <cellStyle name="60% — акцент4 3_1 15" xfId="21613"/>
    <cellStyle name="60% - Акцент4 3_1 2" xfId="21712"/>
    <cellStyle name="60% — акцент4 3_1 2" xfId="21712"/>
    <cellStyle name="60% - Акцент4 3_1 2 10" xfId="19231"/>
    <cellStyle name="60% — акцент4 3_1 2 10" xfId="19232"/>
    <cellStyle name="60% - Акцент4 3_1 2 11" xfId="19834"/>
    <cellStyle name="60% — акцент4 3_1 2 11" xfId="19835"/>
    <cellStyle name="60% - Акцент4 3_1 2 12" xfId="20438"/>
    <cellStyle name="60% — акцент4 3_1 2 12" xfId="20439"/>
    <cellStyle name="60% - Акцент4 3_1 2 13" xfId="21041"/>
    <cellStyle name="60% — акцент4 3_1 2 13" xfId="21042"/>
    <cellStyle name="60% - Акцент4 3_1 2 14" xfId="21614"/>
    <cellStyle name="60% — акцент4 3_1 2 14" xfId="21615"/>
    <cellStyle name="60% - Акцент4 3_1 2 2" xfId="14111"/>
    <cellStyle name="60% — акцент4 3_1 2 2" xfId="14112"/>
    <cellStyle name="60% - Акцент4 3_1 2 3" xfId="15008"/>
    <cellStyle name="60% — акцент4 3_1 2 3" xfId="15009"/>
    <cellStyle name="60% - Акцент4 3_1 2 4" xfId="15611"/>
    <cellStyle name="60% — акцент4 3_1 2 4" xfId="15612"/>
    <cellStyle name="60% - Акцент4 3_1 2 5" xfId="16214"/>
    <cellStyle name="60% — акцент4 3_1 2 5" xfId="16215"/>
    <cellStyle name="60% - Акцент4 3_1 2 6" xfId="16817"/>
    <cellStyle name="60% — акцент4 3_1 2 6" xfId="16818"/>
    <cellStyle name="60% - Акцент4 3_1 2 7" xfId="17420"/>
    <cellStyle name="60% — акцент4 3_1 2 7" xfId="17421"/>
    <cellStyle name="60% - Акцент4 3_1 2 8" xfId="18023"/>
    <cellStyle name="60% — акцент4 3_1 2 8" xfId="18024"/>
    <cellStyle name="60% - Акцент4 3_1 2 9" xfId="18627"/>
    <cellStyle name="60% — акцент4 3_1 2 9" xfId="18628"/>
    <cellStyle name="60% - Акцент4 3_1 3" xfId="14109"/>
    <cellStyle name="60% — акцент4 3_1 3" xfId="14110"/>
    <cellStyle name="60% - Акцент4 3_1 4" xfId="15006"/>
    <cellStyle name="60% — акцент4 3_1 4" xfId="15007"/>
    <cellStyle name="60% - Акцент4 3_1 5" xfId="15609"/>
    <cellStyle name="60% — акцент4 3_1 5" xfId="15610"/>
    <cellStyle name="60% - Акцент4 3_1 6" xfId="16212"/>
    <cellStyle name="60% — акцент4 3_1 6" xfId="16213"/>
    <cellStyle name="60% - Акцент4 3_1 7" xfId="16815"/>
    <cellStyle name="60% — акцент4 3_1 7" xfId="16816"/>
    <cellStyle name="60% - Акцент4 3_1 8" xfId="17418"/>
    <cellStyle name="60% — акцент4 3_1 8" xfId="17419"/>
    <cellStyle name="60% - Акцент4 3_1 9" xfId="18021"/>
    <cellStyle name="60% — акцент4 3_1 9" xfId="18022"/>
    <cellStyle name="60% — акцент4 30" xfId="9169"/>
    <cellStyle name="60% — акцент4 31" xfId="9487"/>
    <cellStyle name="60% — акцент4 32" xfId="9805"/>
    <cellStyle name="60% — акцент4 33" xfId="10123"/>
    <cellStyle name="60% — акцент4 34" xfId="10441"/>
    <cellStyle name="60% — акцент4 35" xfId="10759"/>
    <cellStyle name="60% — акцент4 36" xfId="11077"/>
    <cellStyle name="60% — акцент4 37" xfId="11395"/>
    <cellStyle name="60% — акцент4 38" xfId="11713"/>
    <cellStyle name="60% — акцент4 39" xfId="12031"/>
    <cellStyle name="60% - Акцент4 4" xfId="3358"/>
    <cellStyle name="60% — акцент4 4" xfId="3359"/>
    <cellStyle name="60% - Акцент4 4 10" xfId="19233"/>
    <cellStyle name="60% — акцент4 4 10" xfId="19234"/>
    <cellStyle name="60% - Акцент4 4 11" xfId="19836"/>
    <cellStyle name="60% — акцент4 4 11" xfId="19837"/>
    <cellStyle name="60% - Акцент4 4 12" xfId="20440"/>
    <cellStyle name="60% — акцент4 4 12" xfId="20441"/>
    <cellStyle name="60% - Акцент4 4 13" xfId="21043"/>
    <cellStyle name="60% — акцент4 4 13" xfId="21044"/>
    <cellStyle name="60% - Акцент4 4 14" xfId="21616"/>
    <cellStyle name="60% — акцент4 4 14" xfId="21617"/>
    <cellStyle name="60% - Акцент4 4 2" xfId="7867"/>
    <cellStyle name="60% — акцент4 4 2" xfId="7868"/>
    <cellStyle name="60% - Акцент4 4 2 2" xfId="14113"/>
    <cellStyle name="60% — акцент4 4 2 2" xfId="14114"/>
    <cellStyle name="60% - Акцент4 4 3" xfId="15010"/>
    <cellStyle name="60% — акцент4 4 3" xfId="15011"/>
    <cellStyle name="60% - Акцент4 4 4" xfId="15613"/>
    <cellStyle name="60% — акцент4 4 4" xfId="15614"/>
    <cellStyle name="60% - Акцент4 4 5" xfId="16216"/>
    <cellStyle name="60% — акцент4 4 5" xfId="16217"/>
    <cellStyle name="60% - Акцент4 4 6" xfId="16819"/>
    <cellStyle name="60% — акцент4 4 6" xfId="16820"/>
    <cellStyle name="60% - Акцент4 4 7" xfId="17422"/>
    <cellStyle name="60% — акцент4 4 7" xfId="17423"/>
    <cellStyle name="60% - Акцент4 4 8" xfId="18025"/>
    <cellStyle name="60% — акцент4 4 8" xfId="18026"/>
    <cellStyle name="60% - Акцент4 4 9" xfId="18629"/>
    <cellStyle name="60% — акцент4 4 9" xfId="18630"/>
    <cellStyle name="60% - Акцент4 4_1" xfId="21715"/>
    <cellStyle name="60% — акцент4 4_1" xfId="21715"/>
    <cellStyle name="60% - Акцент4 4_1 10" xfId="18631"/>
    <cellStyle name="60% — акцент4 4_1 10" xfId="18632"/>
    <cellStyle name="60% - Акцент4 4_1 11" xfId="19235"/>
    <cellStyle name="60% — акцент4 4_1 11" xfId="19236"/>
    <cellStyle name="60% - Акцент4 4_1 12" xfId="19838"/>
    <cellStyle name="60% — акцент4 4_1 12" xfId="19839"/>
    <cellStyle name="60% - Акцент4 4_1 13" xfId="20442"/>
    <cellStyle name="60% — акцент4 4_1 13" xfId="20443"/>
    <cellStyle name="60% - Акцент4 4_1 14" xfId="21045"/>
    <cellStyle name="60% — акцент4 4_1 14" xfId="21046"/>
    <cellStyle name="60% - Акцент4 4_1 15" xfId="21618"/>
    <cellStyle name="60% — акцент4 4_1 15" xfId="21619"/>
    <cellStyle name="60% - Акцент4 4_1 2" xfId="21716"/>
    <cellStyle name="60% — акцент4 4_1 2" xfId="21716"/>
    <cellStyle name="60% - Акцент4 4_1 2 10" xfId="19237"/>
    <cellStyle name="60% — акцент4 4_1 2 10" xfId="19238"/>
    <cellStyle name="60% - Акцент4 4_1 2 11" xfId="19840"/>
    <cellStyle name="60% — акцент4 4_1 2 11" xfId="19841"/>
    <cellStyle name="60% - Акцент4 4_1 2 12" xfId="20444"/>
    <cellStyle name="60% — акцент4 4_1 2 12" xfId="20445"/>
    <cellStyle name="60% - Акцент4 4_1 2 13" xfId="21047"/>
    <cellStyle name="60% — акцент4 4_1 2 13" xfId="21048"/>
    <cellStyle name="60% - Акцент4 4_1 2 14" xfId="21620"/>
    <cellStyle name="60% — акцент4 4_1 2 14" xfId="21621"/>
    <cellStyle name="60% - Акцент4 4_1 2 2" xfId="14117"/>
    <cellStyle name="60% — акцент4 4_1 2 2" xfId="14118"/>
    <cellStyle name="60% - Акцент4 4_1 2 3" xfId="15014"/>
    <cellStyle name="60% — акцент4 4_1 2 3" xfId="15015"/>
    <cellStyle name="60% - Акцент4 4_1 2 4" xfId="15617"/>
    <cellStyle name="60% — акцент4 4_1 2 4" xfId="15618"/>
    <cellStyle name="60% - Акцент4 4_1 2 5" xfId="16220"/>
    <cellStyle name="60% — акцент4 4_1 2 5" xfId="16221"/>
    <cellStyle name="60% - Акцент4 4_1 2 6" xfId="16823"/>
    <cellStyle name="60% — акцент4 4_1 2 6" xfId="16824"/>
    <cellStyle name="60% - Акцент4 4_1 2 7" xfId="17426"/>
    <cellStyle name="60% — акцент4 4_1 2 7" xfId="17427"/>
    <cellStyle name="60% - Акцент4 4_1 2 8" xfId="18029"/>
    <cellStyle name="60% — акцент4 4_1 2 8" xfId="18030"/>
    <cellStyle name="60% - Акцент4 4_1 2 9" xfId="18633"/>
    <cellStyle name="60% — акцент4 4_1 2 9" xfId="18634"/>
    <cellStyle name="60% - Акцент4 4_1 3" xfId="14115"/>
    <cellStyle name="60% — акцент4 4_1 3" xfId="14116"/>
    <cellStyle name="60% - Акцент4 4_1 4" xfId="15012"/>
    <cellStyle name="60% — акцент4 4_1 4" xfId="15013"/>
    <cellStyle name="60% - Акцент4 4_1 5" xfId="15615"/>
    <cellStyle name="60% — акцент4 4_1 5" xfId="15616"/>
    <cellStyle name="60% - Акцент4 4_1 6" xfId="16218"/>
    <cellStyle name="60% — акцент4 4_1 6" xfId="16219"/>
    <cellStyle name="60% - Акцент4 4_1 7" xfId="16821"/>
    <cellStyle name="60% — акцент4 4_1 7" xfId="16822"/>
    <cellStyle name="60% - Акцент4 4_1 8" xfId="17424"/>
    <cellStyle name="60% — акцент4 4_1 8" xfId="17425"/>
    <cellStyle name="60% - Акцент4 4_1 9" xfId="18027"/>
    <cellStyle name="60% — акцент4 4_1 9" xfId="18028"/>
    <cellStyle name="60% — акцент4 40" xfId="12348"/>
    <cellStyle name="60% — акцент4 41" xfId="12667"/>
    <cellStyle name="60% — акцент4 42" xfId="12984"/>
    <cellStyle name="60% — акцент4 43" xfId="13302"/>
    <cellStyle name="60% — акцент4 44" xfId="13426"/>
    <cellStyle name="60% - Акцент4 5" xfId="3360"/>
    <cellStyle name="60% — акцент4 5" xfId="3361"/>
    <cellStyle name="60% - Акцент4 5 2" xfId="7869"/>
    <cellStyle name="60% — акцент4 5 2" xfId="7870"/>
    <cellStyle name="60% - Акцент4 5 3" xfId="14087"/>
    <cellStyle name="60% — акцент4 5 3" xfId="14088"/>
    <cellStyle name="60% - Акцент4 6" xfId="3362"/>
    <cellStyle name="60% — акцент4 6" xfId="3363"/>
    <cellStyle name="60% - Акцент4 6 2" xfId="7871"/>
    <cellStyle name="60% — акцент4 6 2" xfId="7872"/>
    <cellStyle name="60% - Акцент4 6 3" xfId="14984"/>
    <cellStyle name="60% — акцент4 6 3" xfId="14985"/>
    <cellStyle name="60% - Акцент4 7" xfId="3364"/>
    <cellStyle name="60% — акцент4 7" xfId="3365"/>
    <cellStyle name="60% - Акцент4 7 2" xfId="7873"/>
    <cellStyle name="60% — акцент4 7 2" xfId="7874"/>
    <cellStyle name="60% - Акцент4 7 3" xfId="15587"/>
    <cellStyle name="60% — акцент4 7 3" xfId="15588"/>
    <cellStyle name="60% - Акцент4 8" xfId="3366"/>
    <cellStyle name="60% — акцент4 8" xfId="3367"/>
    <cellStyle name="60% - Акцент4 8 2" xfId="7875"/>
    <cellStyle name="60% — акцент4 8 2" xfId="7876"/>
    <cellStyle name="60% - Акцент4 8 3" xfId="16190"/>
    <cellStyle name="60% — акцент4 8 3" xfId="16191"/>
    <cellStyle name="60% - Акцент4 9" xfId="3368"/>
    <cellStyle name="60% — акцент4 9" xfId="3369"/>
    <cellStyle name="60% - Акцент4 9 2" xfId="7877"/>
    <cellStyle name="60% — акцент4 9 2" xfId="7878"/>
    <cellStyle name="60% - Акцент4 9 3" xfId="16793"/>
    <cellStyle name="60% — акцент4 9 3" xfId="16794"/>
    <cellStyle name="60% - Акцент4_1" xfId="21721"/>
    <cellStyle name="60% - Акцент5" xfId="13429"/>
    <cellStyle name="60% — акцент5" xfId="317"/>
    <cellStyle name="60% - Акцент5 10" xfId="3370"/>
    <cellStyle name="60% — акцент5 10" xfId="3371"/>
    <cellStyle name="60% - Акцент5 10 2" xfId="7880"/>
    <cellStyle name="60% — акцент5 10 2" xfId="7881"/>
    <cellStyle name="60% - Акцент5 10 3" xfId="17429"/>
    <cellStyle name="60% — акцент5 10 3" xfId="17430"/>
    <cellStyle name="60% - Акцент5 11" xfId="3372"/>
    <cellStyle name="60% — акцент5 11" xfId="3373"/>
    <cellStyle name="60% - Акцент5 11 2" xfId="7882"/>
    <cellStyle name="60% — акцент5 11 2" xfId="7883"/>
    <cellStyle name="60% - Акцент5 11 3" xfId="18032"/>
    <cellStyle name="60% — акцент5 11 3" xfId="18033"/>
    <cellStyle name="60% - Акцент5 12" xfId="3374"/>
    <cellStyle name="60% — акцент5 12" xfId="3375"/>
    <cellStyle name="60% - Акцент5 12 2" xfId="7884"/>
    <cellStyle name="60% — акцент5 12 2" xfId="7885"/>
    <cellStyle name="60% - Акцент5 12 3" xfId="18636"/>
    <cellStyle name="60% — акцент5 12 3" xfId="18637"/>
    <cellStyle name="60% - Акцент5 13" xfId="3376"/>
    <cellStyle name="60% — акцент5 13" xfId="3377"/>
    <cellStyle name="60% - Акцент5 13 2" xfId="7886"/>
    <cellStyle name="60% — акцент5 13 2" xfId="7887"/>
    <cellStyle name="60% - Акцент5 13 3" xfId="19240"/>
    <cellStyle name="60% — акцент5 13 3" xfId="19241"/>
    <cellStyle name="60% - Акцент5 14" xfId="3378"/>
    <cellStyle name="60% — акцент5 14" xfId="3379"/>
    <cellStyle name="60% - Акцент5 14 2" xfId="7888"/>
    <cellStyle name="60% — акцент5 14 2" xfId="7889"/>
    <cellStyle name="60% - Акцент5 14 3" xfId="19843"/>
    <cellStyle name="60% — акцент5 14 3" xfId="19844"/>
    <cellStyle name="60% - Акцент5 15" xfId="3380"/>
    <cellStyle name="60% — акцент5 15" xfId="3381"/>
    <cellStyle name="60% - Акцент5 15 2" xfId="7890"/>
    <cellStyle name="60% — акцент5 15 2" xfId="7891"/>
    <cellStyle name="60% - Акцент5 15 3" xfId="20447"/>
    <cellStyle name="60% — акцент5 15 3" xfId="20448"/>
    <cellStyle name="60% - Акцент5 16" xfId="3382"/>
    <cellStyle name="60% — акцент5 16" xfId="3383"/>
    <cellStyle name="60% - Акцент5 16 2" xfId="7892"/>
    <cellStyle name="60% — акцент5 16 2" xfId="7893"/>
    <cellStyle name="60% - Акцент5 16 3" xfId="21050"/>
    <cellStyle name="60% — акцент5 16 3" xfId="21051"/>
    <cellStyle name="60% - Акцент5 17" xfId="3384"/>
    <cellStyle name="60% — акцент5 17" xfId="3385"/>
    <cellStyle name="60% - Акцент5 17 2" xfId="7894"/>
    <cellStyle name="60% — акцент5 17 2" xfId="7895"/>
    <cellStyle name="60% - Акцент5 17 3" xfId="21622"/>
    <cellStyle name="60% — акцент5 17 3" xfId="21623"/>
    <cellStyle name="60% - Акцент5 18" xfId="21757"/>
    <cellStyle name="60% — акцент5 18" xfId="3386"/>
    <cellStyle name="60% — акцент5 18 2" xfId="7896"/>
    <cellStyle name="60% — акцент5 19" xfId="3387"/>
    <cellStyle name="60% — акцент5 19 2" xfId="7897"/>
    <cellStyle name="60% - Акцент5 2" xfId="3388"/>
    <cellStyle name="60% — акцент5 2" xfId="3389"/>
    <cellStyle name="60% - Акцент5 2 10" xfId="3390"/>
    <cellStyle name="60% — акцент5 2 10" xfId="3391"/>
    <cellStyle name="60% - Акцент5 2 10 2" xfId="7900"/>
    <cellStyle name="60% — акцент5 2 10 2" xfId="7901"/>
    <cellStyle name="60% - Акцент5 2 10 3" xfId="18638"/>
    <cellStyle name="60% — акцент5 2 10 3" xfId="18639"/>
    <cellStyle name="60% - Акцент5 2 11" xfId="3392"/>
    <cellStyle name="60% — акцент5 2 11" xfId="3393"/>
    <cellStyle name="60% - Акцент5 2 11 2" xfId="7902"/>
    <cellStyle name="60% — акцент5 2 11 2" xfId="7903"/>
    <cellStyle name="60% - Акцент5 2 11 3" xfId="19242"/>
    <cellStyle name="60% — акцент5 2 11 3" xfId="19243"/>
    <cellStyle name="60% - Акцент5 2 12" xfId="3394"/>
    <cellStyle name="60% — акцент5 2 12" xfId="3395"/>
    <cellStyle name="60% - Акцент5 2 12 2" xfId="7904"/>
    <cellStyle name="60% — акцент5 2 12 2" xfId="7905"/>
    <cellStyle name="60% - Акцент5 2 12 3" xfId="19845"/>
    <cellStyle name="60% — акцент5 2 12 3" xfId="19846"/>
    <cellStyle name="60% - Акцент5 2 13" xfId="3396"/>
    <cellStyle name="60% — акцент5 2 13" xfId="3397"/>
    <cellStyle name="60% - Акцент5 2 13 2" xfId="7906"/>
    <cellStyle name="60% — акцент5 2 13 2" xfId="7907"/>
    <cellStyle name="60% - Акцент5 2 13 3" xfId="20449"/>
    <cellStyle name="60% — акцент5 2 13 3" xfId="20450"/>
    <cellStyle name="60% - Акцент5 2 14" xfId="3398"/>
    <cellStyle name="60% — акцент5 2 14" xfId="3399"/>
    <cellStyle name="60% - Акцент5 2 14 2" xfId="7908"/>
    <cellStyle name="60% — акцент5 2 14 2" xfId="7909"/>
    <cellStyle name="60% - Акцент5 2 14 3" xfId="21052"/>
    <cellStyle name="60% — акцент5 2 14 3" xfId="21053"/>
    <cellStyle name="60% - Акцент5 2 15" xfId="3400"/>
    <cellStyle name="60% — акцент5 2 15" xfId="3401"/>
    <cellStyle name="60% - Акцент5 2 15 2" xfId="7910"/>
    <cellStyle name="60% — акцент5 2 15 2" xfId="7911"/>
    <cellStyle name="60% - Акцент5 2 15 3" xfId="21624"/>
    <cellStyle name="60% — акцент5 2 15 3" xfId="21625"/>
    <cellStyle name="60% - Акцент5 2 16" xfId="3402"/>
    <cellStyle name="60% — акцент5 2 16" xfId="3403"/>
    <cellStyle name="60% - Акцент5 2 16 2" xfId="7912"/>
    <cellStyle name="60% — акцент5 2 16 2" xfId="7913"/>
    <cellStyle name="60% - Акцент5 2 17" xfId="7898"/>
    <cellStyle name="60% — акцент5 2 17" xfId="7899"/>
    <cellStyle name="60% - Акцент5 2 2" xfId="3404"/>
    <cellStyle name="60% — акцент5 2 2" xfId="3405"/>
    <cellStyle name="60% - Акцент5 2 2 10" xfId="19244"/>
    <cellStyle name="60% — акцент5 2 2 10" xfId="19245"/>
    <cellStyle name="60% - Акцент5 2 2 11" xfId="19847"/>
    <cellStyle name="60% — акцент5 2 2 11" xfId="19848"/>
    <cellStyle name="60% - Акцент5 2 2 12" xfId="20451"/>
    <cellStyle name="60% — акцент5 2 2 12" xfId="20452"/>
    <cellStyle name="60% - Акцент5 2 2 13" xfId="21054"/>
    <cellStyle name="60% — акцент5 2 2 13" xfId="21055"/>
    <cellStyle name="60% - Акцент5 2 2 14" xfId="21626"/>
    <cellStyle name="60% — акцент5 2 2 14" xfId="21627"/>
    <cellStyle name="60% - Акцент5 2 2 2" xfId="7914"/>
    <cellStyle name="60% — акцент5 2 2 2" xfId="7915"/>
    <cellStyle name="60% - Акцент5 2 2 2 2" xfId="14123"/>
    <cellStyle name="60% — акцент5 2 2 2 2" xfId="14124"/>
    <cellStyle name="60% - Акцент5 2 2 3" xfId="15021"/>
    <cellStyle name="60% — акцент5 2 2 3" xfId="15022"/>
    <cellStyle name="60% - Акцент5 2 2 4" xfId="15624"/>
    <cellStyle name="60% — акцент5 2 2 4" xfId="15625"/>
    <cellStyle name="60% - Акцент5 2 2 5" xfId="16227"/>
    <cellStyle name="60% — акцент5 2 2 5" xfId="16228"/>
    <cellStyle name="60% - Акцент5 2 2 6" xfId="16830"/>
    <cellStyle name="60% — акцент5 2 2 6" xfId="16831"/>
    <cellStyle name="60% - Акцент5 2 2 7" xfId="17433"/>
    <cellStyle name="60% — акцент5 2 2 7" xfId="17434"/>
    <cellStyle name="60% - Акцент5 2 2 8" xfId="18036"/>
    <cellStyle name="60% — акцент5 2 2 8" xfId="18037"/>
    <cellStyle name="60% - Акцент5 2 2 9" xfId="18640"/>
    <cellStyle name="60% — акцент5 2 2 9" xfId="18641"/>
    <cellStyle name="60% - Акцент5 2 2_1" xfId="21715"/>
    <cellStyle name="60% — акцент5 2 2_1" xfId="21715"/>
    <cellStyle name="60% - Акцент5 2 2_1 10" xfId="18642"/>
    <cellStyle name="60% — акцент5 2 2_1 10" xfId="18643"/>
    <cellStyle name="60% - Акцент5 2 2_1 11" xfId="19246"/>
    <cellStyle name="60% — акцент5 2 2_1 11" xfId="19247"/>
    <cellStyle name="60% - Акцент5 2 2_1 12" xfId="19849"/>
    <cellStyle name="60% — акцент5 2 2_1 12" xfId="19850"/>
    <cellStyle name="60% - Акцент5 2 2_1 13" xfId="20453"/>
    <cellStyle name="60% — акцент5 2 2_1 13" xfId="20454"/>
    <cellStyle name="60% - Акцент5 2 2_1 14" xfId="21056"/>
    <cellStyle name="60% — акцент5 2 2_1 14" xfId="21057"/>
    <cellStyle name="60% - Акцент5 2 2_1 15" xfId="21628"/>
    <cellStyle name="60% — акцент5 2 2_1 15" xfId="21629"/>
    <cellStyle name="60% - Акцент5 2 2_1 2" xfId="21716"/>
    <cellStyle name="60% — акцент5 2 2_1 2" xfId="21716"/>
    <cellStyle name="60% - Акцент5 2 2_1 2 10" xfId="19248"/>
    <cellStyle name="60% — акцент5 2 2_1 2 10" xfId="19249"/>
    <cellStyle name="60% - Акцент5 2 2_1 2 11" xfId="19851"/>
    <cellStyle name="60% — акцент5 2 2_1 2 11" xfId="19852"/>
    <cellStyle name="60% - Акцент5 2 2_1 2 12" xfId="20455"/>
    <cellStyle name="60% — акцент5 2 2_1 2 12" xfId="20456"/>
    <cellStyle name="60% - Акцент5 2 2_1 2 13" xfId="21058"/>
    <cellStyle name="60% — акцент5 2 2_1 2 13" xfId="21059"/>
    <cellStyle name="60% - Акцент5 2 2_1 2 14" xfId="21630"/>
    <cellStyle name="60% — акцент5 2 2_1 2 14" xfId="21631"/>
    <cellStyle name="60% - Акцент5 2 2_1 2 2" xfId="14127"/>
    <cellStyle name="60% — акцент5 2 2_1 2 2" xfId="14128"/>
    <cellStyle name="60% - Акцент5 2 2_1 2 3" xfId="15025"/>
    <cellStyle name="60% — акцент5 2 2_1 2 3" xfId="15026"/>
    <cellStyle name="60% - Акцент5 2 2_1 2 4" xfId="15628"/>
    <cellStyle name="60% — акцент5 2 2_1 2 4" xfId="15629"/>
    <cellStyle name="60% - Акцент5 2 2_1 2 5" xfId="16231"/>
    <cellStyle name="60% — акцент5 2 2_1 2 5" xfId="16232"/>
    <cellStyle name="60% - Акцент5 2 2_1 2 6" xfId="16834"/>
    <cellStyle name="60% — акцент5 2 2_1 2 6" xfId="16835"/>
    <cellStyle name="60% - Акцент5 2 2_1 2 7" xfId="17437"/>
    <cellStyle name="60% — акцент5 2 2_1 2 7" xfId="17438"/>
    <cellStyle name="60% - Акцент5 2 2_1 2 8" xfId="18040"/>
    <cellStyle name="60% — акцент5 2 2_1 2 8" xfId="18041"/>
    <cellStyle name="60% - Акцент5 2 2_1 2 9" xfId="18644"/>
    <cellStyle name="60% — акцент5 2 2_1 2 9" xfId="18645"/>
    <cellStyle name="60% - Акцент5 2 2_1 3" xfId="14125"/>
    <cellStyle name="60% — акцент5 2 2_1 3" xfId="14126"/>
    <cellStyle name="60% - Акцент5 2 2_1 4" xfId="15023"/>
    <cellStyle name="60% — акцент5 2 2_1 4" xfId="15024"/>
    <cellStyle name="60% - Акцент5 2 2_1 5" xfId="15626"/>
    <cellStyle name="60% — акцент5 2 2_1 5" xfId="15627"/>
    <cellStyle name="60% - Акцент5 2 2_1 6" xfId="16229"/>
    <cellStyle name="60% — акцент5 2 2_1 6" xfId="16230"/>
    <cellStyle name="60% - Акцент5 2 2_1 7" xfId="16832"/>
    <cellStyle name="60% — акцент5 2 2_1 7" xfId="16833"/>
    <cellStyle name="60% - Акцент5 2 2_1 8" xfId="17435"/>
    <cellStyle name="60% — акцент5 2 2_1 8" xfId="17436"/>
    <cellStyle name="60% - Акцент5 2 2_1 9" xfId="18038"/>
    <cellStyle name="60% — акцент5 2 2_1 9" xfId="18039"/>
    <cellStyle name="60% - Акцент5 2 3" xfId="3406"/>
    <cellStyle name="60% — акцент5 2 3" xfId="3407"/>
    <cellStyle name="60% - Акцент5 2 3 2" xfId="7916"/>
    <cellStyle name="60% — акцент5 2 3 2" xfId="7917"/>
    <cellStyle name="60% - Акцент5 2 3 3" xfId="14121"/>
    <cellStyle name="60% — акцент5 2 3 3" xfId="14122"/>
    <cellStyle name="60% - Акцент5 2 4" xfId="3408"/>
    <cellStyle name="60% — акцент5 2 4" xfId="3409"/>
    <cellStyle name="60% - Акцент5 2 4 2" xfId="7918"/>
    <cellStyle name="60% — акцент5 2 4 2" xfId="7919"/>
    <cellStyle name="60% - Акцент5 2 4 3" xfId="15019"/>
    <cellStyle name="60% — акцент5 2 4 3" xfId="15020"/>
    <cellStyle name="60% - Акцент5 2 5" xfId="3410"/>
    <cellStyle name="60% — акцент5 2 5" xfId="3411"/>
    <cellStyle name="60% - Акцент5 2 5 2" xfId="7920"/>
    <cellStyle name="60% — акцент5 2 5 2" xfId="7921"/>
    <cellStyle name="60% - Акцент5 2 5 3" xfId="15622"/>
    <cellStyle name="60% — акцент5 2 5 3" xfId="15623"/>
    <cellStyle name="60% - Акцент5 2 6" xfId="3412"/>
    <cellStyle name="60% — акцент5 2 6" xfId="3413"/>
    <cellStyle name="60% - Акцент5 2 6 2" xfId="7922"/>
    <cellStyle name="60% — акцент5 2 6 2" xfId="7923"/>
    <cellStyle name="60% - Акцент5 2 6 3" xfId="16225"/>
    <cellStyle name="60% — акцент5 2 6 3" xfId="16226"/>
    <cellStyle name="60% - Акцент5 2 7" xfId="3414"/>
    <cellStyle name="60% — акцент5 2 7" xfId="3415"/>
    <cellStyle name="60% - Акцент5 2 7 2" xfId="7924"/>
    <cellStyle name="60% — акцент5 2 7 2" xfId="7925"/>
    <cellStyle name="60% - Акцент5 2 7 3" xfId="16828"/>
    <cellStyle name="60% — акцент5 2 7 3" xfId="16829"/>
    <cellStyle name="60% - Акцент5 2 8" xfId="3416"/>
    <cellStyle name="60% — акцент5 2 8" xfId="3417"/>
    <cellStyle name="60% - Акцент5 2 8 2" xfId="7926"/>
    <cellStyle name="60% — акцент5 2 8 2" xfId="7927"/>
    <cellStyle name="60% - Акцент5 2 8 3" xfId="17431"/>
    <cellStyle name="60% — акцент5 2 8 3" xfId="17432"/>
    <cellStyle name="60% - Акцент5 2 9" xfId="3418"/>
    <cellStyle name="60% — акцент5 2 9" xfId="3419"/>
    <cellStyle name="60% - Акцент5 2 9 2" xfId="7928"/>
    <cellStyle name="60% — акцент5 2 9 2" xfId="7929"/>
    <cellStyle name="60% - Акцент5 2 9 3" xfId="18034"/>
    <cellStyle name="60% — акцент5 2 9 3" xfId="18035"/>
    <cellStyle name="60% - Акцент5 2_1" xfId="21722"/>
    <cellStyle name="60% — акцент5 2_1" xfId="21722"/>
    <cellStyle name="60% - Акцент5 2_1 10" xfId="18646"/>
    <cellStyle name="60% — акцент5 2_1 10" xfId="18647"/>
    <cellStyle name="60% - Акцент5 2_1 11" xfId="19250"/>
    <cellStyle name="60% — акцент5 2_1 11" xfId="19251"/>
    <cellStyle name="60% - Акцент5 2_1 12" xfId="19853"/>
    <cellStyle name="60% — акцент5 2_1 12" xfId="19854"/>
    <cellStyle name="60% - Акцент5 2_1 13" xfId="20457"/>
    <cellStyle name="60% — акцент5 2_1 13" xfId="20458"/>
    <cellStyle name="60% - Акцент5 2_1 14" xfId="21060"/>
    <cellStyle name="60% — акцент5 2_1 14" xfId="21061"/>
    <cellStyle name="60% - Акцент5 2_1 15" xfId="21632"/>
    <cellStyle name="60% — акцент5 2_1 15" xfId="21633"/>
    <cellStyle name="60% - Акцент5 2_1 2" xfId="21713"/>
    <cellStyle name="60% — акцент5 2_1 2" xfId="21713"/>
    <cellStyle name="60% - Акцент5 2_1 2 10" xfId="19252"/>
    <cellStyle name="60% — акцент5 2_1 2 10" xfId="19253"/>
    <cellStyle name="60% - Акцент5 2_1 2 11" xfId="19855"/>
    <cellStyle name="60% — акцент5 2_1 2 11" xfId="19856"/>
    <cellStyle name="60% - Акцент5 2_1 2 12" xfId="20459"/>
    <cellStyle name="60% — акцент5 2_1 2 12" xfId="20460"/>
    <cellStyle name="60% - Акцент5 2_1 2 13" xfId="21062"/>
    <cellStyle name="60% — акцент5 2_1 2 13" xfId="21063"/>
    <cellStyle name="60% - Акцент5 2_1 2 14" xfId="21634"/>
    <cellStyle name="60% — акцент5 2_1 2 14" xfId="21635"/>
    <cellStyle name="60% - Акцент5 2_1 2 2" xfId="14131"/>
    <cellStyle name="60% — акцент5 2_1 2 2" xfId="14132"/>
    <cellStyle name="60% - Акцент5 2_1 2 3" xfId="15029"/>
    <cellStyle name="60% — акцент5 2_1 2 3" xfId="15030"/>
    <cellStyle name="60% - Акцент5 2_1 2 4" xfId="15632"/>
    <cellStyle name="60% — акцент5 2_1 2 4" xfId="15633"/>
    <cellStyle name="60% - Акцент5 2_1 2 5" xfId="16235"/>
    <cellStyle name="60% — акцент5 2_1 2 5" xfId="16236"/>
    <cellStyle name="60% - Акцент5 2_1 2 6" xfId="16838"/>
    <cellStyle name="60% — акцент5 2_1 2 6" xfId="16839"/>
    <cellStyle name="60% - Акцент5 2_1 2 7" xfId="17441"/>
    <cellStyle name="60% — акцент5 2_1 2 7" xfId="17442"/>
    <cellStyle name="60% - Акцент5 2_1 2 8" xfId="18044"/>
    <cellStyle name="60% — акцент5 2_1 2 8" xfId="18045"/>
    <cellStyle name="60% - Акцент5 2_1 2 9" xfId="18648"/>
    <cellStyle name="60% — акцент5 2_1 2 9" xfId="18649"/>
    <cellStyle name="60% - Акцент5 2_1 3" xfId="14129"/>
    <cellStyle name="60% — акцент5 2_1 3" xfId="14130"/>
    <cellStyle name="60% - Акцент5 2_1 4" xfId="15027"/>
    <cellStyle name="60% — акцент5 2_1 4" xfId="15028"/>
    <cellStyle name="60% - Акцент5 2_1 5" xfId="15630"/>
    <cellStyle name="60% — акцент5 2_1 5" xfId="15631"/>
    <cellStyle name="60% - Акцент5 2_1 6" xfId="16233"/>
    <cellStyle name="60% — акцент5 2_1 6" xfId="16234"/>
    <cellStyle name="60% - Акцент5 2_1 7" xfId="16836"/>
    <cellStyle name="60% — акцент5 2_1 7" xfId="16837"/>
    <cellStyle name="60% - Акцент5 2_1 8" xfId="17439"/>
    <cellStyle name="60% — акцент5 2_1 8" xfId="17440"/>
    <cellStyle name="60% - Акцент5 2_1 9" xfId="18042"/>
    <cellStyle name="60% — акцент5 2_1 9" xfId="18043"/>
    <cellStyle name="60% — акцент5 20" xfId="3420"/>
    <cellStyle name="60% — акцент5 20 2" xfId="7930"/>
    <cellStyle name="60% — акцент5 21" xfId="3421"/>
    <cellStyle name="60% — акцент5 21 2" xfId="7931"/>
    <cellStyle name="60% — акцент5 22" xfId="3422"/>
    <cellStyle name="60% — акцент5 22 2" xfId="7932"/>
    <cellStyle name="60% — акцент5 23" xfId="4004"/>
    <cellStyle name="60% — акцент5 24" xfId="4230"/>
    <cellStyle name="60% — акцент5 25" xfId="4549"/>
    <cellStyle name="60% — акцент5 26" xfId="4753"/>
    <cellStyle name="60% — акцент5 27" xfId="4957"/>
    <cellStyle name="60% — акцент5 28" xfId="7879"/>
    <cellStyle name="60% — акцент5 29" xfId="8851"/>
    <cellStyle name="60% - Акцент5 3" xfId="3423"/>
    <cellStyle name="60% — акцент5 3" xfId="3424"/>
    <cellStyle name="60% - Акцент5 3 10" xfId="18650"/>
    <cellStyle name="60% — акцент5 3 10" xfId="18651"/>
    <cellStyle name="60% - Акцент5 3 11" xfId="19254"/>
    <cellStyle name="60% — акцент5 3 11" xfId="19255"/>
    <cellStyle name="60% - Акцент5 3 12" xfId="19857"/>
    <cellStyle name="60% — акцент5 3 12" xfId="19858"/>
    <cellStyle name="60% - Акцент5 3 13" xfId="20461"/>
    <cellStyle name="60% — акцент5 3 13" xfId="20462"/>
    <cellStyle name="60% - Акцент5 3 14" xfId="21064"/>
    <cellStyle name="60% — акцент5 3 14" xfId="21065"/>
    <cellStyle name="60% - Акцент5 3 15" xfId="21636"/>
    <cellStyle name="60% — акцент5 3 15" xfId="21637"/>
    <cellStyle name="60% - Акцент5 3 16" xfId="13431"/>
    <cellStyle name="60% - Акцент5 3 2" xfId="7933"/>
    <cellStyle name="60% — акцент5 3 2" xfId="3425"/>
    <cellStyle name="60% - Акцент5 3 2 10" xfId="19256"/>
    <cellStyle name="60% — акцент5 3 2 10" xfId="19257"/>
    <cellStyle name="60% - Акцент5 3 2 11" xfId="19859"/>
    <cellStyle name="60% — акцент5 3 2 11" xfId="19860"/>
    <cellStyle name="60% - Акцент5 3 2 12" xfId="20463"/>
    <cellStyle name="60% — акцент5 3 2 12" xfId="20464"/>
    <cellStyle name="60% - Акцент5 3 2 13" xfId="21066"/>
    <cellStyle name="60% — акцент5 3 2 13" xfId="21067"/>
    <cellStyle name="60% - Акцент5 3 2 14" xfId="21638"/>
    <cellStyle name="60% — акцент5 3 2 14" xfId="21639"/>
    <cellStyle name="60% - Акцент5 3 2 15" xfId="13432"/>
    <cellStyle name="60% - Акцент5 3 2 2" xfId="14135"/>
    <cellStyle name="60% — акцент5 3 2 2" xfId="7935"/>
    <cellStyle name="60% — акцент5 3 2 2 2" xfId="14136"/>
    <cellStyle name="60% - Акцент5 3 2 3" xfId="15033"/>
    <cellStyle name="60% — акцент5 3 2 3" xfId="15034"/>
    <cellStyle name="60% - Акцент5 3 2 4" xfId="15636"/>
    <cellStyle name="60% — акцент5 3 2 4" xfId="15637"/>
    <cellStyle name="60% - Акцент5 3 2 5" xfId="16239"/>
    <cellStyle name="60% — акцент5 3 2 5" xfId="16240"/>
    <cellStyle name="60% - Акцент5 3 2 6" xfId="16842"/>
    <cellStyle name="60% — акцент5 3 2 6" xfId="16843"/>
    <cellStyle name="60% - Акцент5 3 2 7" xfId="17445"/>
    <cellStyle name="60% — акцент5 3 2 7" xfId="17446"/>
    <cellStyle name="60% - Акцент5 3 2 8" xfId="18048"/>
    <cellStyle name="60% — акцент5 3 2 8" xfId="18049"/>
    <cellStyle name="60% - Акцент5 3 2 9" xfId="18652"/>
    <cellStyle name="60% — акцент5 3 2 9" xfId="18653"/>
    <cellStyle name="60% - Акцент5 3 2_1" xfId="21715"/>
    <cellStyle name="60% — акцент5 3 2_1" xfId="21715"/>
    <cellStyle name="60% - Акцент5 3 2_1 10" xfId="18654"/>
    <cellStyle name="60% — акцент5 3 2_1 10" xfId="18655"/>
    <cellStyle name="60% - Акцент5 3 2_1 11" xfId="19258"/>
    <cellStyle name="60% — акцент5 3 2_1 11" xfId="19259"/>
    <cellStyle name="60% - Акцент5 3 2_1 12" xfId="19861"/>
    <cellStyle name="60% — акцент5 3 2_1 12" xfId="19862"/>
    <cellStyle name="60% - Акцент5 3 2_1 13" xfId="20465"/>
    <cellStyle name="60% — акцент5 3 2_1 13" xfId="20466"/>
    <cellStyle name="60% - Акцент5 3 2_1 14" xfId="21068"/>
    <cellStyle name="60% — акцент5 3 2_1 14" xfId="21069"/>
    <cellStyle name="60% - Акцент5 3 2_1 15" xfId="21640"/>
    <cellStyle name="60% — акцент5 3 2_1 15" xfId="21641"/>
    <cellStyle name="60% - Акцент5 3 2_1 2" xfId="21716"/>
    <cellStyle name="60% — акцент5 3 2_1 2" xfId="21716"/>
    <cellStyle name="60% - Акцент5 3 2_1 2 10" xfId="19260"/>
    <cellStyle name="60% — акцент5 3 2_1 2 10" xfId="19261"/>
    <cellStyle name="60% - Акцент5 3 2_1 2 11" xfId="19863"/>
    <cellStyle name="60% — акцент5 3 2_1 2 11" xfId="19864"/>
    <cellStyle name="60% - Акцент5 3 2_1 2 12" xfId="20467"/>
    <cellStyle name="60% — акцент5 3 2_1 2 12" xfId="20468"/>
    <cellStyle name="60% - Акцент5 3 2_1 2 13" xfId="21070"/>
    <cellStyle name="60% — акцент5 3 2_1 2 13" xfId="21071"/>
    <cellStyle name="60% - Акцент5 3 2_1 2 14" xfId="21642"/>
    <cellStyle name="60% — акцент5 3 2_1 2 14" xfId="21643"/>
    <cellStyle name="60% - Акцент5 3 2_1 2 2" xfId="14139"/>
    <cellStyle name="60% — акцент5 3 2_1 2 2" xfId="14140"/>
    <cellStyle name="60% - Акцент5 3 2_1 2 3" xfId="15037"/>
    <cellStyle name="60% — акцент5 3 2_1 2 3" xfId="15038"/>
    <cellStyle name="60% - Акцент5 3 2_1 2 4" xfId="15640"/>
    <cellStyle name="60% — акцент5 3 2_1 2 4" xfId="15641"/>
    <cellStyle name="60% - Акцент5 3 2_1 2 5" xfId="16243"/>
    <cellStyle name="60% — акцент5 3 2_1 2 5" xfId="16244"/>
    <cellStyle name="60% - Акцент5 3 2_1 2 6" xfId="16846"/>
    <cellStyle name="60% — акцент5 3 2_1 2 6" xfId="16847"/>
    <cellStyle name="60% - Акцент5 3 2_1 2 7" xfId="17449"/>
    <cellStyle name="60% — акцент5 3 2_1 2 7" xfId="17450"/>
    <cellStyle name="60% - Акцент5 3 2_1 2 8" xfId="18052"/>
    <cellStyle name="60% — акцент5 3 2_1 2 8" xfId="18053"/>
    <cellStyle name="60% - Акцент5 3 2_1 2 9" xfId="18656"/>
    <cellStyle name="60% — акцент5 3 2_1 2 9" xfId="18657"/>
    <cellStyle name="60% - Акцент5 3 2_1 3" xfId="14137"/>
    <cellStyle name="60% — акцент5 3 2_1 3" xfId="14138"/>
    <cellStyle name="60% - Акцент5 3 2_1 4" xfId="15035"/>
    <cellStyle name="60% — акцент5 3 2_1 4" xfId="15036"/>
    <cellStyle name="60% - Акцент5 3 2_1 5" xfId="15638"/>
    <cellStyle name="60% — акцент5 3 2_1 5" xfId="15639"/>
    <cellStyle name="60% - Акцент5 3 2_1 6" xfId="16241"/>
    <cellStyle name="60% — акцент5 3 2_1 6" xfId="16242"/>
    <cellStyle name="60% - Акцент5 3 2_1 7" xfId="16844"/>
    <cellStyle name="60% — акцент5 3 2_1 7" xfId="16845"/>
    <cellStyle name="60% - Акцент5 3 2_1 8" xfId="17447"/>
    <cellStyle name="60% — акцент5 3 2_1 8" xfId="17448"/>
    <cellStyle name="60% - Акцент5 3 2_1 9" xfId="18050"/>
    <cellStyle name="60% — акцент5 3 2_1 9" xfId="18051"/>
    <cellStyle name="60% - Акцент5 3 3" xfId="14133"/>
    <cellStyle name="60% — акцент5 3 3" xfId="7934"/>
    <cellStyle name="60% — акцент5 3 3 2" xfId="14134"/>
    <cellStyle name="60% - Акцент5 3 4" xfId="15031"/>
    <cellStyle name="60% — акцент5 3 4" xfId="15032"/>
    <cellStyle name="60% - Акцент5 3 5" xfId="15634"/>
    <cellStyle name="60% — акцент5 3 5" xfId="15635"/>
    <cellStyle name="60% - Акцент5 3 6" xfId="16237"/>
    <cellStyle name="60% — акцент5 3 6" xfId="16238"/>
    <cellStyle name="60% - Акцент5 3 7" xfId="16840"/>
    <cellStyle name="60% — акцент5 3 7" xfId="16841"/>
    <cellStyle name="60% - Акцент5 3 8" xfId="17443"/>
    <cellStyle name="60% — акцент5 3 8" xfId="17444"/>
    <cellStyle name="60% - Акцент5 3 9" xfId="18046"/>
    <cellStyle name="60% — акцент5 3 9" xfId="18047"/>
    <cellStyle name="60% - Акцент5 3_1" xfId="21722"/>
    <cellStyle name="60% — акцент5 3_1" xfId="21722"/>
    <cellStyle name="60% - Акцент5 3_1 10" xfId="18658"/>
    <cellStyle name="60% — акцент5 3_1 10" xfId="18659"/>
    <cellStyle name="60% - Акцент5 3_1 11" xfId="19262"/>
    <cellStyle name="60% — акцент5 3_1 11" xfId="19263"/>
    <cellStyle name="60% - Акцент5 3_1 12" xfId="19865"/>
    <cellStyle name="60% — акцент5 3_1 12" xfId="19866"/>
    <cellStyle name="60% - Акцент5 3_1 13" xfId="20469"/>
    <cellStyle name="60% — акцент5 3_1 13" xfId="20470"/>
    <cellStyle name="60% - Акцент5 3_1 14" xfId="21072"/>
    <cellStyle name="60% — акцент5 3_1 14" xfId="21073"/>
    <cellStyle name="60% - Акцент5 3_1 15" xfId="21644"/>
    <cellStyle name="60% — акцент5 3_1 15" xfId="21645"/>
    <cellStyle name="60% - Акцент5 3_1 2" xfId="21713"/>
    <cellStyle name="60% — акцент5 3_1 2" xfId="21713"/>
    <cellStyle name="60% - Акцент5 3_1 2 10" xfId="19264"/>
    <cellStyle name="60% — акцент5 3_1 2 10" xfId="19265"/>
    <cellStyle name="60% - Акцент5 3_1 2 11" xfId="19867"/>
    <cellStyle name="60% — акцент5 3_1 2 11" xfId="19868"/>
    <cellStyle name="60% - Акцент5 3_1 2 12" xfId="20471"/>
    <cellStyle name="60% — акцент5 3_1 2 12" xfId="20472"/>
    <cellStyle name="60% - Акцент5 3_1 2 13" xfId="21074"/>
    <cellStyle name="60% — акцент5 3_1 2 13" xfId="21075"/>
    <cellStyle name="60% - Акцент5 3_1 2 14" xfId="21646"/>
    <cellStyle name="60% — акцент5 3_1 2 14" xfId="21647"/>
    <cellStyle name="60% - Акцент5 3_1 2 2" xfId="14143"/>
    <cellStyle name="60% — акцент5 3_1 2 2" xfId="14144"/>
    <cellStyle name="60% - Акцент5 3_1 2 3" xfId="15041"/>
    <cellStyle name="60% — акцент5 3_1 2 3" xfId="15042"/>
    <cellStyle name="60% - Акцент5 3_1 2 4" xfId="15644"/>
    <cellStyle name="60% — акцент5 3_1 2 4" xfId="15645"/>
    <cellStyle name="60% - Акцент5 3_1 2 5" xfId="16247"/>
    <cellStyle name="60% — акцент5 3_1 2 5" xfId="16248"/>
    <cellStyle name="60% - Акцент5 3_1 2 6" xfId="16850"/>
    <cellStyle name="60% — акцент5 3_1 2 6" xfId="16851"/>
    <cellStyle name="60% - Акцент5 3_1 2 7" xfId="17453"/>
    <cellStyle name="60% — акцент5 3_1 2 7" xfId="17454"/>
    <cellStyle name="60% - Акцент5 3_1 2 8" xfId="18056"/>
    <cellStyle name="60% — акцент5 3_1 2 8" xfId="18057"/>
    <cellStyle name="60% - Акцент5 3_1 2 9" xfId="18660"/>
    <cellStyle name="60% — акцент5 3_1 2 9" xfId="18661"/>
    <cellStyle name="60% - Акцент5 3_1 3" xfId="14141"/>
    <cellStyle name="60% — акцент5 3_1 3" xfId="14142"/>
    <cellStyle name="60% - Акцент5 3_1 4" xfId="15039"/>
    <cellStyle name="60% — акцент5 3_1 4" xfId="15040"/>
    <cellStyle name="60% - Акцент5 3_1 5" xfId="15642"/>
    <cellStyle name="60% — акцент5 3_1 5" xfId="15643"/>
    <cellStyle name="60% - Акцент5 3_1 6" xfId="16245"/>
    <cellStyle name="60% — акцент5 3_1 6" xfId="16246"/>
    <cellStyle name="60% - Акцент5 3_1 7" xfId="16848"/>
    <cellStyle name="60% — акцент5 3_1 7" xfId="16849"/>
    <cellStyle name="60% - Акцент5 3_1 8" xfId="17451"/>
    <cellStyle name="60% — акцент5 3_1 8" xfId="17452"/>
    <cellStyle name="60% - Акцент5 3_1 9" xfId="18054"/>
    <cellStyle name="60% — акцент5 3_1 9" xfId="18055"/>
    <cellStyle name="60% — акцент5 30" xfId="9170"/>
    <cellStyle name="60% — акцент5 31" xfId="9488"/>
    <cellStyle name="60% — акцент5 32" xfId="9806"/>
    <cellStyle name="60% — акцент5 33" xfId="10124"/>
    <cellStyle name="60% — акцент5 34" xfId="10442"/>
    <cellStyle name="60% — акцент5 35" xfId="10760"/>
    <cellStyle name="60% — акцент5 36" xfId="11078"/>
    <cellStyle name="60% — акцент5 37" xfId="11396"/>
    <cellStyle name="60% — акцент5 38" xfId="11714"/>
    <cellStyle name="60% — акцент5 39" xfId="12032"/>
    <cellStyle name="60% - Акцент5 4" xfId="3426"/>
    <cellStyle name="60% — акцент5 4" xfId="3427"/>
    <cellStyle name="60% - Акцент5 4 10" xfId="19266"/>
    <cellStyle name="60% — акцент5 4 10" xfId="19267"/>
    <cellStyle name="60% - Акцент5 4 11" xfId="19869"/>
    <cellStyle name="60% — акцент5 4 11" xfId="19870"/>
    <cellStyle name="60% - Акцент5 4 12" xfId="20473"/>
    <cellStyle name="60% — акцент5 4 12" xfId="20474"/>
    <cellStyle name="60% - Акцент5 4 13" xfId="21076"/>
    <cellStyle name="60% — акцент5 4 13" xfId="21077"/>
    <cellStyle name="60% - Акцент5 4 14" xfId="21648"/>
    <cellStyle name="60% — акцент5 4 14" xfId="21649"/>
    <cellStyle name="60% - Акцент5 4 2" xfId="7936"/>
    <cellStyle name="60% — акцент5 4 2" xfId="7937"/>
    <cellStyle name="60% - Акцент5 4 2 2" xfId="14145"/>
    <cellStyle name="60% — акцент5 4 2 2" xfId="14146"/>
    <cellStyle name="60% - Акцент5 4 3" xfId="15043"/>
    <cellStyle name="60% — акцент5 4 3" xfId="15044"/>
    <cellStyle name="60% - Акцент5 4 4" xfId="15646"/>
    <cellStyle name="60% — акцент5 4 4" xfId="15647"/>
    <cellStyle name="60% - Акцент5 4 5" xfId="16249"/>
    <cellStyle name="60% — акцент5 4 5" xfId="16250"/>
    <cellStyle name="60% - Акцент5 4 6" xfId="16852"/>
    <cellStyle name="60% — акцент5 4 6" xfId="16853"/>
    <cellStyle name="60% - Акцент5 4 7" xfId="17455"/>
    <cellStyle name="60% — акцент5 4 7" xfId="17456"/>
    <cellStyle name="60% - Акцент5 4 8" xfId="18058"/>
    <cellStyle name="60% — акцент5 4 8" xfId="18059"/>
    <cellStyle name="60% - Акцент5 4 9" xfId="18662"/>
    <cellStyle name="60% — акцент5 4 9" xfId="18663"/>
    <cellStyle name="60% - Акцент5 4_1" xfId="21715"/>
    <cellStyle name="60% — акцент5 4_1" xfId="21715"/>
    <cellStyle name="60% - Акцент5 4_1 10" xfId="18664"/>
    <cellStyle name="60% — акцент5 4_1 10" xfId="18665"/>
    <cellStyle name="60% - Акцент5 4_1 11" xfId="19268"/>
    <cellStyle name="60% — акцент5 4_1 11" xfId="19269"/>
    <cellStyle name="60% - Акцент5 4_1 12" xfId="19871"/>
    <cellStyle name="60% — акцент5 4_1 12" xfId="19872"/>
    <cellStyle name="60% - Акцент5 4_1 13" xfId="20475"/>
    <cellStyle name="60% — акцент5 4_1 13" xfId="20476"/>
    <cellStyle name="60% - Акцент5 4_1 14" xfId="21078"/>
    <cellStyle name="60% — акцент5 4_1 14" xfId="21079"/>
    <cellStyle name="60% - Акцент5 4_1 15" xfId="21650"/>
    <cellStyle name="60% — акцент5 4_1 15" xfId="21651"/>
    <cellStyle name="60% - Акцент5 4_1 2" xfId="21716"/>
    <cellStyle name="60% — акцент5 4_1 2" xfId="21716"/>
    <cellStyle name="60% - Акцент5 4_1 2 10" xfId="19270"/>
    <cellStyle name="60% — акцент5 4_1 2 10" xfId="19271"/>
    <cellStyle name="60% - Акцент5 4_1 2 11" xfId="19873"/>
    <cellStyle name="60% — акцент5 4_1 2 11" xfId="19874"/>
    <cellStyle name="60% - Акцент5 4_1 2 12" xfId="20477"/>
    <cellStyle name="60% — акцент5 4_1 2 12" xfId="20478"/>
    <cellStyle name="60% - Акцент5 4_1 2 13" xfId="21080"/>
    <cellStyle name="60% — акцент5 4_1 2 13" xfId="21081"/>
    <cellStyle name="60% - Акцент5 4_1 2 14" xfId="21652"/>
    <cellStyle name="60% — акцент5 4_1 2 14" xfId="21653"/>
    <cellStyle name="60% - Акцент5 4_1 2 2" xfId="14149"/>
    <cellStyle name="60% — акцент5 4_1 2 2" xfId="14150"/>
    <cellStyle name="60% - Акцент5 4_1 2 3" xfId="15047"/>
    <cellStyle name="60% — акцент5 4_1 2 3" xfId="15048"/>
    <cellStyle name="60% - Акцент5 4_1 2 4" xfId="15650"/>
    <cellStyle name="60% — акцент5 4_1 2 4" xfId="15651"/>
    <cellStyle name="60% - Акцент5 4_1 2 5" xfId="16253"/>
    <cellStyle name="60% — акцент5 4_1 2 5" xfId="16254"/>
    <cellStyle name="60% - Акцент5 4_1 2 6" xfId="16856"/>
    <cellStyle name="60% — акцент5 4_1 2 6" xfId="16857"/>
    <cellStyle name="60% - Акцент5 4_1 2 7" xfId="17459"/>
    <cellStyle name="60% — акцент5 4_1 2 7" xfId="17460"/>
    <cellStyle name="60% - Акцент5 4_1 2 8" xfId="18062"/>
    <cellStyle name="60% — акцент5 4_1 2 8" xfId="18063"/>
    <cellStyle name="60% - Акцент5 4_1 2 9" xfId="18666"/>
    <cellStyle name="60% — акцент5 4_1 2 9" xfId="18667"/>
    <cellStyle name="60% - Акцент5 4_1 3" xfId="14147"/>
    <cellStyle name="60% — акцент5 4_1 3" xfId="14148"/>
    <cellStyle name="60% - Акцент5 4_1 4" xfId="15045"/>
    <cellStyle name="60% — акцент5 4_1 4" xfId="15046"/>
    <cellStyle name="60% - Акцент5 4_1 5" xfId="15648"/>
    <cellStyle name="60% — акцент5 4_1 5" xfId="15649"/>
    <cellStyle name="60% - Акцент5 4_1 6" xfId="16251"/>
    <cellStyle name="60% — акцент5 4_1 6" xfId="16252"/>
    <cellStyle name="60% - Акцент5 4_1 7" xfId="16854"/>
    <cellStyle name="60% — акцент5 4_1 7" xfId="16855"/>
    <cellStyle name="60% - Акцент5 4_1 8" xfId="17457"/>
    <cellStyle name="60% — акцент5 4_1 8" xfId="17458"/>
    <cellStyle name="60% - Акцент5 4_1 9" xfId="18060"/>
    <cellStyle name="60% — акцент5 4_1 9" xfId="18061"/>
    <cellStyle name="60% — акцент5 40" xfId="12349"/>
    <cellStyle name="60% — акцент5 41" xfId="12668"/>
    <cellStyle name="60% — акцент5 42" xfId="12985"/>
    <cellStyle name="60% — акцент5 43" xfId="13303"/>
    <cellStyle name="60% — акцент5 44" xfId="13430"/>
    <cellStyle name="60% - Акцент5 5" xfId="3428"/>
    <cellStyle name="60% — акцент5 5" xfId="3429"/>
    <cellStyle name="60% - Акцент5 5 2" xfId="7938"/>
    <cellStyle name="60% — акцент5 5 2" xfId="7939"/>
    <cellStyle name="60% - Акцент5 5 3" xfId="14119"/>
    <cellStyle name="60% — акцент5 5 3" xfId="14120"/>
    <cellStyle name="60% - Акцент5 6" xfId="3430"/>
    <cellStyle name="60% — акцент5 6" xfId="3431"/>
    <cellStyle name="60% - Акцент5 6 2" xfId="7940"/>
    <cellStyle name="60% — акцент5 6 2" xfId="7941"/>
    <cellStyle name="60% - Акцент5 6 3" xfId="15017"/>
    <cellStyle name="60% — акцент5 6 3" xfId="15018"/>
    <cellStyle name="60% - Акцент5 7" xfId="3432"/>
    <cellStyle name="60% — акцент5 7" xfId="3433"/>
    <cellStyle name="60% - Акцент5 7 2" xfId="7942"/>
    <cellStyle name="60% — акцент5 7 2" xfId="7943"/>
    <cellStyle name="60% - Акцент5 7 3" xfId="15620"/>
    <cellStyle name="60% — акцент5 7 3" xfId="15621"/>
    <cellStyle name="60% - Акцент5 8" xfId="3434"/>
    <cellStyle name="60% — акцент5 8" xfId="3435"/>
    <cellStyle name="60% - Акцент5 8 2" xfId="7944"/>
    <cellStyle name="60% — акцент5 8 2" xfId="7945"/>
    <cellStyle name="60% - Акцент5 8 3" xfId="16223"/>
    <cellStyle name="60% — акцент5 8 3" xfId="16224"/>
    <cellStyle name="60% - Акцент5 9" xfId="3436"/>
    <cellStyle name="60% — акцент5 9" xfId="3437"/>
    <cellStyle name="60% - Акцент5 9 2" xfId="7946"/>
    <cellStyle name="60% — акцент5 9 2" xfId="7947"/>
    <cellStyle name="60% - Акцент5 9 3" xfId="16826"/>
    <cellStyle name="60% — акцент5 9 3" xfId="16827"/>
    <cellStyle name="60% - Акцент5_1" xfId="21722"/>
    <cellStyle name="60% - Акцент6" xfId="13433"/>
    <cellStyle name="60% — акцент6" xfId="318"/>
    <cellStyle name="60% - Акцент6 10" xfId="3438"/>
    <cellStyle name="60% — акцент6 10" xfId="3439"/>
    <cellStyle name="60% - Акцент6 10 2" xfId="7949"/>
    <cellStyle name="60% — акцент6 10 2" xfId="7950"/>
    <cellStyle name="60% - Акцент6 10 3" xfId="17462"/>
    <cellStyle name="60% — акцент6 10 3" xfId="17463"/>
    <cellStyle name="60% - Акцент6 11" xfId="3440"/>
    <cellStyle name="60% — акцент6 11" xfId="3441"/>
    <cellStyle name="60% - Акцент6 11 2" xfId="7951"/>
    <cellStyle name="60% — акцент6 11 2" xfId="7952"/>
    <cellStyle name="60% - Акцент6 11 3" xfId="18065"/>
    <cellStyle name="60% — акцент6 11 3" xfId="18066"/>
    <cellStyle name="60% - Акцент6 12" xfId="3442"/>
    <cellStyle name="60% — акцент6 12" xfId="3443"/>
    <cellStyle name="60% - Акцент6 12 2" xfId="7953"/>
    <cellStyle name="60% — акцент6 12 2" xfId="7954"/>
    <cellStyle name="60% - Акцент6 12 3" xfId="18669"/>
    <cellStyle name="60% — акцент6 12 3" xfId="18670"/>
    <cellStyle name="60% - Акцент6 13" xfId="3444"/>
    <cellStyle name="60% — акцент6 13" xfId="3445"/>
    <cellStyle name="60% - Акцент6 13 2" xfId="7955"/>
    <cellStyle name="60% — акцент6 13 2" xfId="7956"/>
    <cellStyle name="60% - Акцент6 13 3" xfId="19273"/>
    <cellStyle name="60% — акцент6 13 3" xfId="19274"/>
    <cellStyle name="60% - Акцент6 14" xfId="3446"/>
    <cellStyle name="60% — акцент6 14" xfId="3447"/>
    <cellStyle name="60% - Акцент6 14 2" xfId="7957"/>
    <cellStyle name="60% — акцент6 14 2" xfId="7958"/>
    <cellStyle name="60% - Акцент6 14 3" xfId="19876"/>
    <cellStyle name="60% — акцент6 14 3" xfId="19877"/>
    <cellStyle name="60% - Акцент6 15" xfId="3448"/>
    <cellStyle name="60% — акцент6 15" xfId="3449"/>
    <cellStyle name="60% - Акцент6 15 2" xfId="7959"/>
    <cellStyle name="60% — акцент6 15 2" xfId="7960"/>
    <cellStyle name="60% - Акцент6 15 3" xfId="20480"/>
    <cellStyle name="60% — акцент6 15 3" xfId="20481"/>
    <cellStyle name="60% - Акцент6 16" xfId="3450"/>
    <cellStyle name="60% — акцент6 16" xfId="3451"/>
    <cellStyle name="60% - Акцент6 16 2" xfId="7961"/>
    <cellStyle name="60% — акцент6 16 2" xfId="7962"/>
    <cellStyle name="60% - Акцент6 16 3" xfId="21083"/>
    <cellStyle name="60% — акцент6 16 3" xfId="21084"/>
    <cellStyle name="60% - Акцент6 17" xfId="3452"/>
    <cellStyle name="60% — акцент6 17" xfId="3453"/>
    <cellStyle name="60% - Акцент6 17 2" xfId="7963"/>
    <cellStyle name="60% — акцент6 17 2" xfId="7964"/>
    <cellStyle name="60% - Акцент6 17 3" xfId="21654"/>
    <cellStyle name="60% — акцент6 17 3" xfId="21655"/>
    <cellStyle name="60% - Акцент6 18" xfId="21758"/>
    <cellStyle name="60% — акцент6 18" xfId="3454"/>
    <cellStyle name="60% — акцент6 18 2" xfId="7965"/>
    <cellStyle name="60% — акцент6 19" xfId="3455"/>
    <cellStyle name="60% — акцент6 19 2" xfId="7966"/>
    <cellStyle name="60% - Акцент6 2" xfId="3456"/>
    <cellStyle name="60% — акцент6 2" xfId="3457"/>
    <cellStyle name="60% - Акцент6 2 10" xfId="3458"/>
    <cellStyle name="60% — акцент6 2 10" xfId="3459"/>
    <cellStyle name="60% - Акцент6 2 10 2" xfId="7969"/>
    <cellStyle name="60% — акцент6 2 10 2" xfId="7970"/>
    <cellStyle name="60% - Акцент6 2 10 3" xfId="18671"/>
    <cellStyle name="60% — акцент6 2 10 3" xfId="18672"/>
    <cellStyle name="60% - Акцент6 2 11" xfId="3460"/>
    <cellStyle name="60% — акцент6 2 11" xfId="3461"/>
    <cellStyle name="60% - Акцент6 2 11 2" xfId="7971"/>
    <cellStyle name="60% — акцент6 2 11 2" xfId="7972"/>
    <cellStyle name="60% - Акцент6 2 11 3" xfId="19275"/>
    <cellStyle name="60% — акцент6 2 11 3" xfId="19276"/>
    <cellStyle name="60% - Акцент6 2 12" xfId="3462"/>
    <cellStyle name="60% — акцент6 2 12" xfId="3463"/>
    <cellStyle name="60% - Акцент6 2 12 2" xfId="7973"/>
    <cellStyle name="60% — акцент6 2 12 2" xfId="7974"/>
    <cellStyle name="60% - Акцент6 2 12 3" xfId="19878"/>
    <cellStyle name="60% — акцент6 2 12 3" xfId="19879"/>
    <cellStyle name="60% - Акцент6 2 13" xfId="3464"/>
    <cellStyle name="60% — акцент6 2 13" xfId="3465"/>
    <cellStyle name="60% - Акцент6 2 13 2" xfId="7975"/>
    <cellStyle name="60% — акцент6 2 13 2" xfId="7976"/>
    <cellStyle name="60% - Акцент6 2 13 3" xfId="20482"/>
    <cellStyle name="60% — акцент6 2 13 3" xfId="20483"/>
    <cellStyle name="60% - Акцент6 2 14" xfId="3466"/>
    <cellStyle name="60% — акцент6 2 14" xfId="3467"/>
    <cellStyle name="60% - Акцент6 2 14 2" xfId="7977"/>
    <cellStyle name="60% — акцент6 2 14 2" xfId="7978"/>
    <cellStyle name="60% - Акцент6 2 14 3" xfId="21085"/>
    <cellStyle name="60% — акцент6 2 14 3" xfId="21086"/>
    <cellStyle name="60% - Акцент6 2 15" xfId="3468"/>
    <cellStyle name="60% — акцент6 2 15" xfId="3469"/>
    <cellStyle name="60% - Акцент6 2 15 2" xfId="7979"/>
    <cellStyle name="60% — акцент6 2 15 2" xfId="7980"/>
    <cellStyle name="60% - Акцент6 2 15 3" xfId="21656"/>
    <cellStyle name="60% — акцент6 2 15 3" xfId="21657"/>
    <cellStyle name="60% - Акцент6 2 16" xfId="3470"/>
    <cellStyle name="60% — акцент6 2 16" xfId="3471"/>
    <cellStyle name="60% - Акцент6 2 16 2" xfId="7981"/>
    <cellStyle name="60% — акцент6 2 16 2" xfId="7982"/>
    <cellStyle name="60% - Акцент6 2 17" xfId="7967"/>
    <cellStyle name="60% — акцент6 2 17" xfId="7968"/>
    <cellStyle name="60% - Акцент6 2 2" xfId="3472"/>
    <cellStyle name="60% — акцент6 2 2" xfId="3473"/>
    <cellStyle name="60% - Акцент6 2 2 10" xfId="19277"/>
    <cellStyle name="60% — акцент6 2 2 10" xfId="19278"/>
    <cellStyle name="60% - Акцент6 2 2 11" xfId="19880"/>
    <cellStyle name="60% — акцент6 2 2 11" xfId="19881"/>
    <cellStyle name="60% - Акцент6 2 2 12" xfId="20484"/>
    <cellStyle name="60% — акцент6 2 2 12" xfId="20485"/>
    <cellStyle name="60% - Акцент6 2 2 13" xfId="21087"/>
    <cellStyle name="60% — акцент6 2 2 13" xfId="21088"/>
    <cellStyle name="60% - Акцент6 2 2 14" xfId="21658"/>
    <cellStyle name="60% — акцент6 2 2 14" xfId="21659"/>
    <cellStyle name="60% - Акцент6 2 2 2" xfId="7983"/>
    <cellStyle name="60% — акцент6 2 2 2" xfId="7984"/>
    <cellStyle name="60% - Акцент6 2 2 2 2" xfId="14155"/>
    <cellStyle name="60% — акцент6 2 2 2 2" xfId="14156"/>
    <cellStyle name="60% - Акцент6 2 2 3" xfId="15054"/>
    <cellStyle name="60% — акцент6 2 2 3" xfId="15055"/>
    <cellStyle name="60% - Акцент6 2 2 4" xfId="15657"/>
    <cellStyle name="60% — акцент6 2 2 4" xfId="15658"/>
    <cellStyle name="60% - Акцент6 2 2 5" xfId="16260"/>
    <cellStyle name="60% — акцент6 2 2 5" xfId="16261"/>
    <cellStyle name="60% - Акцент6 2 2 6" xfId="16863"/>
    <cellStyle name="60% — акцент6 2 2 6" xfId="16864"/>
    <cellStyle name="60% - Акцент6 2 2 7" xfId="17466"/>
    <cellStyle name="60% — акцент6 2 2 7" xfId="17467"/>
    <cellStyle name="60% - Акцент6 2 2 8" xfId="18069"/>
    <cellStyle name="60% — акцент6 2 2 8" xfId="18070"/>
    <cellStyle name="60% - Акцент6 2 2 9" xfId="18673"/>
    <cellStyle name="60% — акцент6 2 2 9" xfId="18674"/>
    <cellStyle name="60% - Акцент6 2 2_1" xfId="21715"/>
    <cellStyle name="60% — акцент6 2 2_1" xfId="21715"/>
    <cellStyle name="60% - Акцент6 2 2_1 10" xfId="18675"/>
    <cellStyle name="60% — акцент6 2 2_1 10" xfId="18676"/>
    <cellStyle name="60% - Акцент6 2 2_1 11" xfId="19279"/>
    <cellStyle name="60% — акцент6 2 2_1 11" xfId="19280"/>
    <cellStyle name="60% - Акцент6 2 2_1 12" xfId="19882"/>
    <cellStyle name="60% — акцент6 2 2_1 12" xfId="19883"/>
    <cellStyle name="60% - Акцент6 2 2_1 13" xfId="20486"/>
    <cellStyle name="60% — акцент6 2 2_1 13" xfId="20487"/>
    <cellStyle name="60% - Акцент6 2 2_1 14" xfId="21089"/>
    <cellStyle name="60% — акцент6 2 2_1 14" xfId="21090"/>
    <cellStyle name="60% - Акцент6 2 2_1 15" xfId="21660"/>
    <cellStyle name="60% — акцент6 2 2_1 15" xfId="21661"/>
    <cellStyle name="60% - Акцент6 2 2_1 2" xfId="21716"/>
    <cellStyle name="60% — акцент6 2 2_1 2" xfId="21716"/>
    <cellStyle name="60% - Акцент6 2 2_1 2 10" xfId="19281"/>
    <cellStyle name="60% — акцент6 2 2_1 2 10" xfId="19282"/>
    <cellStyle name="60% - Акцент6 2 2_1 2 11" xfId="19884"/>
    <cellStyle name="60% — акцент6 2 2_1 2 11" xfId="19885"/>
    <cellStyle name="60% - Акцент6 2 2_1 2 12" xfId="20488"/>
    <cellStyle name="60% — акцент6 2 2_1 2 12" xfId="20489"/>
    <cellStyle name="60% - Акцент6 2 2_1 2 13" xfId="21091"/>
    <cellStyle name="60% — акцент6 2 2_1 2 13" xfId="21092"/>
    <cellStyle name="60% - Акцент6 2 2_1 2 14" xfId="21662"/>
    <cellStyle name="60% — акцент6 2 2_1 2 14" xfId="21663"/>
    <cellStyle name="60% - Акцент6 2 2_1 2 2" xfId="14159"/>
    <cellStyle name="60% — акцент6 2 2_1 2 2" xfId="14160"/>
    <cellStyle name="60% - Акцент6 2 2_1 2 3" xfId="15058"/>
    <cellStyle name="60% — акцент6 2 2_1 2 3" xfId="15059"/>
    <cellStyle name="60% - Акцент6 2 2_1 2 4" xfId="15661"/>
    <cellStyle name="60% — акцент6 2 2_1 2 4" xfId="15662"/>
    <cellStyle name="60% - Акцент6 2 2_1 2 5" xfId="16264"/>
    <cellStyle name="60% — акцент6 2 2_1 2 5" xfId="16265"/>
    <cellStyle name="60% - Акцент6 2 2_1 2 6" xfId="16867"/>
    <cellStyle name="60% — акцент6 2 2_1 2 6" xfId="16868"/>
    <cellStyle name="60% - Акцент6 2 2_1 2 7" xfId="17470"/>
    <cellStyle name="60% — акцент6 2 2_1 2 7" xfId="17471"/>
    <cellStyle name="60% - Акцент6 2 2_1 2 8" xfId="18073"/>
    <cellStyle name="60% — акцент6 2 2_1 2 8" xfId="18074"/>
    <cellStyle name="60% - Акцент6 2 2_1 2 9" xfId="18677"/>
    <cellStyle name="60% — акцент6 2 2_1 2 9" xfId="18678"/>
    <cellStyle name="60% - Акцент6 2 2_1 3" xfId="14157"/>
    <cellStyle name="60% — акцент6 2 2_1 3" xfId="14158"/>
    <cellStyle name="60% - Акцент6 2 2_1 4" xfId="15056"/>
    <cellStyle name="60% — акцент6 2 2_1 4" xfId="15057"/>
    <cellStyle name="60% - Акцент6 2 2_1 5" xfId="15659"/>
    <cellStyle name="60% — акцент6 2 2_1 5" xfId="15660"/>
    <cellStyle name="60% - Акцент6 2 2_1 6" xfId="16262"/>
    <cellStyle name="60% — акцент6 2 2_1 6" xfId="16263"/>
    <cellStyle name="60% - Акцент6 2 2_1 7" xfId="16865"/>
    <cellStyle name="60% — акцент6 2 2_1 7" xfId="16866"/>
    <cellStyle name="60% - Акцент6 2 2_1 8" xfId="17468"/>
    <cellStyle name="60% — акцент6 2 2_1 8" xfId="17469"/>
    <cellStyle name="60% - Акцент6 2 2_1 9" xfId="18071"/>
    <cellStyle name="60% — акцент6 2 2_1 9" xfId="18072"/>
    <cellStyle name="60% - Акцент6 2 3" xfId="3474"/>
    <cellStyle name="60% — акцент6 2 3" xfId="3475"/>
    <cellStyle name="60% - Акцент6 2 3 2" xfId="7985"/>
    <cellStyle name="60% — акцент6 2 3 2" xfId="7986"/>
    <cellStyle name="60% - Акцент6 2 3 3" xfId="14153"/>
    <cellStyle name="60% — акцент6 2 3 3" xfId="14154"/>
    <cellStyle name="60% - Акцент6 2 4" xfId="3476"/>
    <cellStyle name="60% — акцент6 2 4" xfId="3477"/>
    <cellStyle name="60% - Акцент6 2 4 2" xfId="7987"/>
    <cellStyle name="60% — акцент6 2 4 2" xfId="7988"/>
    <cellStyle name="60% - Акцент6 2 4 3" xfId="15052"/>
    <cellStyle name="60% — акцент6 2 4 3" xfId="15053"/>
    <cellStyle name="60% - Акцент6 2 5" xfId="3478"/>
    <cellStyle name="60% — акцент6 2 5" xfId="3479"/>
    <cellStyle name="60% - Акцент6 2 5 2" xfId="7989"/>
    <cellStyle name="60% — акцент6 2 5 2" xfId="7990"/>
    <cellStyle name="60% - Акцент6 2 5 3" xfId="15655"/>
    <cellStyle name="60% — акцент6 2 5 3" xfId="15656"/>
    <cellStyle name="60% - Акцент6 2 6" xfId="3480"/>
    <cellStyle name="60% — акцент6 2 6" xfId="3481"/>
    <cellStyle name="60% - Акцент6 2 6 2" xfId="7991"/>
    <cellStyle name="60% — акцент6 2 6 2" xfId="7992"/>
    <cellStyle name="60% - Акцент6 2 6 3" xfId="16258"/>
    <cellStyle name="60% — акцент6 2 6 3" xfId="16259"/>
    <cellStyle name="60% - Акцент6 2 7" xfId="3482"/>
    <cellStyle name="60% — акцент6 2 7" xfId="3483"/>
    <cellStyle name="60% - Акцент6 2 7 2" xfId="7993"/>
    <cellStyle name="60% — акцент6 2 7 2" xfId="7994"/>
    <cellStyle name="60% - Акцент6 2 7 3" xfId="16861"/>
    <cellStyle name="60% — акцент6 2 7 3" xfId="16862"/>
    <cellStyle name="60% - Акцент6 2 8" xfId="3484"/>
    <cellStyle name="60% — акцент6 2 8" xfId="3485"/>
    <cellStyle name="60% - Акцент6 2 8 2" xfId="7995"/>
    <cellStyle name="60% — акцент6 2 8 2" xfId="7996"/>
    <cellStyle name="60% - Акцент6 2 8 3" xfId="17464"/>
    <cellStyle name="60% — акцент6 2 8 3" xfId="17465"/>
    <cellStyle name="60% - Акцент6 2 9" xfId="3486"/>
    <cellStyle name="60% — акцент6 2 9" xfId="3487"/>
    <cellStyle name="60% - Акцент6 2 9 2" xfId="7997"/>
    <cellStyle name="60% — акцент6 2 9 2" xfId="7998"/>
    <cellStyle name="60% - Акцент6 2 9 3" xfId="18067"/>
    <cellStyle name="60% — акцент6 2 9 3" xfId="18068"/>
    <cellStyle name="60% - Акцент6 2_1" xfId="21717"/>
    <cellStyle name="60% — акцент6 2_1" xfId="21717"/>
    <cellStyle name="60% - Акцент6 2_1 10" xfId="18679"/>
    <cellStyle name="60% — акцент6 2_1 10" xfId="18680"/>
    <cellStyle name="60% - Акцент6 2_1 11" xfId="19283"/>
    <cellStyle name="60% — акцент6 2_1 11" xfId="19284"/>
    <cellStyle name="60% - Акцент6 2_1 12" xfId="19886"/>
    <cellStyle name="60% — акцент6 2_1 12" xfId="19887"/>
    <cellStyle name="60% - Акцент6 2_1 13" xfId="20490"/>
    <cellStyle name="60% — акцент6 2_1 13" xfId="20491"/>
    <cellStyle name="60% - Акцент6 2_1 14" xfId="21093"/>
    <cellStyle name="60% — акцент6 2_1 14" xfId="21094"/>
    <cellStyle name="60% - Акцент6 2_1 15" xfId="21664"/>
    <cellStyle name="60% — акцент6 2_1 15" xfId="21665"/>
    <cellStyle name="60% - Акцент6 2_1 2" xfId="21714"/>
    <cellStyle name="60% — акцент6 2_1 2" xfId="21714"/>
    <cellStyle name="60% - Акцент6 2_1 2 10" xfId="19285"/>
    <cellStyle name="60% — акцент6 2_1 2 10" xfId="19286"/>
    <cellStyle name="60% - Акцент6 2_1 2 11" xfId="19888"/>
    <cellStyle name="60% — акцент6 2_1 2 11" xfId="19889"/>
    <cellStyle name="60% - Акцент6 2_1 2 12" xfId="20492"/>
    <cellStyle name="60% — акцент6 2_1 2 12" xfId="20493"/>
    <cellStyle name="60% - Акцент6 2_1 2 13" xfId="21095"/>
    <cellStyle name="60% — акцент6 2_1 2 13" xfId="21096"/>
    <cellStyle name="60% - Акцент6 2_1 2 14" xfId="21666"/>
    <cellStyle name="60% — акцент6 2_1 2 14" xfId="21667"/>
    <cellStyle name="60% - Акцент6 2_1 2 2" xfId="14163"/>
    <cellStyle name="60% — акцент6 2_1 2 2" xfId="14164"/>
    <cellStyle name="60% - Акцент6 2_1 2 3" xfId="15062"/>
    <cellStyle name="60% — акцент6 2_1 2 3" xfId="15063"/>
    <cellStyle name="60% - Акцент6 2_1 2 4" xfId="15665"/>
    <cellStyle name="60% — акцент6 2_1 2 4" xfId="15666"/>
    <cellStyle name="60% - Акцент6 2_1 2 5" xfId="16268"/>
    <cellStyle name="60% — акцент6 2_1 2 5" xfId="16269"/>
    <cellStyle name="60% - Акцент6 2_1 2 6" xfId="16871"/>
    <cellStyle name="60% — акцент6 2_1 2 6" xfId="16872"/>
    <cellStyle name="60% - Акцент6 2_1 2 7" xfId="17474"/>
    <cellStyle name="60% — акцент6 2_1 2 7" xfId="17475"/>
    <cellStyle name="60% - Акцент6 2_1 2 8" xfId="18077"/>
    <cellStyle name="60% — акцент6 2_1 2 8" xfId="18078"/>
    <cellStyle name="60% - Акцент6 2_1 2 9" xfId="18681"/>
    <cellStyle name="60% — акцент6 2_1 2 9" xfId="18682"/>
    <cellStyle name="60% - Акцент6 2_1 3" xfId="14161"/>
    <cellStyle name="60% — акцент6 2_1 3" xfId="14162"/>
    <cellStyle name="60% - Акцент6 2_1 4" xfId="15060"/>
    <cellStyle name="60% — акцент6 2_1 4" xfId="15061"/>
    <cellStyle name="60% - Акцент6 2_1 5" xfId="15663"/>
    <cellStyle name="60% — акцент6 2_1 5" xfId="15664"/>
    <cellStyle name="60% - Акцент6 2_1 6" xfId="16266"/>
    <cellStyle name="60% — акцент6 2_1 6" xfId="16267"/>
    <cellStyle name="60% - Акцент6 2_1 7" xfId="16869"/>
    <cellStyle name="60% — акцент6 2_1 7" xfId="16870"/>
    <cellStyle name="60% - Акцент6 2_1 8" xfId="17472"/>
    <cellStyle name="60% — акцент6 2_1 8" xfId="17473"/>
    <cellStyle name="60% - Акцент6 2_1 9" xfId="18075"/>
    <cellStyle name="60% — акцент6 2_1 9" xfId="18076"/>
    <cellStyle name="60% — акцент6 20" xfId="3488"/>
    <cellStyle name="60% — акцент6 20 2" xfId="7999"/>
    <cellStyle name="60% — акцент6 21" xfId="3489"/>
    <cellStyle name="60% — акцент6 21 2" xfId="8000"/>
    <cellStyle name="60% — акцент6 22" xfId="3490"/>
    <cellStyle name="60% — акцент6 22 2" xfId="8001"/>
    <cellStyle name="60% — акцент6 23" xfId="4005"/>
    <cellStyle name="60% — акцент6 24" xfId="4231"/>
    <cellStyle name="60% — акцент6 25" xfId="4550"/>
    <cellStyle name="60% — акцент6 26" xfId="4754"/>
    <cellStyle name="60% — акцент6 27" xfId="4958"/>
    <cellStyle name="60% — акцент6 28" xfId="7948"/>
    <cellStyle name="60% — акцент6 29" xfId="8852"/>
    <cellStyle name="60% - Акцент6 3" xfId="3491"/>
    <cellStyle name="60% — акцент6 3" xfId="3492"/>
    <cellStyle name="60% - Акцент6 3 10" xfId="18683"/>
    <cellStyle name="60% — акцент6 3 10" xfId="18684"/>
    <cellStyle name="60% - Акцент6 3 11" xfId="19287"/>
    <cellStyle name="60% — акцент6 3 11" xfId="19288"/>
    <cellStyle name="60% - Акцент6 3 12" xfId="19890"/>
    <cellStyle name="60% — акцент6 3 12" xfId="19891"/>
    <cellStyle name="60% - Акцент6 3 13" xfId="20494"/>
    <cellStyle name="60% — акцент6 3 13" xfId="20495"/>
    <cellStyle name="60% - Акцент6 3 14" xfId="21097"/>
    <cellStyle name="60% — акцент6 3 14" xfId="21098"/>
    <cellStyle name="60% - Акцент6 3 15" xfId="21668"/>
    <cellStyle name="60% — акцент6 3 15" xfId="21669"/>
    <cellStyle name="60% - Акцент6 3 16" xfId="13435"/>
    <cellStyle name="60% - Акцент6 3 2" xfId="8002"/>
    <cellStyle name="60% — акцент6 3 2" xfId="3493"/>
    <cellStyle name="60% - Акцент6 3 2 10" xfId="19289"/>
    <cellStyle name="60% — акцент6 3 2 10" xfId="19290"/>
    <cellStyle name="60% - Акцент6 3 2 11" xfId="19892"/>
    <cellStyle name="60% — акцент6 3 2 11" xfId="19893"/>
    <cellStyle name="60% - Акцент6 3 2 12" xfId="20496"/>
    <cellStyle name="60% — акцент6 3 2 12" xfId="20497"/>
    <cellStyle name="60% - Акцент6 3 2 13" xfId="21099"/>
    <cellStyle name="60% — акцент6 3 2 13" xfId="21100"/>
    <cellStyle name="60% - Акцент6 3 2 14" xfId="21670"/>
    <cellStyle name="60% — акцент6 3 2 14" xfId="21671"/>
    <cellStyle name="60% - Акцент6 3 2 15" xfId="13436"/>
    <cellStyle name="60% - Акцент6 3 2 2" xfId="14167"/>
    <cellStyle name="60% — акцент6 3 2 2" xfId="8004"/>
    <cellStyle name="60% — акцент6 3 2 2 2" xfId="14168"/>
    <cellStyle name="60% - Акцент6 3 2 3" xfId="15066"/>
    <cellStyle name="60% — акцент6 3 2 3" xfId="15067"/>
    <cellStyle name="60% - Акцент6 3 2 4" xfId="15669"/>
    <cellStyle name="60% — акцент6 3 2 4" xfId="15670"/>
    <cellStyle name="60% - Акцент6 3 2 5" xfId="16272"/>
    <cellStyle name="60% — акцент6 3 2 5" xfId="16273"/>
    <cellStyle name="60% - Акцент6 3 2 6" xfId="16875"/>
    <cellStyle name="60% — акцент6 3 2 6" xfId="16876"/>
    <cellStyle name="60% - Акцент6 3 2 7" xfId="17478"/>
    <cellStyle name="60% — акцент6 3 2 7" xfId="17479"/>
    <cellStyle name="60% - Акцент6 3 2 8" xfId="18081"/>
    <cellStyle name="60% — акцент6 3 2 8" xfId="18082"/>
    <cellStyle name="60% - Акцент6 3 2 9" xfId="18685"/>
    <cellStyle name="60% — акцент6 3 2 9" xfId="18686"/>
    <cellStyle name="60% - Акцент6 3 2_1" xfId="21715"/>
    <cellStyle name="60% — акцент6 3 2_1" xfId="21715"/>
    <cellStyle name="60% - Акцент6 3 2_1 10" xfId="18687"/>
    <cellStyle name="60% — акцент6 3 2_1 10" xfId="18688"/>
    <cellStyle name="60% - Акцент6 3 2_1 11" xfId="19291"/>
    <cellStyle name="60% — акцент6 3 2_1 11" xfId="19292"/>
    <cellStyle name="60% - Акцент6 3 2_1 12" xfId="19894"/>
    <cellStyle name="60% — акцент6 3 2_1 12" xfId="19895"/>
    <cellStyle name="60% - Акцент6 3 2_1 13" xfId="20498"/>
    <cellStyle name="60% — акцент6 3 2_1 13" xfId="20499"/>
    <cellStyle name="60% - Акцент6 3 2_1 14" xfId="21101"/>
    <cellStyle name="60% — акцент6 3 2_1 14" xfId="21102"/>
    <cellStyle name="60% - Акцент6 3 2_1 15" xfId="21672"/>
    <cellStyle name="60% — акцент6 3 2_1 15" xfId="21673"/>
    <cellStyle name="60% - Акцент6 3 2_1 2" xfId="21716"/>
    <cellStyle name="60% — акцент6 3 2_1 2" xfId="21716"/>
    <cellStyle name="60% - Акцент6 3 2_1 2 10" xfId="19293"/>
    <cellStyle name="60% — акцент6 3 2_1 2 10" xfId="19294"/>
    <cellStyle name="60% - Акцент6 3 2_1 2 11" xfId="19896"/>
    <cellStyle name="60% — акцент6 3 2_1 2 11" xfId="19897"/>
    <cellStyle name="60% - Акцент6 3 2_1 2 12" xfId="20500"/>
    <cellStyle name="60% — акцент6 3 2_1 2 12" xfId="20501"/>
    <cellStyle name="60% - Акцент6 3 2_1 2 13" xfId="21103"/>
    <cellStyle name="60% — акцент6 3 2_1 2 13" xfId="21104"/>
    <cellStyle name="60% - Акцент6 3 2_1 2 14" xfId="21674"/>
    <cellStyle name="60% — акцент6 3 2_1 2 14" xfId="21675"/>
    <cellStyle name="60% - Акцент6 3 2_1 2 2" xfId="14171"/>
    <cellStyle name="60% — акцент6 3 2_1 2 2" xfId="14172"/>
    <cellStyle name="60% - Акцент6 3 2_1 2 3" xfId="15070"/>
    <cellStyle name="60% — акцент6 3 2_1 2 3" xfId="15071"/>
    <cellStyle name="60% - Акцент6 3 2_1 2 4" xfId="15673"/>
    <cellStyle name="60% — акцент6 3 2_1 2 4" xfId="15674"/>
    <cellStyle name="60% - Акцент6 3 2_1 2 5" xfId="16276"/>
    <cellStyle name="60% — акцент6 3 2_1 2 5" xfId="16277"/>
    <cellStyle name="60% - Акцент6 3 2_1 2 6" xfId="16879"/>
    <cellStyle name="60% — акцент6 3 2_1 2 6" xfId="16880"/>
    <cellStyle name="60% - Акцент6 3 2_1 2 7" xfId="17482"/>
    <cellStyle name="60% — акцент6 3 2_1 2 7" xfId="17483"/>
    <cellStyle name="60% - Акцент6 3 2_1 2 8" xfId="18085"/>
    <cellStyle name="60% — акцент6 3 2_1 2 8" xfId="18086"/>
    <cellStyle name="60% - Акцент6 3 2_1 2 9" xfId="18689"/>
    <cellStyle name="60% — акцент6 3 2_1 2 9" xfId="18690"/>
    <cellStyle name="60% - Акцент6 3 2_1 3" xfId="14169"/>
    <cellStyle name="60% — акцент6 3 2_1 3" xfId="14170"/>
    <cellStyle name="60% - Акцент6 3 2_1 4" xfId="15068"/>
    <cellStyle name="60% — акцент6 3 2_1 4" xfId="15069"/>
    <cellStyle name="60% - Акцент6 3 2_1 5" xfId="15671"/>
    <cellStyle name="60% — акцент6 3 2_1 5" xfId="15672"/>
    <cellStyle name="60% - Акцент6 3 2_1 6" xfId="16274"/>
    <cellStyle name="60% — акцент6 3 2_1 6" xfId="16275"/>
    <cellStyle name="60% - Акцент6 3 2_1 7" xfId="16877"/>
    <cellStyle name="60% — акцент6 3 2_1 7" xfId="16878"/>
    <cellStyle name="60% - Акцент6 3 2_1 8" xfId="17480"/>
    <cellStyle name="60% — акцент6 3 2_1 8" xfId="17481"/>
    <cellStyle name="60% - Акцент6 3 2_1 9" xfId="18083"/>
    <cellStyle name="60% — акцент6 3 2_1 9" xfId="18084"/>
    <cellStyle name="60% - Акцент6 3 3" xfId="14165"/>
    <cellStyle name="60% — акцент6 3 3" xfId="8003"/>
    <cellStyle name="60% — акцент6 3 3 2" xfId="14166"/>
    <cellStyle name="60% - Акцент6 3 4" xfId="15064"/>
    <cellStyle name="60% — акцент6 3 4" xfId="15065"/>
    <cellStyle name="60% - Акцент6 3 5" xfId="15667"/>
    <cellStyle name="60% — акцент6 3 5" xfId="15668"/>
    <cellStyle name="60% - Акцент6 3 6" xfId="16270"/>
    <cellStyle name="60% — акцент6 3 6" xfId="16271"/>
    <cellStyle name="60% - Акцент6 3 7" xfId="16873"/>
    <cellStyle name="60% — акцент6 3 7" xfId="16874"/>
    <cellStyle name="60% - Акцент6 3 8" xfId="17476"/>
    <cellStyle name="60% — акцент6 3 8" xfId="17477"/>
    <cellStyle name="60% - Акцент6 3 9" xfId="18079"/>
    <cellStyle name="60% — акцент6 3 9" xfId="18080"/>
    <cellStyle name="60% - Акцент6 3_1" xfId="21717"/>
    <cellStyle name="60% — акцент6 3_1" xfId="21717"/>
    <cellStyle name="60% - Акцент6 3_1 10" xfId="18691"/>
    <cellStyle name="60% — акцент6 3_1 10" xfId="18692"/>
    <cellStyle name="60% - Акцент6 3_1 11" xfId="19295"/>
    <cellStyle name="60% — акцент6 3_1 11" xfId="19296"/>
    <cellStyle name="60% - Акцент6 3_1 12" xfId="19898"/>
    <cellStyle name="60% — акцент6 3_1 12" xfId="19899"/>
    <cellStyle name="60% - Акцент6 3_1 13" xfId="20502"/>
    <cellStyle name="60% — акцент6 3_1 13" xfId="20503"/>
    <cellStyle name="60% - Акцент6 3_1 14" xfId="21105"/>
    <cellStyle name="60% — акцент6 3_1 14" xfId="21106"/>
    <cellStyle name="60% - Акцент6 3_1 15" xfId="21676"/>
    <cellStyle name="60% — акцент6 3_1 15" xfId="21677"/>
    <cellStyle name="60% - Акцент6 3_1 2" xfId="21714"/>
    <cellStyle name="60% — акцент6 3_1 2" xfId="21714"/>
    <cellStyle name="60% - Акцент6 3_1 2 10" xfId="19297"/>
    <cellStyle name="60% — акцент6 3_1 2 10" xfId="19298"/>
    <cellStyle name="60% - Акцент6 3_1 2 11" xfId="19900"/>
    <cellStyle name="60% — акцент6 3_1 2 11" xfId="19901"/>
    <cellStyle name="60% - Акцент6 3_1 2 12" xfId="20504"/>
    <cellStyle name="60% — акцент6 3_1 2 12" xfId="20505"/>
    <cellStyle name="60% - Акцент6 3_1 2 13" xfId="21107"/>
    <cellStyle name="60% — акцент6 3_1 2 13" xfId="21108"/>
    <cellStyle name="60% - Акцент6 3_1 2 14" xfId="21678"/>
    <cellStyle name="60% — акцент6 3_1 2 14" xfId="21679"/>
    <cellStyle name="60% - Акцент6 3_1 2 2" xfId="14175"/>
    <cellStyle name="60% — акцент6 3_1 2 2" xfId="14176"/>
    <cellStyle name="60% - Акцент6 3_1 2 3" xfId="15074"/>
    <cellStyle name="60% — акцент6 3_1 2 3" xfId="15075"/>
    <cellStyle name="60% - Акцент6 3_1 2 4" xfId="15677"/>
    <cellStyle name="60% — акцент6 3_1 2 4" xfId="15678"/>
    <cellStyle name="60% - Акцент6 3_1 2 5" xfId="16280"/>
    <cellStyle name="60% — акцент6 3_1 2 5" xfId="16281"/>
    <cellStyle name="60% - Акцент6 3_1 2 6" xfId="16883"/>
    <cellStyle name="60% — акцент6 3_1 2 6" xfId="16884"/>
    <cellStyle name="60% - Акцент6 3_1 2 7" xfId="17486"/>
    <cellStyle name="60% — акцент6 3_1 2 7" xfId="17487"/>
    <cellStyle name="60% - Акцент6 3_1 2 8" xfId="18089"/>
    <cellStyle name="60% — акцент6 3_1 2 8" xfId="18090"/>
    <cellStyle name="60% - Акцент6 3_1 2 9" xfId="18693"/>
    <cellStyle name="60% — акцент6 3_1 2 9" xfId="18694"/>
    <cellStyle name="60% - Акцент6 3_1 3" xfId="14173"/>
    <cellStyle name="60% — акцент6 3_1 3" xfId="14174"/>
    <cellStyle name="60% - Акцент6 3_1 4" xfId="15072"/>
    <cellStyle name="60% — акцент6 3_1 4" xfId="15073"/>
    <cellStyle name="60% - Акцент6 3_1 5" xfId="15675"/>
    <cellStyle name="60% — акцент6 3_1 5" xfId="15676"/>
    <cellStyle name="60% - Акцент6 3_1 6" xfId="16278"/>
    <cellStyle name="60% — акцент6 3_1 6" xfId="16279"/>
    <cellStyle name="60% - Акцент6 3_1 7" xfId="16881"/>
    <cellStyle name="60% — акцент6 3_1 7" xfId="16882"/>
    <cellStyle name="60% - Акцент6 3_1 8" xfId="17484"/>
    <cellStyle name="60% — акцент6 3_1 8" xfId="17485"/>
    <cellStyle name="60% - Акцент6 3_1 9" xfId="18087"/>
    <cellStyle name="60% — акцент6 3_1 9" xfId="18088"/>
    <cellStyle name="60% — акцент6 30" xfId="9171"/>
    <cellStyle name="60% — акцент6 31" xfId="9489"/>
    <cellStyle name="60% — акцент6 32" xfId="9807"/>
    <cellStyle name="60% — акцент6 33" xfId="10125"/>
    <cellStyle name="60% — акцент6 34" xfId="10443"/>
    <cellStyle name="60% — акцент6 35" xfId="10761"/>
    <cellStyle name="60% — акцент6 36" xfId="11079"/>
    <cellStyle name="60% — акцент6 37" xfId="11397"/>
    <cellStyle name="60% — акцент6 38" xfId="11715"/>
    <cellStyle name="60% — акцент6 39" xfId="12033"/>
    <cellStyle name="60% - Акцент6 4" xfId="3494"/>
    <cellStyle name="60% — акцент6 4" xfId="3495"/>
    <cellStyle name="60% - Акцент6 4 10" xfId="19299"/>
    <cellStyle name="60% — акцент6 4 10" xfId="19300"/>
    <cellStyle name="60% - Акцент6 4 11" xfId="19902"/>
    <cellStyle name="60% — акцент6 4 11" xfId="19903"/>
    <cellStyle name="60% - Акцент6 4 12" xfId="20506"/>
    <cellStyle name="60% — акцент6 4 12" xfId="20507"/>
    <cellStyle name="60% - Акцент6 4 13" xfId="21109"/>
    <cellStyle name="60% — акцент6 4 13" xfId="21110"/>
    <cellStyle name="60% - Акцент6 4 14" xfId="21680"/>
    <cellStyle name="60% — акцент6 4 14" xfId="21681"/>
    <cellStyle name="60% - Акцент6 4 2" xfId="8005"/>
    <cellStyle name="60% — акцент6 4 2" xfId="8006"/>
    <cellStyle name="60% - Акцент6 4 2 2" xfId="14177"/>
    <cellStyle name="60% — акцент6 4 2 2" xfId="14178"/>
    <cellStyle name="60% - Акцент6 4 3" xfId="15076"/>
    <cellStyle name="60% — акцент6 4 3" xfId="15077"/>
    <cellStyle name="60% - Акцент6 4 4" xfId="15679"/>
    <cellStyle name="60% — акцент6 4 4" xfId="15680"/>
    <cellStyle name="60% - Акцент6 4 5" xfId="16282"/>
    <cellStyle name="60% — акцент6 4 5" xfId="16283"/>
    <cellStyle name="60% - Акцент6 4 6" xfId="16885"/>
    <cellStyle name="60% — акцент6 4 6" xfId="16886"/>
    <cellStyle name="60% - Акцент6 4 7" xfId="17488"/>
    <cellStyle name="60% — акцент6 4 7" xfId="17489"/>
    <cellStyle name="60% - Акцент6 4 8" xfId="18091"/>
    <cellStyle name="60% — акцент6 4 8" xfId="18092"/>
    <cellStyle name="60% - Акцент6 4 9" xfId="18695"/>
    <cellStyle name="60% — акцент6 4 9" xfId="18696"/>
    <cellStyle name="60% - Акцент6 4_1" xfId="21715"/>
    <cellStyle name="60% — акцент6 4_1" xfId="21715"/>
    <cellStyle name="60% - Акцент6 4_1 10" xfId="18697"/>
    <cellStyle name="60% — акцент6 4_1 10" xfId="18698"/>
    <cellStyle name="60% - Акцент6 4_1 11" xfId="19301"/>
    <cellStyle name="60% — акцент6 4_1 11" xfId="19302"/>
    <cellStyle name="60% - Акцент6 4_1 12" xfId="19904"/>
    <cellStyle name="60% — акцент6 4_1 12" xfId="19905"/>
    <cellStyle name="60% - Акцент6 4_1 13" xfId="20508"/>
    <cellStyle name="60% — акцент6 4_1 13" xfId="20509"/>
    <cellStyle name="60% - Акцент6 4_1 14" xfId="21111"/>
    <cellStyle name="60% — акцент6 4_1 14" xfId="21112"/>
    <cellStyle name="60% - Акцент6 4_1 15" xfId="21682"/>
    <cellStyle name="60% — акцент6 4_1 15" xfId="21683"/>
    <cellStyle name="60% - Акцент6 4_1 2" xfId="21716"/>
    <cellStyle name="60% — акцент6 4_1 2" xfId="21716"/>
    <cellStyle name="60% - Акцент6 4_1 2 10" xfId="19303"/>
    <cellStyle name="60% — акцент6 4_1 2 10" xfId="19304"/>
    <cellStyle name="60% - Акцент6 4_1 2 11" xfId="19906"/>
    <cellStyle name="60% — акцент6 4_1 2 11" xfId="19907"/>
    <cellStyle name="60% - Акцент6 4_1 2 12" xfId="20510"/>
    <cellStyle name="60% — акцент6 4_1 2 12" xfId="20511"/>
    <cellStyle name="60% - Акцент6 4_1 2 13" xfId="21113"/>
    <cellStyle name="60% — акцент6 4_1 2 13" xfId="21114"/>
    <cellStyle name="60% - Акцент6 4_1 2 14" xfId="21684"/>
    <cellStyle name="60% — акцент6 4_1 2 14" xfId="21685"/>
    <cellStyle name="60% - Акцент6 4_1 2 2" xfId="14181"/>
    <cellStyle name="60% — акцент6 4_1 2 2" xfId="14182"/>
    <cellStyle name="60% - Акцент6 4_1 2 3" xfId="15080"/>
    <cellStyle name="60% — акцент6 4_1 2 3" xfId="15081"/>
    <cellStyle name="60% - Акцент6 4_1 2 4" xfId="15683"/>
    <cellStyle name="60% — акцент6 4_1 2 4" xfId="15684"/>
    <cellStyle name="60% - Акцент6 4_1 2 5" xfId="16286"/>
    <cellStyle name="60% — акцент6 4_1 2 5" xfId="16287"/>
    <cellStyle name="60% - Акцент6 4_1 2 6" xfId="16889"/>
    <cellStyle name="60% — акцент6 4_1 2 6" xfId="16890"/>
    <cellStyle name="60% - Акцент6 4_1 2 7" xfId="17492"/>
    <cellStyle name="60% — акцент6 4_1 2 7" xfId="17493"/>
    <cellStyle name="60% - Акцент6 4_1 2 8" xfId="18095"/>
    <cellStyle name="60% — акцент6 4_1 2 8" xfId="18096"/>
    <cellStyle name="60% - Акцент6 4_1 2 9" xfId="18699"/>
    <cellStyle name="60% — акцент6 4_1 2 9" xfId="18700"/>
    <cellStyle name="60% - Акцент6 4_1 3" xfId="14179"/>
    <cellStyle name="60% — акцент6 4_1 3" xfId="14180"/>
    <cellStyle name="60% - Акцент6 4_1 4" xfId="15078"/>
    <cellStyle name="60% — акцент6 4_1 4" xfId="15079"/>
    <cellStyle name="60% - Акцент6 4_1 5" xfId="15681"/>
    <cellStyle name="60% — акцент6 4_1 5" xfId="15682"/>
    <cellStyle name="60% - Акцент6 4_1 6" xfId="16284"/>
    <cellStyle name="60% — акцент6 4_1 6" xfId="16285"/>
    <cellStyle name="60% - Акцент6 4_1 7" xfId="16887"/>
    <cellStyle name="60% — акцент6 4_1 7" xfId="16888"/>
    <cellStyle name="60% - Акцент6 4_1 8" xfId="17490"/>
    <cellStyle name="60% — акцент6 4_1 8" xfId="17491"/>
    <cellStyle name="60% - Акцент6 4_1 9" xfId="18093"/>
    <cellStyle name="60% — акцент6 4_1 9" xfId="18094"/>
    <cellStyle name="60% — акцент6 40" xfId="12350"/>
    <cellStyle name="60% — акцент6 41" xfId="12669"/>
    <cellStyle name="60% — акцент6 42" xfId="12986"/>
    <cellStyle name="60% — акцент6 43" xfId="13304"/>
    <cellStyle name="60% — акцент6 44" xfId="13434"/>
    <cellStyle name="60% - Акцент6 5" xfId="3496"/>
    <cellStyle name="60% — акцент6 5" xfId="3497"/>
    <cellStyle name="60% - Акцент6 5 2" xfId="8007"/>
    <cellStyle name="60% — акцент6 5 2" xfId="8008"/>
    <cellStyle name="60% - Акцент6 5 3" xfId="14151"/>
    <cellStyle name="60% — акцент6 5 3" xfId="14152"/>
    <cellStyle name="60% - Акцент6 6" xfId="3498"/>
    <cellStyle name="60% — акцент6 6" xfId="3499"/>
    <cellStyle name="60% - Акцент6 6 2" xfId="8009"/>
    <cellStyle name="60% — акцент6 6 2" xfId="8010"/>
    <cellStyle name="60% - Акцент6 6 3" xfId="15050"/>
    <cellStyle name="60% — акцент6 6 3" xfId="15051"/>
    <cellStyle name="60% - Акцент6 7" xfId="3500"/>
    <cellStyle name="60% — акцент6 7" xfId="3501"/>
    <cellStyle name="60% - Акцент6 7 2" xfId="8011"/>
    <cellStyle name="60% — акцент6 7 2" xfId="8012"/>
    <cellStyle name="60% - Акцент6 7 3" xfId="15653"/>
    <cellStyle name="60% — акцент6 7 3" xfId="15654"/>
    <cellStyle name="60% - Акцент6 8" xfId="3502"/>
    <cellStyle name="60% — акцент6 8" xfId="3503"/>
    <cellStyle name="60% - Акцент6 8 2" xfId="8013"/>
    <cellStyle name="60% — акцент6 8 2" xfId="8014"/>
    <cellStyle name="60% - Акцент6 8 3" xfId="16256"/>
    <cellStyle name="60% — акцент6 8 3" xfId="16257"/>
    <cellStyle name="60% - Акцент6 9" xfId="3504"/>
    <cellStyle name="60% — акцент6 9" xfId="3505"/>
    <cellStyle name="60% - Акцент6 9 2" xfId="8015"/>
    <cellStyle name="60% — акцент6 9 2" xfId="8016"/>
    <cellStyle name="60% - Акцент6 9 3" xfId="16859"/>
    <cellStyle name="60% — акцент6 9 3" xfId="16860"/>
    <cellStyle name="60% - Акцент6_1" xfId="21717"/>
    <cellStyle name="Followed Hyperlink" xfId="13437"/>
    <cellStyle name="Followed Hyperlink 2" xfId="13438"/>
    <cellStyle name="Followed Hyperlink 2 2" xfId="14184"/>
    <cellStyle name="Followed Hyperlink 3" xfId="14183"/>
    <cellStyle name="Heading" xfId="14185"/>
    <cellStyle name="Heading1" xfId="14186"/>
    <cellStyle name="Hyperlink" xfId="13439"/>
    <cellStyle name="Hyperlink 2" xfId="13440"/>
    <cellStyle name="Hyperlink 2 2" xfId="14188"/>
    <cellStyle name="Hyperlink 3" xfId="14187"/>
    <cellStyle name="Result" xfId="14189"/>
    <cellStyle name="Result2" xfId="14190"/>
    <cellStyle name="Акцент1" xfId="319"/>
    <cellStyle name="Акцент1 2" xfId="3506"/>
    <cellStyle name="Акцент1 2 2" xfId="3507"/>
    <cellStyle name="Акцент1 2 2 2" xfId="8019"/>
    <cellStyle name="Акцент1 2 2 2 2" xfId="14193"/>
    <cellStyle name="Акцент1 2 3" xfId="8018"/>
    <cellStyle name="Акцент1 2 3 2" xfId="14192"/>
    <cellStyle name="Акцент1 2_1" xfId="21718"/>
    <cellStyle name="Акцент1 3" xfId="3508"/>
    <cellStyle name="Акцент1 3 2" xfId="8020"/>
    <cellStyle name="Акцент1 3 2 2" xfId="14195"/>
    <cellStyle name="Акцент1 3 2 3" xfId="13442"/>
    <cellStyle name="Акцент1 3 3" xfId="14194"/>
    <cellStyle name="Акцент1 3 4" xfId="13441"/>
    <cellStyle name="Акцент1 3_1" xfId="21718"/>
    <cellStyle name="Акцент1 4" xfId="3509"/>
    <cellStyle name="Акцент1 4 2" xfId="8021"/>
    <cellStyle name="Акцент1 4 2 2" xfId="14196"/>
    <cellStyle name="Акцент1 4 3" xfId="13443"/>
    <cellStyle name="Акцент1 5" xfId="4006"/>
    <cellStyle name="Акцент1 5 2" xfId="14191"/>
    <cellStyle name="Акцент1 6" xfId="8017"/>
    <cellStyle name="Акцент1 6 2" xfId="21759"/>
    <cellStyle name="Акцент2" xfId="320"/>
    <cellStyle name="Акцент2 2" xfId="3510"/>
    <cellStyle name="Акцент2 2 2" xfId="3511"/>
    <cellStyle name="Акцент2 2 2 2" xfId="8024"/>
    <cellStyle name="Акцент2 2 2 2 2" xfId="14199"/>
    <cellStyle name="Акцент2 2 3" xfId="8023"/>
    <cellStyle name="Акцент2 2 3 2" xfId="14198"/>
    <cellStyle name="Акцент2 2_1" xfId="21719"/>
    <cellStyle name="Акцент2 3" xfId="3512"/>
    <cellStyle name="Акцент2 3 2" xfId="8025"/>
    <cellStyle name="Акцент2 3 2 2" xfId="14201"/>
    <cellStyle name="Акцент2 3 2 3" xfId="13445"/>
    <cellStyle name="Акцент2 3 3" xfId="14200"/>
    <cellStyle name="Акцент2 3 4" xfId="13444"/>
    <cellStyle name="Акцент2 3_1" xfId="21719"/>
    <cellStyle name="Акцент2 4" xfId="3513"/>
    <cellStyle name="Акцент2 4 2" xfId="8026"/>
    <cellStyle name="Акцент2 4 2 2" xfId="14202"/>
    <cellStyle name="Акцент2 4 3" xfId="13446"/>
    <cellStyle name="Акцент2 5" xfId="4007"/>
    <cellStyle name="Акцент2 5 2" xfId="14197"/>
    <cellStyle name="Акцент2 6" xfId="8022"/>
    <cellStyle name="Акцент2 6 2" xfId="21760"/>
    <cellStyle name="Акцент3" xfId="321"/>
    <cellStyle name="Акцент3 2" xfId="3514"/>
    <cellStyle name="Акцент3 2 2" xfId="3515"/>
    <cellStyle name="Акцент3 2 2 2" xfId="8029"/>
    <cellStyle name="Акцент3 2 2 2 2" xfId="14205"/>
    <cellStyle name="Акцент3 2 3" xfId="8028"/>
    <cellStyle name="Акцент3 2 3 2" xfId="14204"/>
    <cellStyle name="Акцент3 2_1" xfId="21720"/>
    <cellStyle name="Акцент3 3" xfId="3516"/>
    <cellStyle name="Акцент3 3 2" xfId="8030"/>
    <cellStyle name="Акцент3 3 2 2" xfId="14207"/>
    <cellStyle name="Акцент3 3 2 3" xfId="13448"/>
    <cellStyle name="Акцент3 3 3" xfId="14206"/>
    <cellStyle name="Акцент3 3 4" xfId="13447"/>
    <cellStyle name="Акцент3 3_1" xfId="21720"/>
    <cellStyle name="Акцент3 4" xfId="3517"/>
    <cellStyle name="Акцент3 4 2" xfId="8031"/>
    <cellStyle name="Акцент3 4 2 2" xfId="14208"/>
    <cellStyle name="Акцент3 4 3" xfId="13449"/>
    <cellStyle name="Акцент3 5" xfId="4008"/>
    <cellStyle name="Акцент3 5 2" xfId="14203"/>
    <cellStyle name="Акцент3 6" xfId="8027"/>
    <cellStyle name="Акцент3 6 2" xfId="21761"/>
    <cellStyle name="Акцент4" xfId="322"/>
    <cellStyle name="Акцент4 2" xfId="3518"/>
    <cellStyle name="Акцент4 2 2" xfId="3519"/>
    <cellStyle name="Акцент4 2 2 2" xfId="8034"/>
    <cellStyle name="Акцент4 2 2 2 2" xfId="14211"/>
    <cellStyle name="Акцент4 2 3" xfId="8033"/>
    <cellStyle name="Акцент4 2 3 2" xfId="14210"/>
    <cellStyle name="Акцент4 2_1" xfId="21721"/>
    <cellStyle name="Акцент4 3" xfId="3520"/>
    <cellStyle name="Акцент4 3 2" xfId="8035"/>
    <cellStyle name="Акцент4 3 2 2" xfId="14213"/>
    <cellStyle name="Акцент4 3 2 3" xfId="13451"/>
    <cellStyle name="Акцент4 3 3" xfId="14212"/>
    <cellStyle name="Акцент4 3 4" xfId="13450"/>
    <cellStyle name="Акцент4 3_1" xfId="21721"/>
    <cellStyle name="Акцент4 4" xfId="3521"/>
    <cellStyle name="Акцент4 4 2" xfId="8036"/>
    <cellStyle name="Акцент4 4 2 2" xfId="14214"/>
    <cellStyle name="Акцент4 4 3" xfId="13452"/>
    <cellStyle name="Акцент4 5" xfId="4009"/>
    <cellStyle name="Акцент4 5 2" xfId="14209"/>
    <cellStyle name="Акцент4 6" xfId="8032"/>
    <cellStyle name="Акцент4 6 2" xfId="21762"/>
    <cellStyle name="Акцент5" xfId="323"/>
    <cellStyle name="Акцент5 2" xfId="3522"/>
    <cellStyle name="Акцент5 2 2" xfId="3523"/>
    <cellStyle name="Акцент5 2 2 2" xfId="8039"/>
    <cellStyle name="Акцент5 2 2 2 2" xfId="14217"/>
    <cellStyle name="Акцент5 2 3" xfId="8038"/>
    <cellStyle name="Акцент5 2 3 2" xfId="14216"/>
    <cellStyle name="Акцент5 2_1" xfId="21722"/>
    <cellStyle name="Акцент5 3" xfId="3524"/>
    <cellStyle name="Акцент5 3 2" xfId="8040"/>
    <cellStyle name="Акцент5 3 2 2" xfId="14219"/>
    <cellStyle name="Акцент5 3 2 3" xfId="13454"/>
    <cellStyle name="Акцент5 3 3" xfId="14218"/>
    <cellStyle name="Акцент5 3 4" xfId="13453"/>
    <cellStyle name="Акцент5 3_1" xfId="21722"/>
    <cellStyle name="Акцент5 4" xfId="3525"/>
    <cellStyle name="Акцент5 4 2" xfId="8041"/>
    <cellStyle name="Акцент5 4 2 2" xfId="14220"/>
    <cellStyle name="Акцент5 4 3" xfId="13455"/>
    <cellStyle name="Акцент5 5" xfId="4010"/>
    <cellStyle name="Акцент5 5 2" xfId="14215"/>
    <cellStyle name="Акцент5 6" xfId="8037"/>
    <cellStyle name="Акцент5 6 2" xfId="21763"/>
    <cellStyle name="Акцент6" xfId="324"/>
    <cellStyle name="Акцент6 2" xfId="3526"/>
    <cellStyle name="Акцент6 2 2" xfId="3527"/>
    <cellStyle name="Акцент6 2 2 2" xfId="8044"/>
    <cellStyle name="Акцент6 2 2 2 2" xfId="14223"/>
    <cellStyle name="Акцент6 2 3" xfId="8043"/>
    <cellStyle name="Акцент6 2 3 2" xfId="14222"/>
    <cellStyle name="Акцент6 2_1" xfId="21723"/>
    <cellStyle name="Акцент6 3" xfId="3528"/>
    <cellStyle name="Акцент6 3 2" xfId="8045"/>
    <cellStyle name="Акцент6 3 2 2" xfId="14225"/>
    <cellStyle name="Акцент6 3 2 3" xfId="13457"/>
    <cellStyle name="Акцент6 3 3" xfId="14224"/>
    <cellStyle name="Акцент6 3 4" xfId="13456"/>
    <cellStyle name="Акцент6 3_1" xfId="21723"/>
    <cellStyle name="Акцент6 4" xfId="3529"/>
    <cellStyle name="Акцент6 4 2" xfId="8046"/>
    <cellStyle name="Акцент6 4 2 2" xfId="14226"/>
    <cellStyle name="Акцент6 4 3" xfId="13458"/>
    <cellStyle name="Акцент6 5" xfId="4011"/>
    <cellStyle name="Акцент6 5 2" xfId="14221"/>
    <cellStyle name="Акцент6 6" xfId="8042"/>
    <cellStyle name="Акцент6 6 2" xfId="21764"/>
    <cellStyle name="Ввод " xfId="325"/>
    <cellStyle name="Ввод  2" xfId="3530"/>
    <cellStyle name="Ввод  2 2" xfId="3531"/>
    <cellStyle name="Ввод  2 2 2" xfId="8049"/>
    <cellStyle name="Ввод  2 2 2 2" xfId="14229"/>
    <cellStyle name="Ввод  2 3" xfId="8048"/>
    <cellStyle name="Ввод  2 3 2" xfId="14228"/>
    <cellStyle name="Ввод  2_1" xfId="21724"/>
    <cellStyle name="Ввод  3" xfId="3532"/>
    <cellStyle name="Ввод  3 2" xfId="8050"/>
    <cellStyle name="Ввод  3 2 2" xfId="14231"/>
    <cellStyle name="Ввод  3 2 3" xfId="13460"/>
    <cellStyle name="Ввод  3 3" xfId="14230"/>
    <cellStyle name="Ввод  3 4" xfId="13459"/>
    <cellStyle name="Ввод  3_1" xfId="21724"/>
    <cellStyle name="Ввод  4" xfId="3533"/>
    <cellStyle name="Ввод  4 2" xfId="8051"/>
    <cellStyle name="Ввод  4 2 2" xfId="14232"/>
    <cellStyle name="Ввод  4 3" xfId="13461"/>
    <cellStyle name="Ввод  5" xfId="4012"/>
    <cellStyle name="Ввод  5 2" xfId="14227"/>
    <cellStyle name="Ввод  6" xfId="8047"/>
    <cellStyle name="Ввод  6 2" xfId="21765"/>
    <cellStyle name="Вывод" xfId="326"/>
    <cellStyle name="Вывод 2" xfId="3534"/>
    <cellStyle name="Вывод 2 2" xfId="3535"/>
    <cellStyle name="Вывод 2 2 2" xfId="8054"/>
    <cellStyle name="Вывод 2 2 2 2" xfId="14235"/>
    <cellStyle name="Вывод 2 3" xfId="8053"/>
    <cellStyle name="Вывод 2 3 2" xfId="14234"/>
    <cellStyle name="Вывод 2_1" xfId="21725"/>
    <cellStyle name="Вывод 3" xfId="3536"/>
    <cellStyle name="Вывод 3 2" xfId="8055"/>
    <cellStyle name="Вывод 3 2 2" xfId="14237"/>
    <cellStyle name="Вывод 3 2 3" xfId="13463"/>
    <cellStyle name="Вывод 3 3" xfId="14236"/>
    <cellStyle name="Вывод 3 4" xfId="13462"/>
    <cellStyle name="Вывод 3_1" xfId="21725"/>
    <cellStyle name="Вывод 4" xfId="3537"/>
    <cellStyle name="Вывод 4 2" xfId="8056"/>
    <cellStyle name="Вывод 4 2 2" xfId="14238"/>
    <cellStyle name="Вывод 4 3" xfId="13464"/>
    <cellStyle name="Вывод 5" xfId="4013"/>
    <cellStyle name="Вывод 5 2" xfId="14233"/>
    <cellStyle name="Вывод 6" xfId="8052"/>
    <cellStyle name="Вывод 6 2" xfId="21766"/>
    <cellStyle name="Вычисление" xfId="327"/>
    <cellStyle name="Вычисление 2" xfId="3538"/>
    <cellStyle name="Вычисление 2 2" xfId="3539"/>
    <cellStyle name="Вычисление 2 2 2" xfId="8059"/>
    <cellStyle name="Вычисление 2 2 2 2" xfId="14241"/>
    <cellStyle name="Вычисление 2 3" xfId="8058"/>
    <cellStyle name="Вычисление 2 3 2" xfId="14240"/>
    <cellStyle name="Вычисление 2_1" xfId="21726"/>
    <cellStyle name="Вычисление 3" xfId="3540"/>
    <cellStyle name="Вычисление 3 2" xfId="8060"/>
    <cellStyle name="Вычисление 3 2 2" xfId="14243"/>
    <cellStyle name="Вычисление 3 2 3" xfId="13466"/>
    <cellStyle name="Вычисление 3 3" xfId="14242"/>
    <cellStyle name="Вычисление 3 4" xfId="13465"/>
    <cellStyle name="Вычисление 3_1" xfId="21726"/>
    <cellStyle name="Вычисление 4" xfId="3541"/>
    <cellStyle name="Вычисление 4 2" xfId="8061"/>
    <cellStyle name="Вычисление 4 2 2" xfId="14244"/>
    <cellStyle name="Вычисление 4 3" xfId="13467"/>
    <cellStyle name="Вычисление 5" xfId="4014"/>
    <cellStyle name="Вычисление 5 2" xfId="14239"/>
    <cellStyle name="Вычисление 6" xfId="8057"/>
    <cellStyle name="Вычисление 6 2" xfId="21767"/>
    <cellStyle name="Заголовок 1" xfId="328"/>
    <cellStyle name="Заголовок 1 2" xfId="3542"/>
    <cellStyle name="Заголовок 1 2 2" xfId="3543"/>
    <cellStyle name="Заголовок 1 2 2 2" xfId="8064"/>
    <cellStyle name="Заголовок 1 2 2 2 2" xfId="14247"/>
    <cellStyle name="Заголовок 1 2 3" xfId="8063"/>
    <cellStyle name="Заголовок 1 2 3 2" xfId="14246"/>
    <cellStyle name="Заголовок 1 2_1" xfId="21727"/>
    <cellStyle name="Заголовок 1 3" xfId="3544"/>
    <cellStyle name="Заголовок 1 3 2" xfId="8065"/>
    <cellStyle name="Заголовок 1 3 2 2" xfId="14249"/>
    <cellStyle name="Заголовок 1 3 2 3" xfId="13469"/>
    <cellStyle name="Заголовок 1 3 3" xfId="14248"/>
    <cellStyle name="Заголовок 1 3 4" xfId="13468"/>
    <cellStyle name="Заголовок 1 3_1" xfId="21727"/>
    <cellStyle name="Заголовок 1 4" xfId="3545"/>
    <cellStyle name="Заголовок 1 4 2" xfId="8066"/>
    <cellStyle name="Заголовок 1 4 2 2" xfId="14250"/>
    <cellStyle name="Заголовок 1 4 3" xfId="13470"/>
    <cellStyle name="Заголовок 1 5" xfId="4015"/>
    <cellStyle name="Заголовок 1 5 2" xfId="14245"/>
    <cellStyle name="Заголовок 1 6" xfId="8062"/>
    <cellStyle name="Заголовок 1 6 2" xfId="21768"/>
    <cellStyle name="Заголовок 2" xfId="329"/>
    <cellStyle name="Заголовок 2 2" xfId="3546"/>
    <cellStyle name="Заголовок 2 2 2" xfId="3547"/>
    <cellStyle name="Заголовок 2 2 2 2" xfId="8069"/>
    <cellStyle name="Заголовок 2 2 2 2 2" xfId="14253"/>
    <cellStyle name="Заголовок 2 2 3" xfId="8068"/>
    <cellStyle name="Заголовок 2 2 3 2" xfId="14252"/>
    <cellStyle name="Заголовок 2 2_1" xfId="21728"/>
    <cellStyle name="Заголовок 2 3" xfId="3548"/>
    <cellStyle name="Заголовок 2 3 2" xfId="8070"/>
    <cellStyle name="Заголовок 2 3 2 2" xfId="14255"/>
    <cellStyle name="Заголовок 2 3 2 3" xfId="13472"/>
    <cellStyle name="Заголовок 2 3 3" xfId="14254"/>
    <cellStyle name="Заголовок 2 3 4" xfId="13471"/>
    <cellStyle name="Заголовок 2 3_1" xfId="21728"/>
    <cellStyle name="Заголовок 2 4" xfId="3549"/>
    <cellStyle name="Заголовок 2 4 2" xfId="8071"/>
    <cellStyle name="Заголовок 2 4 2 2" xfId="14256"/>
    <cellStyle name="Заголовок 2 4 3" xfId="13473"/>
    <cellStyle name="Заголовок 2 5" xfId="4016"/>
    <cellStyle name="Заголовок 2 5 2" xfId="14251"/>
    <cellStyle name="Заголовок 2 6" xfId="8067"/>
    <cellStyle name="Заголовок 2 6 2" xfId="21769"/>
    <cellStyle name="Заголовок 3" xfId="330"/>
    <cellStyle name="Заголовок 3 2" xfId="3550"/>
    <cellStyle name="Заголовок 3 2 2" xfId="3551"/>
    <cellStyle name="Заголовок 3 2 2 2" xfId="8074"/>
    <cellStyle name="Заголовок 3 2 2 2 2" xfId="14259"/>
    <cellStyle name="Заголовок 3 2 3" xfId="8073"/>
    <cellStyle name="Заголовок 3 2 3 2" xfId="14258"/>
    <cellStyle name="Заголовок 3 2_1" xfId="21729"/>
    <cellStyle name="Заголовок 3 3" xfId="3552"/>
    <cellStyle name="Заголовок 3 3 2" xfId="8075"/>
    <cellStyle name="Заголовок 3 3 2 2" xfId="14261"/>
    <cellStyle name="Заголовок 3 3 2 3" xfId="13475"/>
    <cellStyle name="Заголовок 3 3 3" xfId="14260"/>
    <cellStyle name="Заголовок 3 3 4" xfId="13474"/>
    <cellStyle name="Заголовок 3 3_1" xfId="21729"/>
    <cellStyle name="Заголовок 3 4" xfId="3553"/>
    <cellStyle name="Заголовок 3 4 2" xfId="8076"/>
    <cellStyle name="Заголовок 3 4 2 2" xfId="14262"/>
    <cellStyle name="Заголовок 3 4 3" xfId="13476"/>
    <cellStyle name="Заголовок 3 5" xfId="4017"/>
    <cellStyle name="Заголовок 3 5 2" xfId="14257"/>
    <cellStyle name="Заголовок 3 6" xfId="8072"/>
    <cellStyle name="Заголовок 3 6 2" xfId="21770"/>
    <cellStyle name="Заголовок 4" xfId="331"/>
    <cellStyle name="Заголовок 4 2" xfId="3554"/>
    <cellStyle name="Заголовок 4 2 2" xfId="3555"/>
    <cellStyle name="Заголовок 4 2 2 2" xfId="8079"/>
    <cellStyle name="Заголовок 4 2 2 2 2" xfId="14265"/>
    <cellStyle name="Заголовок 4 2 3" xfId="8078"/>
    <cellStyle name="Заголовок 4 2 3 2" xfId="14264"/>
    <cellStyle name="Заголовок 4 2_1" xfId="21730"/>
    <cellStyle name="Заголовок 4 3" xfId="3556"/>
    <cellStyle name="Заголовок 4 3 2" xfId="8080"/>
    <cellStyle name="Заголовок 4 3 2 2" xfId="14267"/>
    <cellStyle name="Заголовок 4 3 2 3" xfId="13478"/>
    <cellStyle name="Заголовок 4 3 3" xfId="14266"/>
    <cellStyle name="Заголовок 4 3 4" xfId="13477"/>
    <cellStyle name="Заголовок 4 3_1" xfId="21730"/>
    <cellStyle name="Заголовок 4 4" xfId="3557"/>
    <cellStyle name="Заголовок 4 4 2" xfId="8081"/>
    <cellStyle name="Заголовок 4 4 2 2" xfId="14268"/>
    <cellStyle name="Заголовок 4 4 3" xfId="13479"/>
    <cellStyle name="Заголовок 4 5" xfId="4018"/>
    <cellStyle name="Заголовок 4 5 2" xfId="14263"/>
    <cellStyle name="Заголовок 4 6" xfId="8077"/>
    <cellStyle name="Заголовок 4 6 2" xfId="21771"/>
    <cellStyle name="Итог" xfId="332"/>
    <cellStyle name="Итог 2" xfId="3558"/>
    <cellStyle name="Итог 2 2" xfId="3559"/>
    <cellStyle name="Итог 2 2 2" xfId="8084"/>
    <cellStyle name="Итог 2 2 2 2" xfId="14271"/>
    <cellStyle name="Итог 2 3" xfId="8083"/>
    <cellStyle name="Итог 2 3 2" xfId="14270"/>
    <cellStyle name="Итог 2_1" xfId="21731"/>
    <cellStyle name="Итог 3" xfId="3560"/>
    <cellStyle name="Итог 3 2" xfId="8085"/>
    <cellStyle name="Итог 3 2 2" xfId="14273"/>
    <cellStyle name="Итог 3 2 3" xfId="13481"/>
    <cellStyle name="Итог 3 3" xfId="14272"/>
    <cellStyle name="Итог 3 4" xfId="13480"/>
    <cellStyle name="Итог 3_1" xfId="21731"/>
    <cellStyle name="Итог 4" xfId="3561"/>
    <cellStyle name="Итог 4 2" xfId="8086"/>
    <cellStyle name="Итог 4 2 2" xfId="14274"/>
    <cellStyle name="Итог 4 3" xfId="13482"/>
    <cellStyle name="Итог 5" xfId="4019"/>
    <cellStyle name="Итог 5 2" xfId="14269"/>
    <cellStyle name="Итог 6" xfId="8082"/>
    <cellStyle name="Итог 6 2" xfId="21772"/>
    <cellStyle name="Контрольная ячейка" xfId="333"/>
    <cellStyle name="Контрольная ячейка 2" xfId="3562"/>
    <cellStyle name="Контрольная ячейка 2 2" xfId="3563"/>
    <cellStyle name="Контрольная ячейка 2 2 2" xfId="8089"/>
    <cellStyle name="Контрольная ячейка 2 2 2 2" xfId="14277"/>
    <cellStyle name="Контрольная ячейка 2 3" xfId="8088"/>
    <cellStyle name="Контрольная ячейка 2 3 2" xfId="14276"/>
    <cellStyle name="Контрольная ячейка 2_1" xfId="21732"/>
    <cellStyle name="Контрольная ячейка 3" xfId="3564"/>
    <cellStyle name="Контрольная ячейка 3 2" xfId="8090"/>
    <cellStyle name="Контрольная ячейка 3 2 2" xfId="14279"/>
    <cellStyle name="Контрольная ячейка 3 2 3" xfId="13484"/>
    <cellStyle name="Контрольная ячейка 3 3" xfId="14278"/>
    <cellStyle name="Контрольная ячейка 3 4" xfId="13483"/>
    <cellStyle name="Контрольная ячейка 3_1" xfId="21732"/>
    <cellStyle name="Контрольная ячейка 4" xfId="3565"/>
    <cellStyle name="Контрольная ячейка 4 2" xfId="8091"/>
    <cellStyle name="Контрольная ячейка 4 2 2" xfId="14280"/>
    <cellStyle name="Контрольная ячейка 4 3" xfId="13485"/>
    <cellStyle name="Контрольная ячейка 5" xfId="4020"/>
    <cellStyle name="Контрольная ячейка 5 2" xfId="14275"/>
    <cellStyle name="Контрольная ячейка 6" xfId="8087"/>
    <cellStyle name="Контрольная ячейка 6 2" xfId="21773"/>
    <cellStyle name="Название" xfId="334"/>
    <cellStyle name="Название 2" xfId="3566"/>
    <cellStyle name="Название 2 2" xfId="3567"/>
    <cellStyle name="Название 2 2 2" xfId="8094"/>
    <cellStyle name="Название 2 2 2 2" xfId="14283"/>
    <cellStyle name="Название 2 3" xfId="8093"/>
    <cellStyle name="Название 2 3 2" xfId="14282"/>
    <cellStyle name="Название 2_1" xfId="21733"/>
    <cellStyle name="Название 3" xfId="3568"/>
    <cellStyle name="Название 3 2" xfId="8095"/>
    <cellStyle name="Название 3 2 2" xfId="14285"/>
    <cellStyle name="Название 3 2 3" xfId="13487"/>
    <cellStyle name="Название 3 3" xfId="14284"/>
    <cellStyle name="Название 3 4" xfId="13486"/>
    <cellStyle name="Название 3_1" xfId="21733"/>
    <cellStyle name="Название 4" xfId="3569"/>
    <cellStyle name="Название 4 2" xfId="8096"/>
    <cellStyle name="Название 4 2 2" xfId="14286"/>
    <cellStyle name="Название 4 3" xfId="13488"/>
    <cellStyle name="Название 5" xfId="4021"/>
    <cellStyle name="Название 5 2" xfId="14281"/>
    <cellStyle name="Название 6" xfId="8092"/>
    <cellStyle name="Нейтральный" xfId="335"/>
    <cellStyle name="Нейтральный 2" xfId="3570"/>
    <cellStyle name="Нейтральный 2 2" xfId="3571"/>
    <cellStyle name="Нейтральный 2 2 2" xfId="8099"/>
    <cellStyle name="Нейтральный 2 2 2 2" xfId="14289"/>
    <cellStyle name="Нейтральный 2 3" xfId="8098"/>
    <cellStyle name="Нейтральный 2 3 2" xfId="14288"/>
    <cellStyle name="Нейтральный 2_1" xfId="21734"/>
    <cellStyle name="Нейтральный 3" xfId="3572"/>
    <cellStyle name="Нейтральный 3 2" xfId="8100"/>
    <cellStyle name="Нейтральный 3 2 2" xfId="14291"/>
    <cellStyle name="Нейтральный 3 2 3" xfId="13490"/>
    <cellStyle name="Нейтральный 3 3" xfId="14290"/>
    <cellStyle name="Нейтральный 3 4" xfId="13489"/>
    <cellStyle name="Нейтральный 3_1" xfId="21734"/>
    <cellStyle name="Нейтральный 4" xfId="3573"/>
    <cellStyle name="Нейтральный 4 2" xfId="8101"/>
    <cellStyle name="Нейтральный 4 2 2" xfId="14292"/>
    <cellStyle name="Нейтральный 4 3" xfId="13491"/>
    <cellStyle name="Нейтральный 5" xfId="4022"/>
    <cellStyle name="Нейтральный 5 2" xfId="14287"/>
    <cellStyle name="Нейтральный 6" xfId="8097"/>
    <cellStyle name="Нейтральный 6 2" xfId="21774"/>
    <cellStyle name="Обычный" xfId="0" builtinId="0"/>
    <cellStyle name="Обычный 10" xfId="336"/>
    <cellStyle name="Обычный 10 10" xfId="3574"/>
    <cellStyle name="Обычный 10 10 2" xfId="8102"/>
    <cellStyle name="Обычный 10 2" xfId="337"/>
    <cellStyle name="Обычный 10 2 2" xfId="14294"/>
    <cellStyle name="Обычный 10 2 3" xfId="13492"/>
    <cellStyle name="Обычный 10 3" xfId="338"/>
    <cellStyle name="Обычный 10 3 2" xfId="14293"/>
    <cellStyle name="Обычный 10 4" xfId="339"/>
    <cellStyle name="Обычный 10 5" xfId="340"/>
    <cellStyle name="Обычный 10 6" xfId="341"/>
    <cellStyle name="Обычный 10 7" xfId="342"/>
    <cellStyle name="Обычный 10 8" xfId="343"/>
    <cellStyle name="Обычный 10 9" xfId="344"/>
    <cellStyle name="Обычный 10_1" xfId="21737"/>
    <cellStyle name="Обычный 11" xfId="345"/>
    <cellStyle name="Обычный 11 10" xfId="13493"/>
    <cellStyle name="Обычный 11 2" xfId="346"/>
    <cellStyle name="Обычный 11 2 2" xfId="14296"/>
    <cellStyle name="Обычный 11 2 3" xfId="13494"/>
    <cellStyle name="Обычный 11 3" xfId="347"/>
    <cellStyle name="Обычный 11 3 2" xfId="14295"/>
    <cellStyle name="Обычный 11 4" xfId="348"/>
    <cellStyle name="Обычный 11 5" xfId="349"/>
    <cellStyle name="Обычный 11 6" xfId="350"/>
    <cellStyle name="Обычный 11 7" xfId="351"/>
    <cellStyle name="Обычный 11 8" xfId="352"/>
    <cellStyle name="Обычный 11 9" xfId="353"/>
    <cellStyle name="Обычный 11_1" xfId="21737"/>
    <cellStyle name="Обычный 12" xfId="354"/>
    <cellStyle name="Обычный 12 10" xfId="13495"/>
    <cellStyle name="Обычный 12 2" xfId="355"/>
    <cellStyle name="Обычный 12 2 2" xfId="14298"/>
    <cellStyle name="Обычный 12 2 3" xfId="13496"/>
    <cellStyle name="Обычный 12 3" xfId="356"/>
    <cellStyle name="Обычный 12 3 2" xfId="14297"/>
    <cellStyle name="Обычный 12 4" xfId="357"/>
    <cellStyle name="Обычный 12 5" xfId="358"/>
    <cellStyle name="Обычный 12 6" xfId="359"/>
    <cellStyle name="Обычный 12 7" xfId="360"/>
    <cellStyle name="Обычный 12 8" xfId="361"/>
    <cellStyle name="Обычный 12 9" xfId="362"/>
    <cellStyle name="Обычный 12_1" xfId="21737"/>
    <cellStyle name="Обычный 13" xfId="363"/>
    <cellStyle name="Обычный 13 10" xfId="13497"/>
    <cellStyle name="Обычный 13 2" xfId="364"/>
    <cellStyle name="Обычный 13 2 2" xfId="14300"/>
    <cellStyle name="Обычный 13 2 3" xfId="13498"/>
    <cellStyle name="Обычный 13 3" xfId="365"/>
    <cellStyle name="Обычный 13 3 2" xfId="14299"/>
    <cellStyle name="Обычный 13 4" xfId="366"/>
    <cellStyle name="Обычный 13 5" xfId="367"/>
    <cellStyle name="Обычный 13 6" xfId="368"/>
    <cellStyle name="Обычный 13 7" xfId="369"/>
    <cellStyle name="Обычный 13 8" xfId="370"/>
    <cellStyle name="Обычный 13 9" xfId="371"/>
    <cellStyle name="Обычный 13_1" xfId="21737"/>
    <cellStyle name="Обычный 14" xfId="372"/>
    <cellStyle name="Обычный 14 10" xfId="13499"/>
    <cellStyle name="Обычный 14 2" xfId="373"/>
    <cellStyle name="Обычный 14 2 2" xfId="14302"/>
    <cellStyle name="Обычный 14 2 3" xfId="13500"/>
    <cellStyle name="Обычный 14 3" xfId="374"/>
    <cellStyle name="Обычный 14 3 2" xfId="14301"/>
    <cellStyle name="Обычный 14 4" xfId="375"/>
    <cellStyle name="Обычный 14 5" xfId="376"/>
    <cellStyle name="Обычный 14 6" xfId="377"/>
    <cellStyle name="Обычный 14 7" xfId="378"/>
    <cellStyle name="Обычный 14 8" xfId="379"/>
    <cellStyle name="Обычный 14 9" xfId="380"/>
    <cellStyle name="Обычный 14_1" xfId="21737"/>
    <cellStyle name="Обычный 15" xfId="381"/>
    <cellStyle name="Обычный 15 10" xfId="13501"/>
    <cellStyle name="Обычный 15 2" xfId="382"/>
    <cellStyle name="Обычный 15 2 2" xfId="14304"/>
    <cellStyle name="Обычный 15 2 3" xfId="13502"/>
    <cellStyle name="Обычный 15 3" xfId="383"/>
    <cellStyle name="Обычный 15 3 2" xfId="14303"/>
    <cellStyle name="Обычный 15 4" xfId="384"/>
    <cellStyle name="Обычный 15 5" xfId="385"/>
    <cellStyle name="Обычный 15 6" xfId="386"/>
    <cellStyle name="Обычный 15 7" xfId="387"/>
    <cellStyle name="Обычный 15 8" xfId="388"/>
    <cellStyle name="Обычный 15 9" xfId="389"/>
    <cellStyle name="Обычный 15_1" xfId="21737"/>
    <cellStyle name="Обычный 16" xfId="390"/>
    <cellStyle name="Обычный 16 10" xfId="13503"/>
    <cellStyle name="Обычный 16 2" xfId="391"/>
    <cellStyle name="Обычный 16 2 2" xfId="14306"/>
    <cellStyle name="Обычный 16 2 3" xfId="13504"/>
    <cellStyle name="Обычный 16 3" xfId="392"/>
    <cellStyle name="Обычный 16 3 2" xfId="14305"/>
    <cellStyle name="Обычный 16 4" xfId="393"/>
    <cellStyle name="Обычный 16 5" xfId="394"/>
    <cellStyle name="Обычный 16 6" xfId="395"/>
    <cellStyle name="Обычный 16 7" xfId="396"/>
    <cellStyle name="Обычный 16 8" xfId="397"/>
    <cellStyle name="Обычный 16 9" xfId="398"/>
    <cellStyle name="Обычный 16_1" xfId="21737"/>
    <cellStyle name="Обычный 17" xfId="399"/>
    <cellStyle name="Обычный 17 10" xfId="13505"/>
    <cellStyle name="Обычный 17 2" xfId="400"/>
    <cellStyle name="Обычный 17 2 2" xfId="14308"/>
    <cellStyle name="Обычный 17 2 3" xfId="13506"/>
    <cellStyle name="Обычный 17 3" xfId="401"/>
    <cellStyle name="Обычный 17 3 2" xfId="14307"/>
    <cellStyle name="Обычный 17 4" xfId="402"/>
    <cellStyle name="Обычный 17 5" xfId="403"/>
    <cellStyle name="Обычный 17 6" xfId="404"/>
    <cellStyle name="Обычный 17 7" xfId="405"/>
    <cellStyle name="Обычный 17 8" xfId="406"/>
    <cellStyle name="Обычный 17 9" xfId="407"/>
    <cellStyle name="Обычный 17_1" xfId="21737"/>
    <cellStyle name="Обычный 18" xfId="408"/>
    <cellStyle name="Обычный 18 10" xfId="13507"/>
    <cellStyle name="Обычный 18 2" xfId="409"/>
    <cellStyle name="Обычный 18 2 2" xfId="14310"/>
    <cellStyle name="Обычный 18 2 3" xfId="13508"/>
    <cellStyle name="Обычный 18 3" xfId="410"/>
    <cellStyle name="Обычный 18 3 2" xfId="14309"/>
    <cellStyle name="Обычный 18 4" xfId="411"/>
    <cellStyle name="Обычный 18 5" xfId="412"/>
    <cellStyle name="Обычный 18 6" xfId="413"/>
    <cellStyle name="Обычный 18 7" xfId="414"/>
    <cellStyle name="Обычный 18 8" xfId="415"/>
    <cellStyle name="Обычный 18 9" xfId="416"/>
    <cellStyle name="Обычный 18_1" xfId="21737"/>
    <cellStyle name="Обычный 19" xfId="3575"/>
    <cellStyle name="Обычный 19 2" xfId="3576"/>
    <cellStyle name="Обычный 19 2 2" xfId="8104"/>
    <cellStyle name="Обычный 19 2 2 2" xfId="14312"/>
    <cellStyle name="Обычный 19 3" xfId="8103"/>
    <cellStyle name="Обычный 19 3 2" xfId="14311"/>
    <cellStyle name="Обычный 19_1" xfId="21737"/>
    <cellStyle name="Обычный 2" xfId="417"/>
    <cellStyle name="Обычный 2 10" xfId="3577"/>
    <cellStyle name="Обычный 2 11" xfId="8105"/>
    <cellStyle name="Обычный 2 12" xfId="13305"/>
    <cellStyle name="Обычный 2 13" xfId="13509"/>
    <cellStyle name="Обычный 2 2" xfId="418"/>
    <cellStyle name="Обычный 2 2 2" xfId="3578"/>
    <cellStyle name="Обычный 2 2 2 2" xfId="8106"/>
    <cellStyle name="Обычный 2 2 2 3" xfId="14314"/>
    <cellStyle name="Обычный 2 2 3" xfId="21782"/>
    <cellStyle name="Обычный 2 2 4" xfId="13510"/>
    <cellStyle name="Обычный 2 3" xfId="419"/>
    <cellStyle name="Обычный 2 3 2" xfId="14315"/>
    <cellStyle name="Обычный 2 3 3" xfId="13511"/>
    <cellStyle name="Обычный 2 4" xfId="420"/>
    <cellStyle name="Обычный 2 4 2" xfId="14313"/>
    <cellStyle name="Обычный 2 5" xfId="421"/>
    <cellStyle name="Обычный 2 6" xfId="422"/>
    <cellStyle name="Обычный 2 6 2" xfId="21781"/>
    <cellStyle name="Обычный 2 7" xfId="423"/>
    <cellStyle name="Обычный 2 8" xfId="424"/>
    <cellStyle name="Обычный 2 9" xfId="425"/>
    <cellStyle name="Обычный 2_1" xfId="21735"/>
    <cellStyle name="Обычный 20" xfId="3579"/>
    <cellStyle name="Обычный 20 2" xfId="3580"/>
    <cellStyle name="Обычный 20 2 2" xfId="8108"/>
    <cellStyle name="Обычный 20 2 2 2" xfId="14317"/>
    <cellStyle name="Обычный 20 3" xfId="8107"/>
    <cellStyle name="Обычный 20 3 2" xfId="14316"/>
    <cellStyle name="Обычный 20_1" xfId="21737"/>
    <cellStyle name="Обычный 21" xfId="3581"/>
    <cellStyle name="Обычный 21 2" xfId="3582"/>
    <cellStyle name="Обычный 21 2 2" xfId="8110"/>
    <cellStyle name="Обычный 21 2 2 2" xfId="14319"/>
    <cellStyle name="Обычный 21 3" xfId="8109"/>
    <cellStyle name="Обычный 21 3 2" xfId="14318"/>
    <cellStyle name="Обычный 21_1" xfId="21737"/>
    <cellStyle name="Обычный 22" xfId="3583"/>
    <cellStyle name="Обычный 22 2" xfId="3584"/>
    <cellStyle name="Обычный 22 2 2" xfId="8112"/>
    <cellStyle name="Обычный 22 2 2 2" xfId="14321"/>
    <cellStyle name="Обычный 22 3" xfId="8111"/>
    <cellStyle name="Обычный 22 3 2" xfId="14320"/>
    <cellStyle name="Обычный 22_1" xfId="21737"/>
    <cellStyle name="Обычный 23" xfId="3585"/>
    <cellStyle name="Обычный 23 2" xfId="3586"/>
    <cellStyle name="Обычный 23 2 2" xfId="8114"/>
    <cellStyle name="Обычный 23 2 2 2" xfId="14323"/>
    <cellStyle name="Обычный 23 3" xfId="8113"/>
    <cellStyle name="Обычный 23 3 2" xfId="14322"/>
    <cellStyle name="Обычный 23_1" xfId="21737"/>
    <cellStyle name="Обычный 24" xfId="3587"/>
    <cellStyle name="Обычный 24 2" xfId="3588"/>
    <cellStyle name="Обычный 24 2 2" xfId="8116"/>
    <cellStyle name="Обычный 24 2 2 2" xfId="14325"/>
    <cellStyle name="Обычный 24 3" xfId="8115"/>
    <cellStyle name="Обычный 24 3 2" xfId="14324"/>
    <cellStyle name="Обычный 24_1" xfId="21737"/>
    <cellStyle name="Обычный 25" xfId="3589"/>
    <cellStyle name="Обычный 25 2" xfId="3590"/>
    <cellStyle name="Обычный 25 2 2" xfId="8118"/>
    <cellStyle name="Обычный 25 2 2 2" xfId="14327"/>
    <cellStyle name="Обычный 25 3" xfId="8117"/>
    <cellStyle name="Обычный 25 3 2" xfId="14326"/>
    <cellStyle name="Обычный 25_1" xfId="21737"/>
    <cellStyle name="Обычный 26" xfId="3591"/>
    <cellStyle name="Обычный 26 2" xfId="3592"/>
    <cellStyle name="Обычный 26 2 2" xfId="8120"/>
    <cellStyle name="Обычный 26 2 2 2" xfId="14329"/>
    <cellStyle name="Обычный 26 3" xfId="8119"/>
    <cellStyle name="Обычный 26 3 2" xfId="14328"/>
    <cellStyle name="Обычный 26_1" xfId="21737"/>
    <cellStyle name="Обычный 27" xfId="3593"/>
    <cellStyle name="Обычный 27 2" xfId="3594"/>
    <cellStyle name="Обычный 27 2 2" xfId="8122"/>
    <cellStyle name="Обычный 27 2 2 2" xfId="14331"/>
    <cellStyle name="Обычный 27 3" xfId="8121"/>
    <cellStyle name="Обычный 27 3 2" xfId="14330"/>
    <cellStyle name="Обычный 27_1" xfId="21737"/>
    <cellStyle name="Обычный 28" xfId="3595"/>
    <cellStyle name="Обычный 28 2" xfId="3596"/>
    <cellStyle name="Обычный 28 2 2" xfId="8124"/>
    <cellStyle name="Обычный 28 2 2 2" xfId="14333"/>
    <cellStyle name="Обычный 28 3" xfId="8123"/>
    <cellStyle name="Обычный 28 3 2" xfId="14332"/>
    <cellStyle name="Обычный 28_1" xfId="21737"/>
    <cellStyle name="Обычный 29" xfId="3597"/>
    <cellStyle name="Обычный 29 2" xfId="3598"/>
    <cellStyle name="Обычный 29 2 2" xfId="8126"/>
    <cellStyle name="Обычный 29 2 2 2" xfId="14335"/>
    <cellStyle name="Обычный 29 3" xfId="8125"/>
    <cellStyle name="Обычный 29 3 2" xfId="14334"/>
    <cellStyle name="Обычный 29_1" xfId="21737"/>
    <cellStyle name="Обычный 3" xfId="426"/>
    <cellStyle name="Обычный 3 10" xfId="3599"/>
    <cellStyle name="Обычный 3 11" xfId="8127"/>
    <cellStyle name="Обычный 3 12" xfId="13512"/>
    <cellStyle name="Обычный 3 2" xfId="427"/>
    <cellStyle name="Обычный 3 2 2" xfId="3600"/>
    <cellStyle name="Обычный 3 2 2 2" xfId="8128"/>
    <cellStyle name="Обычный 3 2 2 3" xfId="14337"/>
    <cellStyle name="Обычный 3 2 3" xfId="13513"/>
    <cellStyle name="Обычный 3 3" xfId="428"/>
    <cellStyle name="Обычный 3 3 2" xfId="14336"/>
    <cellStyle name="Обычный 3 4" xfId="429"/>
    <cellStyle name="Обычный 3 5" xfId="430"/>
    <cellStyle name="Обычный 3 6" xfId="431"/>
    <cellStyle name="Обычный 3 7" xfId="432"/>
    <cellStyle name="Обычный 3 8" xfId="433"/>
    <cellStyle name="Обычный 3 9" xfId="434"/>
    <cellStyle name="Обычный 3_1" xfId="21735"/>
    <cellStyle name="Обычный 30" xfId="3601"/>
    <cellStyle name="Обычный 30 2" xfId="3602"/>
    <cellStyle name="Обычный 30 2 2" xfId="8130"/>
    <cellStyle name="Обычный 30 2 2 2" xfId="14339"/>
    <cellStyle name="Обычный 30 3" xfId="8129"/>
    <cellStyle name="Обычный 30 3 2" xfId="14338"/>
    <cellStyle name="Обычный 30_1" xfId="21737"/>
    <cellStyle name="Обычный 31" xfId="3603"/>
    <cellStyle name="Обычный 31 2" xfId="3604"/>
    <cellStyle name="Обычный 31 2 2" xfId="8132"/>
    <cellStyle name="Обычный 31 2 2 2" xfId="14341"/>
    <cellStyle name="Обычный 31 3" xfId="8131"/>
    <cellStyle name="Обычный 31 3 2" xfId="14340"/>
    <cellStyle name="Обычный 31_1" xfId="21737"/>
    <cellStyle name="Обычный 32" xfId="3605"/>
    <cellStyle name="Обычный 32 2" xfId="3606"/>
    <cellStyle name="Обычный 32 2 2" xfId="8134"/>
    <cellStyle name="Обычный 32 2 2 2" xfId="14343"/>
    <cellStyle name="Обычный 32 3" xfId="8133"/>
    <cellStyle name="Обычный 32 3 2" xfId="14342"/>
    <cellStyle name="Обычный 32_1" xfId="21737"/>
    <cellStyle name="Обычный 33" xfId="3607"/>
    <cellStyle name="Обычный 33 2" xfId="3608"/>
    <cellStyle name="Обычный 33 2 2" xfId="8136"/>
    <cellStyle name="Обычный 33 2 2 2" xfId="14345"/>
    <cellStyle name="Обычный 33 3" xfId="8135"/>
    <cellStyle name="Обычный 33 3 2" xfId="14344"/>
    <cellStyle name="Обычный 33_1" xfId="21737"/>
    <cellStyle name="Обычный 34" xfId="3609"/>
    <cellStyle name="Обычный 34 2" xfId="3610"/>
    <cellStyle name="Обычный 34 2 2" xfId="8138"/>
    <cellStyle name="Обычный 34 2 2 2" xfId="14347"/>
    <cellStyle name="Обычный 34 3" xfId="8137"/>
    <cellStyle name="Обычный 34 3 2" xfId="14346"/>
    <cellStyle name="Обычный 34_1" xfId="21737"/>
    <cellStyle name="Обычный 35" xfId="3611"/>
    <cellStyle name="Обычный 35 2" xfId="3612"/>
    <cellStyle name="Обычный 35 2 2" xfId="8140"/>
    <cellStyle name="Обычный 35 2 2 2" xfId="14349"/>
    <cellStyle name="Обычный 35 3" xfId="8139"/>
    <cellStyle name="Обычный 35 3 2" xfId="14348"/>
    <cellStyle name="Обычный 35_1" xfId="21737"/>
    <cellStyle name="Обычный 36" xfId="3613"/>
    <cellStyle name="Обычный 36 2" xfId="3614"/>
    <cellStyle name="Обычный 36 2 2" xfId="8142"/>
    <cellStyle name="Обычный 36 2 2 2" xfId="14351"/>
    <cellStyle name="Обычный 36 3" xfId="8141"/>
    <cellStyle name="Обычный 36 3 2" xfId="14350"/>
    <cellStyle name="Обычный 36_1" xfId="21737"/>
    <cellStyle name="Обычный 37" xfId="3615"/>
    <cellStyle name="Обычный 37 2" xfId="3616"/>
    <cellStyle name="Обычный 37 2 2" xfId="8144"/>
    <cellStyle name="Обычный 37 2 2 2" xfId="14353"/>
    <cellStyle name="Обычный 37 3" xfId="8143"/>
    <cellStyle name="Обычный 37 3 2" xfId="14352"/>
    <cellStyle name="Обычный 37_1" xfId="21737"/>
    <cellStyle name="Обычный 38" xfId="3617"/>
    <cellStyle name="Обычный 38 2" xfId="3618"/>
    <cellStyle name="Обычный 38 2 2" xfId="8146"/>
    <cellStyle name="Обычный 38 2 2 2" xfId="14355"/>
    <cellStyle name="Обычный 38 3" xfId="8145"/>
    <cellStyle name="Обычный 38 3 2" xfId="14354"/>
    <cellStyle name="Обычный 38_1" xfId="21737"/>
    <cellStyle name="Обычный 39" xfId="3619"/>
    <cellStyle name="Обычный 39 2" xfId="3620"/>
    <cellStyle name="Обычный 39 2 2" xfId="8148"/>
    <cellStyle name="Обычный 39 2 2 2" xfId="14357"/>
    <cellStyle name="Обычный 39 3" xfId="8147"/>
    <cellStyle name="Обычный 39 3 2" xfId="14356"/>
    <cellStyle name="Обычный 39_1" xfId="21737"/>
    <cellStyle name="Обычный 4" xfId="435"/>
    <cellStyle name="Обычный 4 10" xfId="3621"/>
    <cellStyle name="Обычный 4 11" xfId="8149"/>
    <cellStyle name="Обычный 4 12" xfId="13514"/>
    <cellStyle name="Обычный 4 2" xfId="436"/>
    <cellStyle name="Обычный 4 2 2" xfId="3622"/>
    <cellStyle name="Обычный 4 2 2 2" xfId="8150"/>
    <cellStyle name="Обычный 4 2 2 3" xfId="14359"/>
    <cellStyle name="Обычный 4 2 3" xfId="13515"/>
    <cellStyle name="Обычный 4 3" xfId="437"/>
    <cellStyle name="Обычный 4 3 2" xfId="14358"/>
    <cellStyle name="Обычный 4 4" xfId="438"/>
    <cellStyle name="Обычный 4 5" xfId="439"/>
    <cellStyle name="Обычный 4 6" xfId="440"/>
    <cellStyle name="Обычный 4 7" xfId="441"/>
    <cellStyle name="Обычный 4 8" xfId="442"/>
    <cellStyle name="Обычный 4 9" xfId="443"/>
    <cellStyle name="Обычный 4_1" xfId="21737"/>
    <cellStyle name="Обычный 40" xfId="3623"/>
    <cellStyle name="Обычный 40 2" xfId="3624"/>
    <cellStyle name="Обычный 40 2 2" xfId="8152"/>
    <cellStyle name="Обычный 40 2 2 2" xfId="14361"/>
    <cellStyle name="Обычный 40 3" xfId="8151"/>
    <cellStyle name="Обычный 40 3 2" xfId="14360"/>
    <cellStyle name="Обычный 40_1" xfId="21737"/>
    <cellStyle name="Обычный 41" xfId="3625"/>
    <cellStyle name="Обычный 41 2" xfId="3626"/>
    <cellStyle name="Обычный 41 2 2" xfId="8154"/>
    <cellStyle name="Обычный 41 2 2 2" xfId="14363"/>
    <cellStyle name="Обычный 41 3" xfId="8153"/>
    <cellStyle name="Обычный 41 3 2" xfId="14362"/>
    <cellStyle name="Обычный 41_1" xfId="21737"/>
    <cellStyle name="Обычный 42" xfId="3627"/>
    <cellStyle name="Обычный 42 2" xfId="3628"/>
    <cellStyle name="Обычный 42 2 2" xfId="8156"/>
    <cellStyle name="Обычный 42 2 2 2" xfId="14365"/>
    <cellStyle name="Обычный 42 3" xfId="8155"/>
    <cellStyle name="Обычный 42 3 2" xfId="14364"/>
    <cellStyle name="Обычный 42_1" xfId="21737"/>
    <cellStyle name="Обычный 43" xfId="3629"/>
    <cellStyle name="Обычный 43 2" xfId="3630"/>
    <cellStyle name="Обычный 43 2 2" xfId="8158"/>
    <cellStyle name="Обычный 43 2 2 2" xfId="14367"/>
    <cellStyle name="Обычный 43 3" xfId="8157"/>
    <cellStyle name="Обычный 43 3 2" xfId="14366"/>
    <cellStyle name="Обычный 43_1" xfId="21737"/>
    <cellStyle name="Обычный 44" xfId="3631"/>
    <cellStyle name="Обычный 44 2" xfId="3632"/>
    <cellStyle name="Обычный 44 2 2" xfId="8160"/>
    <cellStyle name="Обычный 44 2 2 2" xfId="14369"/>
    <cellStyle name="Обычный 44 3" xfId="8159"/>
    <cellStyle name="Обычный 44 3 2" xfId="14368"/>
    <cellStyle name="Обычный 44_1" xfId="21737"/>
    <cellStyle name="Обычный 45" xfId="3633"/>
    <cellStyle name="Обычный 45 2" xfId="3634"/>
    <cellStyle name="Обычный 45 2 2" xfId="8162"/>
    <cellStyle name="Обычный 45 2 2 2" xfId="14371"/>
    <cellStyle name="Обычный 45 3" xfId="8161"/>
    <cellStyle name="Обычный 45 3 2" xfId="14370"/>
    <cellStyle name="Обычный 45_1" xfId="21737"/>
    <cellStyle name="Обычный 46" xfId="3635"/>
    <cellStyle name="Обычный 46 2" xfId="3636"/>
    <cellStyle name="Обычный 46 2 2" xfId="8164"/>
    <cellStyle name="Обычный 46 2 2 2" xfId="14373"/>
    <cellStyle name="Обычный 46 3" xfId="8163"/>
    <cellStyle name="Обычный 46 3 2" xfId="14372"/>
    <cellStyle name="Обычный 46_1" xfId="21737"/>
    <cellStyle name="Обычный 47" xfId="3637"/>
    <cellStyle name="Обычный 47 2" xfId="3638"/>
    <cellStyle name="Обычный 47 2 2" xfId="8166"/>
    <cellStyle name="Обычный 47 2 2 2" xfId="14375"/>
    <cellStyle name="Обычный 47 3" xfId="8165"/>
    <cellStyle name="Обычный 47 3 2" xfId="14374"/>
    <cellStyle name="Обычный 47_1" xfId="21737"/>
    <cellStyle name="Обычный 48" xfId="3639"/>
    <cellStyle name="Обычный 48 2" xfId="8167"/>
    <cellStyle name="Обычный 48 2 2" xfId="14376"/>
    <cellStyle name="Обычный 49" xfId="3640"/>
    <cellStyle name="Обычный 49 2" xfId="3641"/>
    <cellStyle name="Обычный 49 2 2" xfId="8169"/>
    <cellStyle name="Обычный 49 2 2 2" xfId="14378"/>
    <cellStyle name="Обычный 49 3" xfId="8168"/>
    <cellStyle name="Обычный 49 3 2" xfId="14377"/>
    <cellStyle name="Обычный 49_1" xfId="21737"/>
    <cellStyle name="Обычный 5" xfId="444"/>
    <cellStyle name="Обычный 5 10" xfId="3642"/>
    <cellStyle name="Обычный 5 11" xfId="8170"/>
    <cellStyle name="Обычный 5 12" xfId="13516"/>
    <cellStyle name="Обычный 5 2" xfId="445"/>
    <cellStyle name="Обычный 5 2 2" xfId="3643"/>
    <cellStyle name="Обычный 5 2 2 2" xfId="8171"/>
    <cellStyle name="Обычный 5 2 2 3" xfId="14380"/>
    <cellStyle name="Обычный 5 2 3" xfId="13517"/>
    <cellStyle name="Обычный 5 3" xfId="446"/>
    <cellStyle name="Обычный 5 3 2" xfId="14379"/>
    <cellStyle name="Обычный 5 4" xfId="447"/>
    <cellStyle name="Обычный 5 5" xfId="448"/>
    <cellStyle name="Обычный 5 6" xfId="449"/>
    <cellStyle name="Обычный 5 7" xfId="450"/>
    <cellStyle name="Обычный 5 8" xfId="451"/>
    <cellStyle name="Обычный 5 9" xfId="452"/>
    <cellStyle name="Обычный 5_1" xfId="21737"/>
    <cellStyle name="Обычный 50" xfId="3644"/>
    <cellStyle name="Обычный 50 2" xfId="3645"/>
    <cellStyle name="Обычный 50 2 2" xfId="8173"/>
    <cellStyle name="Обычный 50 2 2 2" xfId="14382"/>
    <cellStyle name="Обычный 50 3" xfId="8172"/>
    <cellStyle name="Обычный 50 3 2" xfId="14381"/>
    <cellStyle name="Обычный 50_1" xfId="21737"/>
    <cellStyle name="Обычный 51" xfId="3646"/>
    <cellStyle name="Обычный 51 2" xfId="3647"/>
    <cellStyle name="Обычный 51 2 2" xfId="8175"/>
    <cellStyle name="Обычный 51 2 2 2" xfId="14384"/>
    <cellStyle name="Обычный 51 3" xfId="8174"/>
    <cellStyle name="Обычный 51 3 2" xfId="14383"/>
    <cellStyle name="Обычный 51_1" xfId="21737"/>
    <cellStyle name="Обычный 52" xfId="3648"/>
    <cellStyle name="Обычный 52 2" xfId="8176"/>
    <cellStyle name="Обычный 52 2 2" xfId="14385"/>
    <cellStyle name="Обычный 52 3" xfId="13518"/>
    <cellStyle name="Обычный 53" xfId="3649"/>
    <cellStyle name="Обычный 53 2" xfId="8177"/>
    <cellStyle name="Обычный 53 2 2" xfId="14387"/>
    <cellStyle name="Обычный 53 2 3" xfId="13520"/>
    <cellStyle name="Обычный 53 3" xfId="14386"/>
    <cellStyle name="Обычный 53 4" xfId="13519"/>
    <cellStyle name="Обычный 53_1" xfId="21737"/>
    <cellStyle name="Обычный 54" xfId="3650"/>
    <cellStyle name="Обычный 54 2" xfId="8178"/>
    <cellStyle name="Обычный 54 2 2" xfId="14389"/>
    <cellStyle name="Обычный 54 2 3" xfId="13521"/>
    <cellStyle name="Обычный 54 3" xfId="14388"/>
    <cellStyle name="Обычный 54_1" xfId="21736"/>
    <cellStyle name="Обычный 55" xfId="3651"/>
    <cellStyle name="Обычный 55 2" xfId="8179"/>
    <cellStyle name="Обычный 55 2 2" xfId="14391"/>
    <cellStyle name="Обычный 55 2 3" xfId="13522"/>
    <cellStyle name="Обычный 55 3" xfId="14390"/>
    <cellStyle name="Обычный 55_1" xfId="21736"/>
    <cellStyle name="Обычный 56" xfId="3652"/>
    <cellStyle name="Обычный 56 2" xfId="8180"/>
    <cellStyle name="Обычный 56 2 2" xfId="14392"/>
    <cellStyle name="Обычный 57" xfId="3653"/>
    <cellStyle name="Обычный 57 2" xfId="8181"/>
    <cellStyle name="Обычный 57 2 2" xfId="14393"/>
    <cellStyle name="Обычный 58" xfId="495"/>
    <cellStyle name="Обычный 58 2" xfId="14394"/>
    <cellStyle name="Обычный 58 3" xfId="13523"/>
    <cellStyle name="Обычный 59" xfId="4232"/>
    <cellStyle name="Обычный 59 2" xfId="14395"/>
    <cellStyle name="Обычный 59 3" xfId="13524"/>
    <cellStyle name="Обычный 6" xfId="453"/>
    <cellStyle name="Обычный 6 10" xfId="3654"/>
    <cellStyle name="Обычный 6 11" xfId="8182"/>
    <cellStyle name="Обычный 6 12" xfId="13525"/>
    <cellStyle name="Обычный 6 2" xfId="454"/>
    <cellStyle name="Обычный 6 2 2" xfId="3655"/>
    <cellStyle name="Обычный 6 2 2 2" xfId="8183"/>
    <cellStyle name="Обычный 6 2 2 3" xfId="14397"/>
    <cellStyle name="Обычный 6 2 3" xfId="13526"/>
    <cellStyle name="Обычный 6 3" xfId="455"/>
    <cellStyle name="Обычный 6 3 2" xfId="14396"/>
    <cellStyle name="Обычный 6 4" xfId="456"/>
    <cellStyle name="Обычный 6 5" xfId="457"/>
    <cellStyle name="Обычный 6 6" xfId="458"/>
    <cellStyle name="Обычный 6 7" xfId="459"/>
    <cellStyle name="Обычный 6 8" xfId="460"/>
    <cellStyle name="Обычный 6 9" xfId="461"/>
    <cellStyle name="Обычный 6_1" xfId="21737"/>
    <cellStyle name="Обычный 60" xfId="4726"/>
    <cellStyle name="Обычный 60 2" xfId="14398"/>
    <cellStyle name="Обычный 60 3" xfId="13527"/>
    <cellStyle name="Обычный 61" xfId="4930"/>
    <cellStyle name="Обычный 61 2" xfId="14399"/>
    <cellStyle name="Обычный 61 3" xfId="13528"/>
    <cellStyle name="Обычный 62" xfId="5134"/>
    <cellStyle name="Обычный 62 2" xfId="13567"/>
    <cellStyle name="Обычный 63" xfId="8221"/>
    <cellStyle name="Обычный 63 2" xfId="14444"/>
    <cellStyle name="Обычный 64" xfId="8534"/>
    <cellStyle name="Обычный 64 2" xfId="15443"/>
    <cellStyle name="Обычный 65" xfId="16044"/>
    <cellStyle name="Обычный 66" xfId="16649"/>
    <cellStyle name="Обычный 67" xfId="17252"/>
    <cellStyle name="Обычный 68" xfId="17855"/>
    <cellStyle name="Обычный 69" xfId="18456"/>
    <cellStyle name="Обычный 7" xfId="462"/>
    <cellStyle name="Обычный 7 10" xfId="3656"/>
    <cellStyle name="Обычный 7 11" xfId="8184"/>
    <cellStyle name="Обычный 7 12" xfId="13529"/>
    <cellStyle name="Обычный 7 2" xfId="463"/>
    <cellStyle name="Обычный 7 2 2" xfId="14401"/>
    <cellStyle name="Обычный 7 2 3" xfId="13530"/>
    <cellStyle name="Обычный 7 3" xfId="464"/>
    <cellStyle name="Обычный 7 3 2" xfId="14400"/>
    <cellStyle name="Обычный 7 4" xfId="465"/>
    <cellStyle name="Обычный 7 5" xfId="466"/>
    <cellStyle name="Обычный 7 6" xfId="467"/>
    <cellStyle name="Обычный 7 7" xfId="468"/>
    <cellStyle name="Обычный 7 8" xfId="469"/>
    <cellStyle name="Обычный 7 9" xfId="470"/>
    <cellStyle name="Обычный 7_1" xfId="21737"/>
    <cellStyle name="Обычный 70" xfId="19062"/>
    <cellStyle name="Обычный 71" xfId="19666"/>
    <cellStyle name="Обычный 72" xfId="20269"/>
    <cellStyle name="Обычный 73" xfId="20872"/>
    <cellStyle name="Обычный 74" xfId="21448"/>
    <cellStyle name="Обычный 75" xfId="21740"/>
    <cellStyle name="Обычный 77" xfId="21783"/>
    <cellStyle name="Обычный 79" xfId="21784"/>
    <cellStyle name="Обычный 8" xfId="471"/>
    <cellStyle name="Обычный 8 10" xfId="3657"/>
    <cellStyle name="Обычный 8 11" xfId="8185"/>
    <cellStyle name="Обычный 8 12" xfId="13531"/>
    <cellStyle name="Обычный 8 2" xfId="472"/>
    <cellStyle name="Обычный 8 2 2" xfId="14403"/>
    <cellStyle name="Обычный 8 2 3" xfId="13532"/>
    <cellStyle name="Обычный 8 3" xfId="473"/>
    <cellStyle name="Обычный 8 3 2" xfId="14402"/>
    <cellStyle name="Обычный 8 4" xfId="474"/>
    <cellStyle name="Обычный 8 5" xfId="475"/>
    <cellStyle name="Обычный 8 6" xfId="476"/>
    <cellStyle name="Обычный 8 7" xfId="477"/>
    <cellStyle name="Обычный 8 8" xfId="478"/>
    <cellStyle name="Обычный 8 9" xfId="479"/>
    <cellStyle name="Обычный 8_1" xfId="21737"/>
    <cellStyle name="Обычный 9" xfId="480"/>
    <cellStyle name="Обычный 9 10" xfId="3659"/>
    <cellStyle name="Обычный 9 10 2" xfId="8187"/>
    <cellStyle name="Обычный 9 11" xfId="3658"/>
    <cellStyle name="Обычный 9 12" xfId="8186"/>
    <cellStyle name="Обычный 9 2" xfId="481"/>
    <cellStyle name="Обычный 9 2 2" xfId="14405"/>
    <cellStyle name="Обычный 9 2 3" xfId="13533"/>
    <cellStyle name="Обычный 9 3" xfId="482"/>
    <cellStyle name="Обычный 9 3 2" xfId="14404"/>
    <cellStyle name="Обычный 9 4" xfId="483"/>
    <cellStyle name="Обычный 9 5" xfId="484"/>
    <cellStyle name="Обычный 9 6" xfId="485"/>
    <cellStyle name="Обычный 9 7" xfId="486"/>
    <cellStyle name="Обычный 9 8" xfId="487"/>
    <cellStyle name="Обычный 9 9" xfId="488"/>
    <cellStyle name="Обычный 9_1" xfId="21737"/>
    <cellStyle name="Плохой" xfId="489"/>
    <cellStyle name="Плохой 2" xfId="3660"/>
    <cellStyle name="Плохой 2 2" xfId="3661"/>
    <cellStyle name="Плохой 2 2 2" xfId="8190"/>
    <cellStyle name="Плохой 2 2 2 2" xfId="14408"/>
    <cellStyle name="Плохой 2 3" xfId="8189"/>
    <cellStyle name="Плохой 2 3 2" xfId="14407"/>
    <cellStyle name="Плохой 2_1" xfId="21738"/>
    <cellStyle name="Плохой 3" xfId="3662"/>
    <cellStyle name="Плохой 3 2" xfId="8191"/>
    <cellStyle name="Плохой 3 2 2" xfId="14410"/>
    <cellStyle name="Плохой 3 2 3" xfId="13535"/>
    <cellStyle name="Плохой 3 3" xfId="14409"/>
    <cellStyle name="Плохой 3 4" xfId="13534"/>
    <cellStyle name="Плохой 3_1" xfId="21738"/>
    <cellStyle name="Плохой 4" xfId="3663"/>
    <cellStyle name="Плохой 4 2" xfId="8192"/>
    <cellStyle name="Плохой 4 2 2" xfId="14411"/>
    <cellStyle name="Плохой 4 3" xfId="13536"/>
    <cellStyle name="Плохой 5" xfId="4023"/>
    <cellStyle name="Плохой 5 2" xfId="14406"/>
    <cellStyle name="Плохой 6" xfId="8188"/>
    <cellStyle name="Плохой 6 2" xfId="21775"/>
    <cellStyle name="Пояснение" xfId="490"/>
    <cellStyle name="Пояснение 2" xfId="3664"/>
    <cellStyle name="Пояснение 2 2" xfId="3665"/>
    <cellStyle name="Пояснение 2 2 2" xfId="8195"/>
    <cellStyle name="Пояснение 2 2 2 2" xfId="14414"/>
    <cellStyle name="Пояснение 2 3" xfId="8194"/>
    <cellStyle name="Пояснение 2 3 2" xfId="14413"/>
    <cellStyle name="Пояснение 2_1" xfId="21739"/>
    <cellStyle name="Пояснение 3" xfId="3666"/>
    <cellStyle name="Пояснение 3 2" xfId="8196"/>
    <cellStyle name="Пояснение 3 2 2" xfId="14416"/>
    <cellStyle name="Пояснение 3 2 3" xfId="13538"/>
    <cellStyle name="Пояснение 3 3" xfId="14415"/>
    <cellStyle name="Пояснение 3 4" xfId="13537"/>
    <cellStyle name="Пояснение 3_1" xfId="21739"/>
    <cellStyle name="Пояснение 4" xfId="3667"/>
    <cellStyle name="Пояснение 4 2" xfId="8197"/>
    <cellStyle name="Пояснение 4 2 2" xfId="14417"/>
    <cellStyle name="Пояснение 4 3" xfId="13539"/>
    <cellStyle name="Пояснение 5" xfId="4024"/>
    <cellStyle name="Пояснение 5 2" xfId="14412"/>
    <cellStyle name="Пояснение 6" xfId="8193"/>
    <cellStyle name="Пояснение 6 2" xfId="21776"/>
    <cellStyle name="Примечание" xfId="491"/>
    <cellStyle name="Примечание 2" xfId="3669"/>
    <cellStyle name="Примечание 2 2" xfId="3670"/>
    <cellStyle name="Примечание 2 2 2" xfId="8200"/>
    <cellStyle name="Примечание 2 2 2 2" xfId="14420"/>
    <cellStyle name="Примечание 2 3" xfId="8199"/>
    <cellStyle name="Примечание 2 3 2" xfId="14419"/>
    <cellStyle name="Примечание 2_1" xfId="13542"/>
    <cellStyle name="Примечание 3" xfId="3671"/>
    <cellStyle name="Примечание 3 2" xfId="3672"/>
    <cellStyle name="Примечание 3 2 2" xfId="8202"/>
    <cellStyle name="Примечание 3 2 2 2" xfId="14422"/>
    <cellStyle name="Примечание 3 3" xfId="8201"/>
    <cellStyle name="Примечание 3 3 2" xfId="14421"/>
    <cellStyle name="Примечание 3_1" xfId="13542"/>
    <cellStyle name="Примечание 4" xfId="3673"/>
    <cellStyle name="Примечание 4 2" xfId="8203"/>
    <cellStyle name="Примечание 4 2 2" xfId="14424"/>
    <cellStyle name="Примечание 4 2 3" xfId="13541"/>
    <cellStyle name="Примечание 4 3" xfId="14423"/>
    <cellStyle name="Примечание 4 4" xfId="13540"/>
    <cellStyle name="Примечание 4_1" xfId="13542"/>
    <cellStyle name="Примечание 5" xfId="3674"/>
    <cellStyle name="Примечание 5 2" xfId="8204"/>
    <cellStyle name="Примечание 5 2 2" xfId="14425"/>
    <cellStyle name="Примечание 5 3" xfId="13543"/>
    <cellStyle name="Примечание 6" xfId="3675"/>
    <cellStyle name="Примечание 6 2" xfId="8205"/>
    <cellStyle name="Примечание 6 3" xfId="14418"/>
    <cellStyle name="Примечание 7" xfId="3668"/>
    <cellStyle name="Примечание 7 2" xfId="21777"/>
    <cellStyle name="Примечание 8" xfId="4025"/>
    <cellStyle name="Примечание 9" xfId="8198"/>
    <cellStyle name="Связанная ячейка" xfId="492"/>
    <cellStyle name="Связанная ячейка 2" xfId="3676"/>
    <cellStyle name="Связанная ячейка 2 2" xfId="3677"/>
    <cellStyle name="Связанная ячейка 2 2 2" xfId="8208"/>
    <cellStyle name="Связанная ячейка 2 2 2 2" xfId="14428"/>
    <cellStyle name="Связанная ячейка 2 3" xfId="8207"/>
    <cellStyle name="Связанная ячейка 2 3 2" xfId="14427"/>
    <cellStyle name="Связанная ячейка 2_1" xfId="13546"/>
    <cellStyle name="Связанная ячейка 3" xfId="3678"/>
    <cellStyle name="Связанная ячейка 3 2" xfId="8209"/>
    <cellStyle name="Связанная ячейка 3 2 2" xfId="14430"/>
    <cellStyle name="Связанная ячейка 3 2 3" xfId="13545"/>
    <cellStyle name="Связанная ячейка 3 3" xfId="14429"/>
    <cellStyle name="Связанная ячейка 3 4" xfId="13544"/>
    <cellStyle name="Связанная ячейка 3_1" xfId="13546"/>
    <cellStyle name="Связанная ячейка 4" xfId="3679"/>
    <cellStyle name="Связанная ячейка 4 2" xfId="8210"/>
    <cellStyle name="Связанная ячейка 4 2 2" xfId="14431"/>
    <cellStyle name="Связанная ячейка 4 3" xfId="13547"/>
    <cellStyle name="Связанная ячейка 5" xfId="4026"/>
    <cellStyle name="Связанная ячейка 5 2" xfId="14426"/>
    <cellStyle name="Связанная ячейка 6" xfId="8206"/>
    <cellStyle name="Связанная ячейка 6 2" xfId="21778"/>
    <cellStyle name="Текст предупреждения" xfId="493"/>
    <cellStyle name="Текст предупреждения 2" xfId="3680"/>
    <cellStyle name="Текст предупреждения 2 2" xfId="3681"/>
    <cellStyle name="Текст предупреждения 2 2 2" xfId="8213"/>
    <cellStyle name="Текст предупреждения 2 2 2 2" xfId="14434"/>
    <cellStyle name="Текст предупреждения 2 3" xfId="8212"/>
    <cellStyle name="Текст предупреждения 2 3 2" xfId="14433"/>
    <cellStyle name="Текст предупреждения 2_1" xfId="13550"/>
    <cellStyle name="Текст предупреждения 3" xfId="3682"/>
    <cellStyle name="Текст предупреждения 3 2" xfId="8214"/>
    <cellStyle name="Текст предупреждения 3 2 2" xfId="14436"/>
    <cellStyle name="Текст предупреждения 3 2 3" xfId="13549"/>
    <cellStyle name="Текст предупреждения 3 3" xfId="14435"/>
    <cellStyle name="Текст предупреждения 3 4" xfId="13548"/>
    <cellStyle name="Текст предупреждения 3_1" xfId="13550"/>
    <cellStyle name="Текст предупреждения 4" xfId="3683"/>
    <cellStyle name="Текст предупреждения 4 2" xfId="8215"/>
    <cellStyle name="Текст предупреждения 4 2 2" xfId="14437"/>
    <cellStyle name="Текст предупреждения 4 3" xfId="13551"/>
    <cellStyle name="Текст предупреждения 5" xfId="4027"/>
    <cellStyle name="Текст предупреждения 5 2" xfId="14432"/>
    <cellStyle name="Текст предупреждения 6" xfId="8211"/>
    <cellStyle name="Текст предупреждения 6 2" xfId="21779"/>
    <cellStyle name="Хороший" xfId="494"/>
    <cellStyle name="Хороший 2" xfId="3684"/>
    <cellStyle name="Хороший 2 2" xfId="3685"/>
    <cellStyle name="Хороший 2 2 2" xfId="8218"/>
    <cellStyle name="Хороший 2 2 2 2" xfId="14440"/>
    <cellStyle name="Хороший 2 3" xfId="8217"/>
    <cellStyle name="Хороший 2 3 2" xfId="14439"/>
    <cellStyle name="Хороший 2_1" xfId="13554"/>
    <cellStyle name="Хороший 3" xfId="3686"/>
    <cellStyle name="Хороший 3 2" xfId="8219"/>
    <cellStyle name="Хороший 3 2 2" xfId="14442"/>
    <cellStyle name="Хороший 3 2 3" xfId="13553"/>
    <cellStyle name="Хороший 3 3" xfId="14441"/>
    <cellStyle name="Хороший 3 4" xfId="13552"/>
    <cellStyle name="Хороший 3_1" xfId="13554"/>
    <cellStyle name="Хороший 4" xfId="3687"/>
    <cellStyle name="Хороший 4 2" xfId="8220"/>
    <cellStyle name="Хороший 4 2 2" xfId="14443"/>
    <cellStyle name="Хороший 4 3" xfId="13555"/>
    <cellStyle name="Хороший 5" xfId="4028"/>
    <cellStyle name="Хороший 5 2" xfId="14438"/>
    <cellStyle name="Хороший 6" xfId="8216"/>
    <cellStyle name="Хороший 6 2" xfId="2178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A8" sqref="A8"/>
    </sheetView>
  </sheetViews>
  <sheetFormatPr defaultColWidth="9.140625" defaultRowHeight="10.5" customHeight="1" x14ac:dyDescent="0.15"/>
  <cols>
    <col min="1" max="1" width="11" style="4" customWidth="1"/>
    <col min="2" max="2" width="10.85546875" style="4" customWidth="1"/>
    <col min="3" max="4" width="11" style="4" customWidth="1"/>
    <col min="5" max="5" width="7.7109375" style="4" customWidth="1"/>
    <col min="6" max="8" width="11" style="4" customWidth="1"/>
    <col min="9" max="9" width="9.140625" style="4" customWidth="1"/>
    <col min="10" max="16384" width="9.140625" style="4"/>
  </cols>
  <sheetData>
    <row r="1" spans="1:11" ht="24.75" customHeight="1" x14ac:dyDescent="0.15">
      <c r="A1" s="565" t="s">
        <v>989</v>
      </c>
      <c r="B1" s="565"/>
      <c r="C1" s="565"/>
      <c r="D1" s="565"/>
      <c r="E1" s="565"/>
      <c r="F1" s="565"/>
      <c r="G1" s="565"/>
      <c r="H1" s="565"/>
      <c r="I1" s="565"/>
      <c r="J1" s="565"/>
      <c r="K1" s="8"/>
    </row>
    <row r="2" spans="1:1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8"/>
    </row>
    <row r="3" spans="1:11" s="13" customFormat="1" ht="13.5" customHeight="1" x14ac:dyDescent="0.25">
      <c r="A3" s="563" t="s">
        <v>183</v>
      </c>
      <c r="B3" s="563"/>
      <c r="C3" s="566" t="s">
        <v>0</v>
      </c>
      <c r="D3" s="566"/>
      <c r="E3" s="566"/>
      <c r="F3" s="566"/>
      <c r="G3" s="566"/>
      <c r="H3" s="566"/>
      <c r="I3" s="566"/>
      <c r="J3" s="566"/>
      <c r="K3" s="566"/>
    </row>
    <row r="6" spans="1:11" s="13" customFormat="1" ht="13.5" customHeight="1" x14ac:dyDescent="0.25">
      <c r="A6" s="563" t="s">
        <v>173</v>
      </c>
      <c r="B6" s="563"/>
      <c r="C6" s="564" t="s">
        <v>174</v>
      </c>
      <c r="D6" s="564"/>
      <c r="E6" s="564"/>
      <c r="F6" s="564"/>
      <c r="G6" s="564"/>
      <c r="H6" s="564"/>
      <c r="I6" s="564"/>
      <c r="J6" s="564"/>
      <c r="K6" s="564"/>
    </row>
    <row r="8" spans="1:11" ht="13.5" customHeight="1" x14ac:dyDescent="0.15"/>
  </sheetData>
  <mergeCells count="5">
    <mergeCell ref="A6:B6"/>
    <mergeCell ref="C6:K6"/>
    <mergeCell ref="A1:J1"/>
    <mergeCell ref="A3:B3"/>
    <mergeCell ref="C3:K3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3"/>
  <sheetViews>
    <sheetView topLeftCell="A4" zoomScale="80" zoomScaleNormal="80" workbookViewId="0">
      <selection activeCell="H11" sqref="H11:M11"/>
    </sheetView>
  </sheetViews>
  <sheetFormatPr defaultColWidth="9.140625" defaultRowHeight="10.5" x14ac:dyDescent="0.15"/>
  <cols>
    <col min="1" max="1" width="51.42578125" style="4" customWidth="1"/>
    <col min="2" max="2" width="10.140625" style="296" customWidth="1"/>
    <col min="3" max="3" width="8.28515625" style="11" bestFit="1" customWidth="1"/>
    <col min="4" max="4" width="10" style="11" bestFit="1" customWidth="1"/>
    <col min="5" max="6" width="16.5703125" style="4" customWidth="1"/>
    <col min="7" max="7" width="12" style="4" customWidth="1"/>
    <col min="8" max="16384" width="9.140625" style="4"/>
  </cols>
  <sheetData>
    <row r="1" spans="1:13" x14ac:dyDescent="0.15">
      <c r="A1" s="10" t="s">
        <v>1010</v>
      </c>
    </row>
    <row r="2" spans="1:13" x14ac:dyDescent="0.15">
      <c r="A2" s="10"/>
      <c r="B2" s="296" t="s">
        <v>7</v>
      </c>
    </row>
    <row r="3" spans="1:13" x14ac:dyDescent="0.15">
      <c r="A3" s="645" t="s">
        <v>935</v>
      </c>
      <c r="B3" s="645"/>
      <c r="C3" s="645"/>
      <c r="D3" s="645"/>
      <c r="E3" s="645"/>
      <c r="F3" s="645"/>
    </row>
    <row r="4" spans="1:13" x14ac:dyDescent="0.15">
      <c r="A4" s="12" t="s">
        <v>489</v>
      </c>
      <c r="B4" s="10"/>
      <c r="C4" s="648" t="s">
        <v>823</v>
      </c>
      <c r="D4" s="648"/>
      <c r="E4" s="648"/>
      <c r="F4" s="648"/>
    </row>
    <row r="5" spans="1:13" x14ac:dyDescent="0.15">
      <c r="A5" s="12"/>
      <c r="B5" s="10"/>
      <c r="C5" s="23"/>
      <c r="D5" s="23"/>
      <c r="E5" s="23"/>
    </row>
    <row r="6" spans="1:13" x14ac:dyDescent="0.15">
      <c r="A6" s="626" t="s">
        <v>147</v>
      </c>
      <c r="B6" s="646"/>
      <c r="C6" s="630" t="s">
        <v>477</v>
      </c>
      <c r="D6" s="630" t="s">
        <v>936</v>
      </c>
      <c r="E6" s="574" t="s">
        <v>148</v>
      </c>
      <c r="F6" s="574"/>
    </row>
    <row r="7" spans="1:13" x14ac:dyDescent="0.15">
      <c r="A7" s="628"/>
      <c r="B7" s="647"/>
      <c r="C7" s="632"/>
      <c r="D7" s="632"/>
      <c r="E7" s="259" t="s">
        <v>938</v>
      </c>
      <c r="F7" s="3" t="s">
        <v>939</v>
      </c>
    </row>
    <row r="8" spans="1:13" x14ac:dyDescent="0.15">
      <c r="A8" s="6">
        <v>1</v>
      </c>
      <c r="B8" s="17"/>
      <c r="C8" s="5" t="s">
        <v>180</v>
      </c>
      <c r="D8" s="5" t="s">
        <v>14</v>
      </c>
      <c r="E8" s="297">
        <v>4</v>
      </c>
      <c r="F8" s="41">
        <v>5</v>
      </c>
    </row>
    <row r="9" spans="1:13" x14ac:dyDescent="0.15">
      <c r="A9" s="6" t="s">
        <v>6</v>
      </c>
      <c r="B9" s="17"/>
      <c r="C9" s="5"/>
      <c r="D9" s="5"/>
      <c r="E9" s="5">
        <v>4</v>
      </c>
      <c r="F9" s="5" t="s">
        <v>937</v>
      </c>
    </row>
    <row r="10" spans="1:13" x14ac:dyDescent="0.15">
      <c r="A10" s="298" t="s">
        <v>13</v>
      </c>
      <c r="B10" s="299" t="s">
        <v>196</v>
      </c>
      <c r="C10" s="300" t="s">
        <v>132</v>
      </c>
      <c r="D10" s="200" t="s">
        <v>152</v>
      </c>
      <c r="E10" s="209">
        <f>E11+E16+E21+E22+E28+E29+E39</f>
        <v>0</v>
      </c>
      <c r="F10" s="209">
        <f>F11+F16+F21+F22+F28+F29+F39</f>
        <v>0</v>
      </c>
    </row>
    <row r="11" spans="1:13" ht="21" x14ac:dyDescent="0.2">
      <c r="A11" s="301" t="s">
        <v>940</v>
      </c>
      <c r="B11" s="299" t="s">
        <v>272</v>
      </c>
      <c r="C11" s="300" t="s">
        <v>160</v>
      </c>
      <c r="D11" s="200" t="s">
        <v>153</v>
      </c>
      <c r="E11" s="209">
        <f>E12+E13+E14+E15</f>
        <v>0</v>
      </c>
      <c r="F11" s="209">
        <f>F12+F13+F14+F15</f>
        <v>0</v>
      </c>
      <c r="H11" s="304" t="s">
        <v>1747</v>
      </c>
      <c r="I11" s="305"/>
      <c r="J11" s="305"/>
      <c r="K11" s="305"/>
      <c r="L11" s="305"/>
      <c r="M11" s="305"/>
    </row>
    <row r="12" spans="1:13" x14ac:dyDescent="0.15">
      <c r="A12" s="301" t="s">
        <v>941</v>
      </c>
      <c r="B12" s="299" t="s">
        <v>942</v>
      </c>
      <c r="C12" s="300" t="s">
        <v>943</v>
      </c>
      <c r="D12" s="200" t="s">
        <v>944</v>
      </c>
      <c r="E12" s="209"/>
      <c r="F12" s="209"/>
    </row>
    <row r="13" spans="1:13" x14ac:dyDescent="0.15">
      <c r="A13" s="301" t="s">
        <v>1512</v>
      </c>
      <c r="B13" s="299" t="s">
        <v>1513</v>
      </c>
      <c r="C13" s="300" t="s">
        <v>1514</v>
      </c>
      <c r="D13" s="200" t="s">
        <v>1515</v>
      </c>
      <c r="E13" s="209"/>
      <c r="F13" s="209"/>
    </row>
    <row r="14" spans="1:13" x14ac:dyDescent="0.15">
      <c r="A14" s="301" t="s">
        <v>1516</v>
      </c>
      <c r="B14" s="299" t="s">
        <v>1517</v>
      </c>
      <c r="C14" s="300" t="s">
        <v>1518</v>
      </c>
      <c r="D14" s="200" t="s">
        <v>1519</v>
      </c>
      <c r="E14" s="209"/>
      <c r="F14" s="209"/>
    </row>
    <row r="15" spans="1:13" x14ac:dyDescent="0.15">
      <c r="A15" s="301" t="s">
        <v>1603</v>
      </c>
      <c r="B15" s="300" t="s">
        <v>1604</v>
      </c>
      <c r="C15" s="300" t="s">
        <v>1605</v>
      </c>
      <c r="D15" s="200"/>
      <c r="E15" s="209"/>
      <c r="F15" s="209"/>
    </row>
    <row r="16" spans="1:13" ht="21" x14ac:dyDescent="0.15">
      <c r="A16" s="301" t="s">
        <v>149</v>
      </c>
      <c r="B16" s="299" t="s">
        <v>273</v>
      </c>
      <c r="C16" s="300" t="s">
        <v>145</v>
      </c>
      <c r="D16" s="200" t="s">
        <v>154</v>
      </c>
      <c r="E16" s="209">
        <f>E17+E18+E20</f>
        <v>0</v>
      </c>
      <c r="F16" s="209">
        <f>F17+F18+F20</f>
        <v>0</v>
      </c>
    </row>
    <row r="17" spans="1:6" x14ac:dyDescent="0.15">
      <c r="A17" s="301" t="s">
        <v>1520</v>
      </c>
      <c r="B17" s="299" t="s">
        <v>1522</v>
      </c>
      <c r="C17" s="300" t="s">
        <v>947</v>
      </c>
      <c r="D17" s="200" t="s">
        <v>1521</v>
      </c>
      <c r="E17" s="209"/>
      <c r="F17" s="214"/>
    </row>
    <row r="18" spans="1:6" x14ac:dyDescent="0.15">
      <c r="A18" s="301" t="s">
        <v>945</v>
      </c>
      <c r="B18" s="299" t="s">
        <v>946</v>
      </c>
      <c r="C18" s="300" t="s">
        <v>1523</v>
      </c>
      <c r="D18" s="200" t="s">
        <v>948</v>
      </c>
      <c r="E18" s="209"/>
      <c r="F18" s="214"/>
    </row>
    <row r="19" spans="1:6" x14ac:dyDescent="0.15">
      <c r="A19" s="301" t="s">
        <v>1524</v>
      </c>
      <c r="B19" s="299" t="s">
        <v>1525</v>
      </c>
      <c r="C19" s="300" t="s">
        <v>1526</v>
      </c>
      <c r="D19" s="200" t="s">
        <v>1527</v>
      </c>
      <c r="E19" s="209"/>
      <c r="F19" s="214"/>
    </row>
    <row r="20" spans="1:6" x14ac:dyDescent="0.15">
      <c r="A20" s="301" t="s">
        <v>1606</v>
      </c>
      <c r="B20" s="300" t="s">
        <v>1607</v>
      </c>
      <c r="C20" s="300" t="s">
        <v>1608</v>
      </c>
      <c r="D20" s="200"/>
      <c r="E20" s="209"/>
      <c r="F20" s="214"/>
    </row>
    <row r="21" spans="1:6" ht="21" x14ac:dyDescent="0.15">
      <c r="A21" s="301" t="s">
        <v>949</v>
      </c>
      <c r="B21" s="299" t="s">
        <v>274</v>
      </c>
      <c r="C21" s="300" t="s">
        <v>161</v>
      </c>
      <c r="D21" s="200" t="s">
        <v>155</v>
      </c>
      <c r="E21" s="209"/>
      <c r="F21" s="214"/>
    </row>
    <row r="22" spans="1:6" ht="31.5" x14ac:dyDescent="0.15">
      <c r="A22" s="301" t="s">
        <v>950</v>
      </c>
      <c r="B22" s="299" t="s">
        <v>275</v>
      </c>
      <c r="C22" s="300" t="s">
        <v>162</v>
      </c>
      <c r="D22" s="200" t="s">
        <v>156</v>
      </c>
      <c r="E22" s="209">
        <f>E23+E27</f>
        <v>0</v>
      </c>
      <c r="F22" s="209">
        <f>F23+F27</f>
        <v>0</v>
      </c>
    </row>
    <row r="23" spans="1:6" ht="21" x14ac:dyDescent="0.15">
      <c r="A23" s="301" t="s">
        <v>951</v>
      </c>
      <c r="B23" s="299" t="s">
        <v>952</v>
      </c>
      <c r="C23" s="300" t="s">
        <v>953</v>
      </c>
      <c r="D23" s="200" t="s">
        <v>954</v>
      </c>
      <c r="E23" s="209"/>
      <c r="F23" s="214"/>
    </row>
    <row r="24" spans="1:6" ht="24" customHeight="1" x14ac:dyDescent="0.15">
      <c r="A24" s="302" t="s">
        <v>1653</v>
      </c>
      <c r="B24" s="299" t="s">
        <v>1686</v>
      </c>
      <c r="C24" s="250" t="s">
        <v>1664</v>
      </c>
      <c r="D24" s="248" t="s">
        <v>1665</v>
      </c>
      <c r="E24" s="263"/>
      <c r="F24" s="243"/>
    </row>
    <row r="25" spans="1:6" ht="15" customHeight="1" x14ac:dyDescent="0.15">
      <c r="A25" s="302" t="s">
        <v>1654</v>
      </c>
      <c r="B25" s="299" t="s">
        <v>1687</v>
      </c>
      <c r="C25" s="250" t="s">
        <v>1666</v>
      </c>
      <c r="D25" s="248" t="s">
        <v>1667</v>
      </c>
      <c r="E25" s="263"/>
      <c r="F25" s="243"/>
    </row>
    <row r="26" spans="1:6" ht="21" x14ac:dyDescent="0.15">
      <c r="A26" s="302" t="s">
        <v>1655</v>
      </c>
      <c r="B26" s="299" t="s">
        <v>1688</v>
      </c>
      <c r="C26" s="250" t="s">
        <v>1668</v>
      </c>
      <c r="D26" s="248" t="s">
        <v>1669</v>
      </c>
      <c r="E26" s="263"/>
      <c r="F26" s="243"/>
    </row>
    <row r="27" spans="1:6" ht="13.9" customHeight="1" x14ac:dyDescent="0.15">
      <c r="A27" s="301" t="s">
        <v>955</v>
      </c>
      <c r="B27" s="299" t="s">
        <v>956</v>
      </c>
      <c r="C27" s="300" t="s">
        <v>957</v>
      </c>
      <c r="D27" s="200" t="s">
        <v>958</v>
      </c>
      <c r="E27" s="209"/>
      <c r="F27" s="214"/>
    </row>
    <row r="28" spans="1:6" ht="21" x14ac:dyDescent="0.15">
      <c r="A28" s="301" t="s">
        <v>150</v>
      </c>
      <c r="B28" s="299" t="s">
        <v>276</v>
      </c>
      <c r="C28" s="300" t="s">
        <v>163</v>
      </c>
      <c r="D28" s="200" t="s">
        <v>157</v>
      </c>
      <c r="E28" s="209"/>
      <c r="F28" s="214"/>
    </row>
    <row r="29" spans="1:6" ht="21" x14ac:dyDescent="0.15">
      <c r="A29" s="301" t="s">
        <v>959</v>
      </c>
      <c r="B29" s="299" t="s">
        <v>277</v>
      </c>
      <c r="C29" s="300" t="s">
        <v>164</v>
      </c>
      <c r="D29" s="200" t="s">
        <v>158</v>
      </c>
      <c r="E29" s="209"/>
      <c r="F29" s="214"/>
    </row>
    <row r="30" spans="1:6" ht="31.5" x14ac:dyDescent="0.15">
      <c r="A30" s="302" t="s">
        <v>1702</v>
      </c>
      <c r="B30" s="299" t="s">
        <v>1052</v>
      </c>
      <c r="C30" s="250" t="s">
        <v>1053</v>
      </c>
      <c r="D30" s="249" t="s">
        <v>1670</v>
      </c>
      <c r="E30" s="263"/>
      <c r="F30" s="243"/>
    </row>
    <row r="31" spans="1:6" x14ac:dyDescent="0.15">
      <c r="A31" s="302" t="s">
        <v>1656</v>
      </c>
      <c r="B31" s="299" t="s">
        <v>1689</v>
      </c>
      <c r="C31" s="250" t="s">
        <v>1671</v>
      </c>
      <c r="D31" s="248" t="s">
        <v>1672</v>
      </c>
      <c r="E31" s="263"/>
      <c r="F31" s="243"/>
    </row>
    <row r="32" spans="1:6" x14ac:dyDescent="0.15">
      <c r="A32" s="302" t="s">
        <v>1657</v>
      </c>
      <c r="B32" s="299" t="s">
        <v>1690</v>
      </c>
      <c r="C32" s="250" t="s">
        <v>1673</v>
      </c>
      <c r="D32" s="248" t="s">
        <v>1674</v>
      </c>
      <c r="E32" s="263"/>
      <c r="F32" s="243"/>
    </row>
    <row r="33" spans="1:6" x14ac:dyDescent="0.15">
      <c r="A33" s="302" t="s">
        <v>1658</v>
      </c>
      <c r="B33" s="299" t="s">
        <v>1691</v>
      </c>
      <c r="C33" s="250" t="s">
        <v>1675</v>
      </c>
      <c r="D33" s="248" t="s">
        <v>1676</v>
      </c>
      <c r="E33" s="263"/>
      <c r="F33" s="243"/>
    </row>
    <row r="34" spans="1:6" x14ac:dyDescent="0.15">
      <c r="A34" s="250" t="s">
        <v>1659</v>
      </c>
      <c r="B34" s="299" t="s">
        <v>1692</v>
      </c>
      <c r="C34" s="250" t="s">
        <v>1677</v>
      </c>
      <c r="D34" s="250" t="s">
        <v>1054</v>
      </c>
      <c r="E34" s="250"/>
      <c r="F34" s="250"/>
    </row>
    <row r="35" spans="1:6" ht="19.899999999999999" customHeight="1" x14ac:dyDescent="0.15">
      <c r="A35" s="306" t="s">
        <v>1660</v>
      </c>
      <c r="B35" s="299" t="s">
        <v>1693</v>
      </c>
      <c r="C35" s="250" t="s">
        <v>1678</v>
      </c>
      <c r="D35" s="250" t="s">
        <v>1679</v>
      </c>
      <c r="E35" s="250"/>
      <c r="F35" s="250"/>
    </row>
    <row r="36" spans="1:6" x14ac:dyDescent="0.15">
      <c r="A36" s="306" t="s">
        <v>1661</v>
      </c>
      <c r="B36" s="299" t="s">
        <v>1694</v>
      </c>
      <c r="C36" s="250" t="s">
        <v>1680</v>
      </c>
      <c r="D36" s="250" t="s">
        <v>1681</v>
      </c>
      <c r="E36" s="250"/>
      <c r="F36" s="250"/>
    </row>
    <row r="37" spans="1:6" x14ac:dyDescent="0.15">
      <c r="A37" s="306" t="s">
        <v>1662</v>
      </c>
      <c r="B37" s="299" t="s">
        <v>1695</v>
      </c>
      <c r="C37" s="250" t="s">
        <v>1682</v>
      </c>
      <c r="D37" s="250" t="s">
        <v>1683</v>
      </c>
      <c r="E37" s="250"/>
      <c r="F37" s="250"/>
    </row>
    <row r="38" spans="1:6" x14ac:dyDescent="0.15">
      <c r="A38" s="306" t="s">
        <v>1663</v>
      </c>
      <c r="B38" s="299" t="s">
        <v>1696</v>
      </c>
      <c r="C38" s="250" t="s">
        <v>1684</v>
      </c>
      <c r="D38" s="250" t="s">
        <v>1685</v>
      </c>
      <c r="E38" s="250"/>
      <c r="F38" s="250"/>
    </row>
    <row r="39" spans="1:6" ht="31.5" x14ac:dyDescent="0.15">
      <c r="A39" s="301" t="s">
        <v>151</v>
      </c>
      <c r="B39" s="299" t="s">
        <v>278</v>
      </c>
      <c r="C39" s="300" t="s">
        <v>165</v>
      </c>
      <c r="D39" s="200" t="s">
        <v>159</v>
      </c>
      <c r="E39" s="209">
        <f>E40+E41</f>
        <v>0</v>
      </c>
      <c r="F39" s="209">
        <f>F40+F41</f>
        <v>0</v>
      </c>
    </row>
    <row r="40" spans="1:6" x14ac:dyDescent="0.15">
      <c r="A40" s="301" t="s">
        <v>1043</v>
      </c>
      <c r="B40" s="299" t="s">
        <v>961</v>
      </c>
      <c r="C40" s="300" t="s">
        <v>962</v>
      </c>
      <c r="D40" s="200" t="s">
        <v>1044</v>
      </c>
      <c r="E40" s="209"/>
      <c r="F40" s="214"/>
    </row>
    <row r="41" spans="1:6" x14ac:dyDescent="0.15">
      <c r="A41" s="301" t="s">
        <v>960</v>
      </c>
      <c r="B41" s="299" t="s">
        <v>1041</v>
      </c>
      <c r="C41" s="300" t="s">
        <v>1042</v>
      </c>
      <c r="D41" s="200" t="s">
        <v>963</v>
      </c>
      <c r="E41" s="209"/>
      <c r="F41" s="214"/>
    </row>
    <row r="42" spans="1:6" x14ac:dyDescent="0.15">
      <c r="A42" s="68"/>
      <c r="B42" s="303"/>
      <c r="C42" s="86"/>
      <c r="D42" s="47"/>
      <c r="E42" s="81"/>
    </row>
    <row r="43" spans="1:6" x14ac:dyDescent="0.15">
      <c r="A43" s="4" t="s">
        <v>2</v>
      </c>
      <c r="D43" s="4"/>
    </row>
  </sheetData>
  <mergeCells count="7">
    <mergeCell ref="A3:F3"/>
    <mergeCell ref="E6:F6"/>
    <mergeCell ref="A6:A7"/>
    <mergeCell ref="B6:B7"/>
    <mergeCell ref="C6:C7"/>
    <mergeCell ref="D6:D7"/>
    <mergeCell ref="C4:F4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31"/>
  <sheetViews>
    <sheetView topLeftCell="A4" zoomScale="46" zoomScaleNormal="46" workbookViewId="0">
      <selection activeCell="R14" sqref="R14"/>
    </sheetView>
  </sheetViews>
  <sheetFormatPr defaultColWidth="9.140625" defaultRowHeight="10.5" customHeight="1" x14ac:dyDescent="0.15"/>
  <cols>
    <col min="1" max="1" width="51.42578125" style="113" customWidth="1"/>
    <col min="2" max="2" width="6.140625" style="136" customWidth="1"/>
    <col min="3" max="3" width="8.28515625" style="115" bestFit="1" customWidth="1"/>
    <col min="4" max="4" width="12.140625" style="115" customWidth="1"/>
    <col min="5" max="12" width="10.140625" style="113" customWidth="1"/>
    <col min="13" max="13" width="10.85546875" style="113" customWidth="1"/>
    <col min="14" max="14" width="12.5703125" style="113" customWidth="1"/>
    <col min="15" max="18" width="10.85546875" style="113" customWidth="1"/>
    <col min="19" max="19" width="12.140625" style="113" customWidth="1"/>
    <col min="20" max="20" width="12.42578125" style="113" customWidth="1"/>
    <col min="21" max="21" width="18.28515625" style="113" customWidth="1"/>
    <col min="22" max="22" width="9.140625" style="113"/>
    <col min="23" max="23" width="11.28515625" style="113" customWidth="1"/>
    <col min="24" max="16384" width="9.140625" style="113"/>
  </cols>
  <sheetData>
    <row r="1" spans="1:23" s="116" customFormat="1" x14ac:dyDescent="0.15">
      <c r="A1" s="137" t="s">
        <v>1092</v>
      </c>
      <c r="B1" s="136"/>
      <c r="C1" s="139"/>
      <c r="D1" s="139"/>
      <c r="M1" s="140"/>
    </row>
    <row r="2" spans="1:23" x14ac:dyDescent="0.15">
      <c r="A2" s="114"/>
      <c r="B2" s="136" t="s">
        <v>7</v>
      </c>
      <c r="M2" s="117"/>
      <c r="U2" s="275"/>
      <c r="V2" s="275"/>
      <c r="W2" s="275"/>
    </row>
    <row r="3" spans="1:23" x14ac:dyDescent="0.15">
      <c r="A3" s="651" t="s">
        <v>1632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275"/>
      <c r="V3" s="275"/>
      <c r="W3" s="275"/>
    </row>
    <row r="4" spans="1:23" x14ac:dyDescent="0.15">
      <c r="A4" s="118" t="s">
        <v>1090</v>
      </c>
      <c r="B4" s="137"/>
      <c r="O4" s="653" t="s">
        <v>10</v>
      </c>
      <c r="P4" s="653"/>
      <c r="Q4" s="653"/>
      <c r="R4" s="653"/>
      <c r="S4" s="653"/>
      <c r="T4" s="653"/>
      <c r="U4" s="637" t="s">
        <v>1709</v>
      </c>
      <c r="V4" s="638"/>
      <c r="W4" s="638"/>
    </row>
    <row r="5" spans="1:23" x14ac:dyDescent="0.15">
      <c r="A5" s="118"/>
      <c r="B5" s="137"/>
      <c r="C5" s="119"/>
      <c r="D5" s="119"/>
      <c r="E5" s="119"/>
      <c r="F5" s="119"/>
      <c r="G5" s="119"/>
      <c r="H5" s="119"/>
      <c r="I5" s="119"/>
      <c r="J5" s="119"/>
      <c r="K5" s="119"/>
    </row>
    <row r="6" spans="1:23" ht="12" customHeight="1" x14ac:dyDescent="0.15">
      <c r="A6" s="654" t="s">
        <v>12</v>
      </c>
      <c r="B6" s="649"/>
      <c r="C6" s="657" t="s">
        <v>477</v>
      </c>
      <c r="D6" s="657" t="s">
        <v>478</v>
      </c>
      <c r="E6" s="746" t="s">
        <v>1015</v>
      </c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4"/>
      <c r="Q6" s="743" t="s">
        <v>1051</v>
      </c>
      <c r="R6" s="742"/>
      <c r="S6" s="743" t="s">
        <v>1378</v>
      </c>
      <c r="T6" s="742"/>
      <c r="U6" s="660" t="s">
        <v>1757</v>
      </c>
      <c r="V6" s="660" t="s">
        <v>1758</v>
      </c>
      <c r="W6" s="660" t="s">
        <v>1759</v>
      </c>
    </row>
    <row r="7" spans="1:23" ht="39" customHeight="1" x14ac:dyDescent="0.15">
      <c r="A7" s="655"/>
      <c r="B7" s="650"/>
      <c r="C7" s="658"/>
      <c r="D7" s="658"/>
      <c r="E7" s="741" t="s">
        <v>1883</v>
      </c>
      <c r="F7" s="743" t="s">
        <v>1012</v>
      </c>
      <c r="G7" s="740"/>
      <c r="H7" s="742"/>
      <c r="I7" s="746" t="s">
        <v>1379</v>
      </c>
      <c r="J7" s="745"/>
      <c r="K7" s="745"/>
      <c r="L7" s="744"/>
      <c r="M7" s="746" t="s">
        <v>1067</v>
      </c>
      <c r="N7" s="745"/>
      <c r="O7" s="745"/>
      <c r="P7" s="744"/>
      <c r="Q7" s="739"/>
      <c r="R7" s="738"/>
      <c r="S7" s="739"/>
      <c r="T7" s="738"/>
      <c r="U7" s="661"/>
      <c r="V7" s="661"/>
      <c r="W7" s="661"/>
    </row>
    <row r="8" spans="1:23" ht="39" customHeight="1" x14ac:dyDescent="0.15">
      <c r="A8" s="655"/>
      <c r="B8" s="158"/>
      <c r="C8" s="658"/>
      <c r="D8" s="658"/>
      <c r="E8" s="737"/>
      <c r="F8" s="736"/>
      <c r="G8" s="735"/>
      <c r="H8" s="734"/>
      <c r="I8" s="746" t="s">
        <v>1013</v>
      </c>
      <c r="J8" s="744"/>
      <c r="K8" s="746" t="s">
        <v>1014</v>
      </c>
      <c r="L8" s="744"/>
      <c r="M8" s="746" t="s">
        <v>1013</v>
      </c>
      <c r="N8" s="744"/>
      <c r="O8" s="746" t="s">
        <v>1016</v>
      </c>
      <c r="P8" s="744"/>
      <c r="Q8" s="736"/>
      <c r="R8" s="734"/>
      <c r="S8" s="736"/>
      <c r="T8" s="734"/>
      <c r="U8" s="661"/>
      <c r="V8" s="661"/>
      <c r="W8" s="661"/>
    </row>
    <row r="9" spans="1:23" ht="42" x14ac:dyDescent="0.15">
      <c r="A9" s="656"/>
      <c r="B9" s="158"/>
      <c r="C9" s="659"/>
      <c r="D9" s="659"/>
      <c r="E9" s="733"/>
      <c r="F9" s="732" t="s">
        <v>1884</v>
      </c>
      <c r="G9" s="732" t="s">
        <v>1885</v>
      </c>
      <c r="H9" s="732" t="s">
        <v>1886</v>
      </c>
      <c r="I9" s="732" t="s">
        <v>1884</v>
      </c>
      <c r="J9" s="732" t="s">
        <v>1885</v>
      </c>
      <c r="K9" s="732" t="s">
        <v>1884</v>
      </c>
      <c r="L9" s="732" t="s">
        <v>1885</v>
      </c>
      <c r="M9" s="732" t="s">
        <v>1884</v>
      </c>
      <c r="N9" s="732" t="s">
        <v>1885</v>
      </c>
      <c r="O9" s="732" t="s">
        <v>1884</v>
      </c>
      <c r="P9" s="732" t="s">
        <v>1885</v>
      </c>
      <c r="Q9" s="732" t="s">
        <v>1884</v>
      </c>
      <c r="R9" s="732" t="s">
        <v>1885</v>
      </c>
      <c r="S9" s="732" t="s">
        <v>1884</v>
      </c>
      <c r="T9" s="732" t="s">
        <v>1885</v>
      </c>
      <c r="U9" s="662"/>
      <c r="V9" s="662"/>
      <c r="W9" s="662"/>
    </row>
    <row r="10" spans="1:23" x14ac:dyDescent="0.15">
      <c r="A10" s="120">
        <v>1</v>
      </c>
      <c r="B10" s="135"/>
      <c r="C10" s="121">
        <v>2</v>
      </c>
      <c r="D10" s="122" t="s">
        <v>14</v>
      </c>
      <c r="E10" s="125">
        <v>4</v>
      </c>
      <c r="F10" s="125">
        <v>5</v>
      </c>
      <c r="G10" s="125">
        <v>6</v>
      </c>
      <c r="H10" s="125">
        <v>7</v>
      </c>
      <c r="I10" s="125">
        <v>8</v>
      </c>
      <c r="J10" s="125">
        <v>9</v>
      </c>
      <c r="K10" s="125">
        <v>10</v>
      </c>
      <c r="L10" s="121" t="s">
        <v>1045</v>
      </c>
      <c r="M10" s="121" t="s">
        <v>1046</v>
      </c>
      <c r="N10" s="121" t="s">
        <v>1047</v>
      </c>
      <c r="O10" s="121" t="s">
        <v>1048</v>
      </c>
      <c r="P10" s="121" t="s">
        <v>1091</v>
      </c>
      <c r="Q10" s="121" t="s">
        <v>1082</v>
      </c>
      <c r="R10" s="121" t="s">
        <v>1380</v>
      </c>
      <c r="S10" s="121" t="s">
        <v>1381</v>
      </c>
      <c r="T10" s="121" t="s">
        <v>1382</v>
      </c>
      <c r="U10" s="276">
        <v>20</v>
      </c>
      <c r="V10" s="276">
        <v>21</v>
      </c>
      <c r="W10" s="276">
        <v>22</v>
      </c>
    </row>
    <row r="11" spans="1:23" s="116" customFormat="1" x14ac:dyDescent="0.15">
      <c r="A11" s="123" t="s">
        <v>6</v>
      </c>
      <c r="B11" s="135"/>
      <c r="C11" s="124"/>
      <c r="D11" s="124"/>
      <c r="E11" s="124" t="s">
        <v>1416</v>
      </c>
      <c r="F11" s="124" t="s">
        <v>937</v>
      </c>
      <c r="G11" s="124" t="s">
        <v>1417</v>
      </c>
      <c r="H11" s="124" t="s">
        <v>1049</v>
      </c>
      <c r="I11" s="124" t="s">
        <v>1050</v>
      </c>
      <c r="J11" s="124" t="s">
        <v>985</v>
      </c>
      <c r="K11" s="124" t="s">
        <v>986</v>
      </c>
      <c r="L11" s="124" t="s">
        <v>1045</v>
      </c>
      <c r="M11" s="124" t="s">
        <v>1046</v>
      </c>
      <c r="N11" s="124" t="s">
        <v>1047</v>
      </c>
      <c r="O11" s="124" t="s">
        <v>1048</v>
      </c>
      <c r="P11" s="124" t="s">
        <v>1091</v>
      </c>
      <c r="Q11" s="124" t="s">
        <v>1082</v>
      </c>
      <c r="R11" s="124" t="s">
        <v>1380</v>
      </c>
      <c r="S11" s="124" t="s">
        <v>1381</v>
      </c>
      <c r="T11" s="124" t="s">
        <v>1382</v>
      </c>
      <c r="U11" s="256">
        <v>20</v>
      </c>
      <c r="V11" s="256">
        <v>21</v>
      </c>
      <c r="W11" s="256">
        <v>22</v>
      </c>
    </row>
    <row r="12" spans="1:23" s="126" customFormat="1" x14ac:dyDescent="0.15">
      <c r="A12" s="166" t="s">
        <v>646</v>
      </c>
      <c r="B12" s="167" t="s">
        <v>196</v>
      </c>
      <c r="C12" s="168" t="s">
        <v>132</v>
      </c>
      <c r="D12" s="169" t="s">
        <v>15</v>
      </c>
      <c r="E12" s="64">
        <f>F12+G12</f>
        <v>0</v>
      </c>
      <c r="F12" s="334">
        <f>K12</f>
        <v>0</v>
      </c>
      <c r="G12" s="64">
        <f t="shared" ref="G12:R12" si="0">G13+G17+G22+G25+G38+G45+G48+G51+G54+G55+G60+G61+G62+G63+G64+G65+G70+G76+G126+G128</f>
        <v>0</v>
      </c>
      <c r="H12" s="64" t="e">
        <f t="shared" si="0"/>
        <v>#VALUE!</v>
      </c>
      <c r="I12" s="334">
        <f>M12</f>
        <v>0</v>
      </c>
      <c r="J12" s="64">
        <f t="shared" si="0"/>
        <v>0</v>
      </c>
      <c r="K12" s="64">
        <f t="shared" si="0"/>
        <v>0</v>
      </c>
      <c r="L12" s="64">
        <f>L13+L17+L22+L25+L38+L45+L48+L51+L54+L55+L60+L61+L62+L63+L64+L65+L70+L76+L126+L128</f>
        <v>0</v>
      </c>
      <c r="M12" s="64">
        <f t="shared" si="0"/>
        <v>0</v>
      </c>
      <c r="N12" s="64">
        <f t="shared" si="0"/>
        <v>0</v>
      </c>
      <c r="O12" s="64">
        <f t="shared" si="0"/>
        <v>0</v>
      </c>
      <c r="P12" s="64">
        <f t="shared" si="0"/>
        <v>0</v>
      </c>
      <c r="Q12" s="64">
        <f t="shared" si="0"/>
        <v>0</v>
      </c>
      <c r="R12" s="64">
        <f t="shared" si="0"/>
        <v>0</v>
      </c>
      <c r="S12" s="64">
        <f>I12-Q12</f>
        <v>0</v>
      </c>
      <c r="T12" s="64">
        <f>J12-R12</f>
        <v>0</v>
      </c>
      <c r="U12" s="557" t="e">
        <f>F12*1000/Таблица1601!E10</f>
        <v>#VALUE!</v>
      </c>
      <c r="V12" s="557" t="e">
        <f>K12*1000/Таблица1601!E10</f>
        <v>#VALUE!</v>
      </c>
      <c r="W12" s="557" t="e">
        <f>S12*1000/Таблица1601!E10</f>
        <v>#VALUE!</v>
      </c>
    </row>
    <row r="13" spans="1:23" s="126" customFormat="1" ht="21" x14ac:dyDescent="0.15">
      <c r="A13" s="166" t="s">
        <v>1326</v>
      </c>
      <c r="B13" s="167" t="s">
        <v>197</v>
      </c>
      <c r="C13" s="168" t="s">
        <v>133</v>
      </c>
      <c r="D13" s="169" t="s">
        <v>23</v>
      </c>
      <c r="E13" s="64">
        <f t="shared" ref="E13:E76" si="1">F13+G13</f>
        <v>0</v>
      </c>
      <c r="F13" s="334">
        <f t="shared" ref="F13:F76" si="2">K13</f>
        <v>0</v>
      </c>
      <c r="G13" s="64">
        <f t="shared" ref="G13:R13" si="3">G14+G15+G16</f>
        <v>0</v>
      </c>
      <c r="H13" s="64">
        <f t="shared" si="3"/>
        <v>0</v>
      </c>
      <c r="I13" s="334">
        <f t="shared" ref="I13:I76" si="4">M13</f>
        <v>0</v>
      </c>
      <c r="J13" s="64">
        <f t="shared" si="3"/>
        <v>0</v>
      </c>
      <c r="K13" s="64">
        <f t="shared" si="3"/>
        <v>0</v>
      </c>
      <c r="L13" s="64">
        <f t="shared" si="3"/>
        <v>0</v>
      </c>
      <c r="M13" s="64">
        <f t="shared" si="3"/>
        <v>0</v>
      </c>
      <c r="N13" s="64">
        <f t="shared" si="3"/>
        <v>0</v>
      </c>
      <c r="O13" s="64">
        <f t="shared" si="3"/>
        <v>0</v>
      </c>
      <c r="P13" s="64">
        <f t="shared" si="3"/>
        <v>0</v>
      </c>
      <c r="Q13" s="64">
        <f t="shared" si="3"/>
        <v>0</v>
      </c>
      <c r="R13" s="64">
        <f t="shared" si="3"/>
        <v>0</v>
      </c>
      <c r="S13" s="64">
        <f>I13-Q13</f>
        <v>0</v>
      </c>
      <c r="T13" s="64">
        <f t="shared" ref="T13:T77" si="5">J13-R13</f>
        <v>0</v>
      </c>
      <c r="U13" s="557" t="e">
        <f>F13*1000/Таблица1601!E10</f>
        <v>#VALUE!</v>
      </c>
      <c r="V13" s="557" t="e">
        <f>K13*1000/Таблица1601!E10</f>
        <v>#VALUE!</v>
      </c>
      <c r="W13" s="557" t="e">
        <f>S13*1000/Таблица1601!E10</f>
        <v>#VALUE!</v>
      </c>
    </row>
    <row r="14" spans="1:23" x14ac:dyDescent="0.15">
      <c r="A14" s="170" t="s">
        <v>571</v>
      </c>
      <c r="B14" s="171" t="s">
        <v>271</v>
      </c>
      <c r="C14" s="172" t="s">
        <v>144</v>
      </c>
      <c r="D14" s="173" t="s">
        <v>282</v>
      </c>
      <c r="E14" s="64">
        <f t="shared" si="1"/>
        <v>0</v>
      </c>
      <c r="F14" s="334">
        <f t="shared" si="2"/>
        <v>0</v>
      </c>
      <c r="G14" s="15"/>
      <c r="H14" s="15"/>
      <c r="I14" s="334">
        <f t="shared" si="4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64">
        <f t="shared" ref="S14:T55" si="6">I14-Q14</f>
        <v>0</v>
      </c>
      <c r="T14" s="64">
        <f t="shared" si="5"/>
        <v>0</v>
      </c>
      <c r="U14" s="557" t="e">
        <f>F14*1000/Таблица1601!E10</f>
        <v>#VALUE!</v>
      </c>
      <c r="V14" s="557" t="e">
        <f>K14*1000/Таблица1601!E10</f>
        <v>#VALUE!</v>
      </c>
      <c r="W14" s="557" t="e">
        <f>S14*1000/Таблица1601!E10</f>
        <v>#VALUE!</v>
      </c>
    </row>
    <row r="15" spans="1:23" x14ac:dyDescent="0.15">
      <c r="A15" s="170" t="s">
        <v>504</v>
      </c>
      <c r="B15" s="171" t="s">
        <v>603</v>
      </c>
      <c r="C15" s="172" t="s">
        <v>602</v>
      </c>
      <c r="D15" s="173" t="s">
        <v>493</v>
      </c>
      <c r="E15" s="64">
        <f t="shared" si="1"/>
        <v>0</v>
      </c>
      <c r="F15" s="334">
        <f t="shared" si="2"/>
        <v>0</v>
      </c>
      <c r="G15" s="15"/>
      <c r="H15" s="15"/>
      <c r="I15" s="334">
        <f t="shared" si="4"/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64">
        <f t="shared" si="6"/>
        <v>0</v>
      </c>
      <c r="T15" s="64">
        <f t="shared" si="5"/>
        <v>0</v>
      </c>
      <c r="U15" s="557" t="e">
        <f>F15*1000/Таблица1601!E10</f>
        <v>#VALUE!</v>
      </c>
      <c r="V15" s="557" t="e">
        <f>K15*1000/Таблица1601!E10</f>
        <v>#VALUE!</v>
      </c>
      <c r="W15" s="557" t="e">
        <f>S15*1000/Таблица1601!E10</f>
        <v>#VALUE!</v>
      </c>
    </row>
    <row r="16" spans="1:23" s="126" customFormat="1" x14ac:dyDescent="0.15">
      <c r="A16" s="170" t="s">
        <v>1528</v>
      </c>
      <c r="B16" s="171" t="s">
        <v>494</v>
      </c>
      <c r="C16" s="172" t="s">
        <v>495</v>
      </c>
      <c r="D16" s="173"/>
      <c r="E16" s="64">
        <f t="shared" si="1"/>
        <v>0</v>
      </c>
      <c r="F16" s="334">
        <f t="shared" si="2"/>
        <v>0</v>
      </c>
      <c r="G16" s="15"/>
      <c r="H16" s="15"/>
      <c r="I16" s="334">
        <f t="shared" si="4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64">
        <f t="shared" si="6"/>
        <v>0</v>
      </c>
      <c r="T16" s="64">
        <f t="shared" si="5"/>
        <v>0</v>
      </c>
      <c r="U16" s="557" t="e">
        <f>F16*1000/Таблица1601!E10</f>
        <v>#VALUE!</v>
      </c>
      <c r="V16" s="557" t="e">
        <f>K16*1000/Таблица1601!E10</f>
        <v>#VALUE!</v>
      </c>
      <c r="W16" s="557" t="e">
        <f>S16*1000/Таблица1601!E10</f>
        <v>#VALUE!</v>
      </c>
    </row>
    <row r="17" spans="1:23" x14ac:dyDescent="0.15">
      <c r="A17" s="166" t="s">
        <v>16</v>
      </c>
      <c r="B17" s="167" t="s">
        <v>198</v>
      </c>
      <c r="C17" s="168" t="s">
        <v>134</v>
      </c>
      <c r="D17" s="169" t="s">
        <v>24</v>
      </c>
      <c r="E17" s="64">
        <f t="shared" si="1"/>
        <v>0</v>
      </c>
      <c r="F17" s="334">
        <f t="shared" si="2"/>
        <v>0</v>
      </c>
      <c r="G17" s="64">
        <f t="shared" ref="G17:R17" si="7">G18+G21</f>
        <v>0</v>
      </c>
      <c r="H17" s="64">
        <f t="shared" si="7"/>
        <v>0</v>
      </c>
      <c r="I17" s="334">
        <f t="shared" si="4"/>
        <v>0</v>
      </c>
      <c r="J17" s="64">
        <f t="shared" si="7"/>
        <v>0</v>
      </c>
      <c r="K17" s="64">
        <f t="shared" si="7"/>
        <v>0</v>
      </c>
      <c r="L17" s="64">
        <f t="shared" si="7"/>
        <v>0</v>
      </c>
      <c r="M17" s="64">
        <f t="shared" si="7"/>
        <v>0</v>
      </c>
      <c r="N17" s="64">
        <f t="shared" si="7"/>
        <v>0</v>
      </c>
      <c r="O17" s="64">
        <f t="shared" si="7"/>
        <v>0</v>
      </c>
      <c r="P17" s="64">
        <f t="shared" si="7"/>
        <v>0</v>
      </c>
      <c r="Q17" s="64">
        <f t="shared" si="7"/>
        <v>0</v>
      </c>
      <c r="R17" s="64">
        <f t="shared" si="7"/>
        <v>0</v>
      </c>
      <c r="S17" s="64">
        <f t="shared" si="6"/>
        <v>0</v>
      </c>
      <c r="T17" s="64">
        <f t="shared" si="5"/>
        <v>0</v>
      </c>
      <c r="U17" s="557" t="e">
        <f>F17*1000/Таблица1601!E10</f>
        <v>#VALUE!</v>
      </c>
      <c r="V17" s="557" t="e">
        <f>K17*1000/Таблица1601!E10</f>
        <v>#VALUE!</v>
      </c>
      <c r="W17" s="557" t="e">
        <f>S17*1000/Таблица1601!E10</f>
        <v>#VALUE!</v>
      </c>
    </row>
    <row r="18" spans="1:23" x14ac:dyDescent="0.15">
      <c r="A18" s="170" t="s">
        <v>283</v>
      </c>
      <c r="B18" s="171" t="s">
        <v>279</v>
      </c>
      <c r="C18" s="172" t="s">
        <v>166</v>
      </c>
      <c r="D18" s="173" t="s">
        <v>841</v>
      </c>
      <c r="E18" s="64">
        <f t="shared" si="1"/>
        <v>0</v>
      </c>
      <c r="F18" s="334">
        <f t="shared" si="2"/>
        <v>0</v>
      </c>
      <c r="G18" s="15">
        <f t="shared" ref="G18:R18" si="8">G19+G20</f>
        <v>0</v>
      </c>
      <c r="H18" s="15">
        <f t="shared" si="8"/>
        <v>0</v>
      </c>
      <c r="I18" s="334">
        <f t="shared" si="4"/>
        <v>0</v>
      </c>
      <c r="J18" s="15">
        <f t="shared" si="8"/>
        <v>0</v>
      </c>
      <c r="K18" s="15">
        <f t="shared" si="8"/>
        <v>0</v>
      </c>
      <c r="L18" s="15">
        <f t="shared" si="8"/>
        <v>0</v>
      </c>
      <c r="M18" s="15">
        <f t="shared" si="8"/>
        <v>0</v>
      </c>
      <c r="N18" s="15">
        <f t="shared" si="8"/>
        <v>0</v>
      </c>
      <c r="O18" s="15">
        <f t="shared" si="8"/>
        <v>0</v>
      </c>
      <c r="P18" s="15">
        <f t="shared" si="8"/>
        <v>0</v>
      </c>
      <c r="Q18" s="15">
        <f t="shared" si="8"/>
        <v>0</v>
      </c>
      <c r="R18" s="15">
        <f t="shared" si="8"/>
        <v>0</v>
      </c>
      <c r="S18" s="64">
        <f t="shared" si="6"/>
        <v>0</v>
      </c>
      <c r="T18" s="64">
        <f t="shared" si="5"/>
        <v>0</v>
      </c>
      <c r="U18" s="557" t="e">
        <f>F18*1000/Таблица1601!E10</f>
        <v>#VALUE!</v>
      </c>
      <c r="V18" s="557" t="e">
        <f>K18*1000/Таблица1601!E10</f>
        <v>#VALUE!</v>
      </c>
      <c r="W18" s="557" t="e">
        <f>S18*1000/Таблица1601!E10</f>
        <v>#VALUE!</v>
      </c>
    </row>
    <row r="19" spans="1:23" s="126" customFormat="1" ht="21" x14ac:dyDescent="0.15">
      <c r="A19" s="170" t="s">
        <v>973</v>
      </c>
      <c r="B19" s="171" t="s">
        <v>506</v>
      </c>
      <c r="C19" s="172" t="s">
        <v>507</v>
      </c>
      <c r="D19" s="173" t="s">
        <v>508</v>
      </c>
      <c r="E19" s="64">
        <f t="shared" si="1"/>
        <v>0</v>
      </c>
      <c r="F19" s="334">
        <f t="shared" si="2"/>
        <v>0</v>
      </c>
      <c r="G19" s="15"/>
      <c r="H19" s="15"/>
      <c r="I19" s="334">
        <f t="shared" si="4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64">
        <f t="shared" si="6"/>
        <v>0</v>
      </c>
      <c r="T19" s="64">
        <f t="shared" si="5"/>
        <v>0</v>
      </c>
      <c r="U19" s="557" t="e">
        <f>F19*1000/Таблица1601!E10</f>
        <v>#VALUE!</v>
      </c>
      <c r="V19" s="557" t="e">
        <f>K19*1000/Таблица1601!E10</f>
        <v>#VALUE!</v>
      </c>
      <c r="W19" s="557" t="e">
        <f>S19*1000/Таблица1601!E10</f>
        <v>#VALUE!</v>
      </c>
    </row>
    <row r="20" spans="1:23" x14ac:dyDescent="0.15">
      <c r="A20" s="170" t="s">
        <v>1529</v>
      </c>
      <c r="B20" s="171" t="s">
        <v>1530</v>
      </c>
      <c r="C20" s="172" t="s">
        <v>1531</v>
      </c>
      <c r="D20" s="173"/>
      <c r="E20" s="64">
        <f t="shared" si="1"/>
        <v>0</v>
      </c>
      <c r="F20" s="334">
        <f t="shared" si="2"/>
        <v>0</v>
      </c>
      <c r="G20" s="15"/>
      <c r="H20" s="15"/>
      <c r="I20" s="334">
        <f t="shared" si="4"/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64">
        <f t="shared" si="6"/>
        <v>0</v>
      </c>
      <c r="T20" s="64">
        <f t="shared" si="5"/>
        <v>0</v>
      </c>
      <c r="U20" s="557" t="e">
        <f>F20*1000/Таблица1601!E10</f>
        <v>#VALUE!</v>
      </c>
      <c r="V20" s="557" t="e">
        <f>K20*1000/Таблица1601!E10</f>
        <v>#VALUE!</v>
      </c>
      <c r="W20" s="557" t="e">
        <f>S20*1000/Таблица1601!E10</f>
        <v>#VALUE!</v>
      </c>
    </row>
    <row r="21" spans="1:23" s="126" customFormat="1" x14ac:dyDescent="0.15">
      <c r="A21" s="170" t="s">
        <v>1532</v>
      </c>
      <c r="B21" s="171" t="s">
        <v>509</v>
      </c>
      <c r="C21" s="172" t="s">
        <v>510</v>
      </c>
      <c r="D21" s="173"/>
      <c r="E21" s="64">
        <f t="shared" si="1"/>
        <v>0</v>
      </c>
      <c r="F21" s="334">
        <f t="shared" si="2"/>
        <v>0</v>
      </c>
      <c r="G21" s="15"/>
      <c r="H21" s="15"/>
      <c r="I21" s="334">
        <f t="shared" si="4"/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64">
        <f t="shared" si="6"/>
        <v>0</v>
      </c>
      <c r="T21" s="64">
        <f t="shared" si="5"/>
        <v>0</v>
      </c>
      <c r="U21" s="557" t="e">
        <f>F21*1000/Таблица1601!E10</f>
        <v>#VALUE!</v>
      </c>
      <c r="V21" s="557" t="e">
        <f>K21*1000/Таблица1601!E10</f>
        <v>#VALUE!</v>
      </c>
      <c r="W21" s="557" t="e">
        <f>S21*1000/Таблица1601!E10</f>
        <v>#VALUE!</v>
      </c>
    </row>
    <row r="22" spans="1:23" ht="21" x14ac:dyDescent="0.15">
      <c r="A22" s="166" t="s">
        <v>64</v>
      </c>
      <c r="B22" s="167" t="s">
        <v>199</v>
      </c>
      <c r="C22" s="168" t="s">
        <v>135</v>
      </c>
      <c r="D22" s="169" t="s">
        <v>25</v>
      </c>
      <c r="E22" s="64">
        <f t="shared" si="1"/>
        <v>0</v>
      </c>
      <c r="F22" s="334">
        <f t="shared" si="2"/>
        <v>0</v>
      </c>
      <c r="G22" s="64">
        <f t="shared" ref="G22:R22" si="9">G23+G24</f>
        <v>0</v>
      </c>
      <c r="H22" s="64">
        <f t="shared" si="9"/>
        <v>0</v>
      </c>
      <c r="I22" s="334">
        <f t="shared" si="4"/>
        <v>0</v>
      </c>
      <c r="J22" s="64">
        <f t="shared" si="9"/>
        <v>0</v>
      </c>
      <c r="K22" s="64">
        <f t="shared" si="9"/>
        <v>0</v>
      </c>
      <c r="L22" s="64">
        <f t="shared" si="9"/>
        <v>0</v>
      </c>
      <c r="M22" s="64">
        <f t="shared" si="9"/>
        <v>0</v>
      </c>
      <c r="N22" s="64">
        <f t="shared" si="9"/>
        <v>0</v>
      </c>
      <c r="O22" s="64">
        <f t="shared" si="9"/>
        <v>0</v>
      </c>
      <c r="P22" s="64">
        <f t="shared" si="9"/>
        <v>0</v>
      </c>
      <c r="Q22" s="64">
        <f t="shared" si="9"/>
        <v>0</v>
      </c>
      <c r="R22" s="64">
        <f t="shared" si="9"/>
        <v>0</v>
      </c>
      <c r="S22" s="64">
        <f t="shared" si="6"/>
        <v>0</v>
      </c>
      <c r="T22" s="64">
        <f t="shared" si="5"/>
        <v>0</v>
      </c>
      <c r="U22" s="557" t="e">
        <f>F22*1000/Таблица1601!E10</f>
        <v>#VALUE!</v>
      </c>
      <c r="V22" s="557" t="e">
        <f>K22*1000/Таблица1601!E10</f>
        <v>#VALUE!</v>
      </c>
      <c r="W22" s="557" t="e">
        <f>S22*1000/Таблица1601!E10</f>
        <v>#VALUE!</v>
      </c>
    </row>
    <row r="23" spans="1:23" x14ac:dyDescent="0.15">
      <c r="A23" s="170" t="s">
        <v>487</v>
      </c>
      <c r="B23" s="171" t="s">
        <v>200</v>
      </c>
      <c r="C23" s="172" t="s">
        <v>65</v>
      </c>
      <c r="D23" s="173" t="s">
        <v>26</v>
      </c>
      <c r="E23" s="64">
        <f t="shared" si="1"/>
        <v>0</v>
      </c>
      <c r="F23" s="334">
        <f t="shared" si="2"/>
        <v>0</v>
      </c>
      <c r="G23" s="15"/>
      <c r="H23" s="15"/>
      <c r="I23" s="334">
        <f t="shared" si="4"/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64">
        <f t="shared" si="6"/>
        <v>0</v>
      </c>
      <c r="T23" s="64">
        <f t="shared" si="5"/>
        <v>0</v>
      </c>
      <c r="U23" s="557" t="e">
        <f>F23*1000/Таблица1601!E10</f>
        <v>#VALUE!</v>
      </c>
      <c r="V23" s="557" t="e">
        <f>K23*1000/Таблица1601!E10</f>
        <v>#VALUE!</v>
      </c>
      <c r="W23" s="557" t="e">
        <f>S23*1000/Таблица1601!E10</f>
        <v>#VALUE!</v>
      </c>
    </row>
    <row r="24" spans="1:23" x14ac:dyDescent="0.15">
      <c r="A24" s="170" t="s">
        <v>1533</v>
      </c>
      <c r="B24" s="171" t="s">
        <v>201</v>
      </c>
      <c r="C24" s="172" t="s">
        <v>66</v>
      </c>
      <c r="D24" s="173"/>
      <c r="E24" s="64">
        <f t="shared" si="1"/>
        <v>0</v>
      </c>
      <c r="F24" s="334">
        <f t="shared" si="2"/>
        <v>0</v>
      </c>
      <c r="G24" s="15"/>
      <c r="H24" s="15"/>
      <c r="I24" s="334">
        <f t="shared" si="4"/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64">
        <f t="shared" si="6"/>
        <v>0</v>
      </c>
      <c r="T24" s="64">
        <f t="shared" si="5"/>
        <v>0</v>
      </c>
      <c r="U24" s="557" t="e">
        <f>F24*1000/Таблица1601!E10</f>
        <v>#VALUE!</v>
      </c>
      <c r="V24" s="557" t="e">
        <f>K24*1000/Таблица1601!E10</f>
        <v>#VALUE!</v>
      </c>
      <c r="W24" s="557" t="e">
        <f>S24*1000/Таблица1601!E10</f>
        <v>#VALUE!</v>
      </c>
    </row>
    <row r="25" spans="1:23" ht="21" x14ac:dyDescent="0.15">
      <c r="A25" s="166" t="s">
        <v>479</v>
      </c>
      <c r="B25" s="167" t="s">
        <v>204</v>
      </c>
      <c r="C25" s="168" t="s">
        <v>69</v>
      </c>
      <c r="D25" s="169" t="s">
        <v>625</v>
      </c>
      <c r="E25" s="64">
        <f t="shared" si="1"/>
        <v>0</v>
      </c>
      <c r="F25" s="334">
        <f t="shared" si="2"/>
        <v>0</v>
      </c>
      <c r="G25" s="64">
        <f t="shared" ref="G25:R25" si="10">G26+G30+G31+G32+G33+G34+G35+G36+G37</f>
        <v>0</v>
      </c>
      <c r="H25" s="64" t="e">
        <f t="shared" si="10"/>
        <v>#VALUE!</v>
      </c>
      <c r="I25" s="334">
        <f t="shared" si="4"/>
        <v>0</v>
      </c>
      <c r="J25" s="64">
        <f t="shared" si="10"/>
        <v>0</v>
      </c>
      <c r="K25" s="64">
        <f t="shared" si="10"/>
        <v>0</v>
      </c>
      <c r="L25" s="64">
        <f t="shared" si="10"/>
        <v>0</v>
      </c>
      <c r="M25" s="64">
        <f t="shared" si="10"/>
        <v>0</v>
      </c>
      <c r="N25" s="64">
        <f t="shared" si="10"/>
        <v>0</v>
      </c>
      <c r="O25" s="64">
        <f t="shared" si="10"/>
        <v>0</v>
      </c>
      <c r="P25" s="64">
        <f t="shared" si="10"/>
        <v>0</v>
      </c>
      <c r="Q25" s="64">
        <f t="shared" si="10"/>
        <v>0</v>
      </c>
      <c r="R25" s="64">
        <f t="shared" si="10"/>
        <v>0</v>
      </c>
      <c r="S25" s="64">
        <f t="shared" si="6"/>
        <v>0</v>
      </c>
      <c r="T25" s="64">
        <f t="shared" si="5"/>
        <v>0</v>
      </c>
      <c r="U25" s="557" t="e">
        <f>F25*1000/Таблица1601!E10</f>
        <v>#VALUE!</v>
      </c>
      <c r="V25" s="557" t="e">
        <f>K25*1000/Таблица1601!E10</f>
        <v>#VALUE!</v>
      </c>
      <c r="W25" s="557" t="e">
        <f>S25*1000/Таблица1601!E10</f>
        <v>#VALUE!</v>
      </c>
    </row>
    <row r="26" spans="1:23" x14ac:dyDescent="0.15">
      <c r="A26" s="170" t="s">
        <v>639</v>
      </c>
      <c r="B26" s="171" t="s">
        <v>205</v>
      </c>
      <c r="C26" s="172" t="s">
        <v>70</v>
      </c>
      <c r="D26" s="173" t="s">
        <v>636</v>
      </c>
      <c r="E26" s="64">
        <f t="shared" si="1"/>
        <v>0</v>
      </c>
      <c r="F26" s="334">
        <f t="shared" si="2"/>
        <v>0</v>
      </c>
      <c r="G26" s="15">
        <f t="shared" ref="G26:R26" si="11">G27+G28+G29</f>
        <v>0</v>
      </c>
      <c r="H26" s="15" t="e">
        <f t="shared" si="11"/>
        <v>#VALUE!</v>
      </c>
      <c r="I26" s="334">
        <f t="shared" si="4"/>
        <v>0</v>
      </c>
      <c r="J26" s="15">
        <f t="shared" si="11"/>
        <v>0</v>
      </c>
      <c r="K26" s="15">
        <f t="shared" si="11"/>
        <v>0</v>
      </c>
      <c r="L26" s="15">
        <f t="shared" si="11"/>
        <v>0</v>
      </c>
      <c r="M26" s="15">
        <f t="shared" si="11"/>
        <v>0</v>
      </c>
      <c r="N26" s="15">
        <f t="shared" si="11"/>
        <v>0</v>
      </c>
      <c r="O26" s="15">
        <f t="shared" si="11"/>
        <v>0</v>
      </c>
      <c r="P26" s="15">
        <f t="shared" si="11"/>
        <v>0</v>
      </c>
      <c r="Q26" s="15">
        <f t="shared" si="11"/>
        <v>0</v>
      </c>
      <c r="R26" s="15">
        <f t="shared" si="11"/>
        <v>0</v>
      </c>
      <c r="S26" s="64">
        <f t="shared" si="6"/>
        <v>0</v>
      </c>
      <c r="T26" s="64">
        <f t="shared" si="5"/>
        <v>0</v>
      </c>
      <c r="U26" s="557" t="e">
        <f>F26*1000/Таблица1601!E10</f>
        <v>#VALUE!</v>
      </c>
      <c r="V26" s="557" t="e">
        <f>K26*1000/Таблица1601!E10</f>
        <v>#VALUE!</v>
      </c>
      <c r="W26" s="557" t="e">
        <f>S26*1000/Таблица1601!E10</f>
        <v>#VALUE!</v>
      </c>
    </row>
    <row r="27" spans="1:23" x14ac:dyDescent="0.15">
      <c r="A27" s="170" t="s">
        <v>848</v>
      </c>
      <c r="B27" s="171" t="s">
        <v>286</v>
      </c>
      <c r="C27" s="172" t="s">
        <v>288</v>
      </c>
      <c r="D27" s="173" t="s">
        <v>849</v>
      </c>
      <c r="E27" s="64">
        <f t="shared" si="1"/>
        <v>0</v>
      </c>
      <c r="F27" s="334">
        <f t="shared" si="2"/>
        <v>0</v>
      </c>
      <c r="G27" s="15"/>
      <c r="H27" s="15"/>
      <c r="I27" s="334">
        <f t="shared" si="4"/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64">
        <f t="shared" si="6"/>
        <v>0</v>
      </c>
      <c r="T27" s="64">
        <f t="shared" si="5"/>
        <v>0</v>
      </c>
      <c r="U27" s="557" t="e">
        <f>F27*1000/Таблица1601!E10</f>
        <v>#VALUE!</v>
      </c>
      <c r="V27" s="557" t="e">
        <f>K27*1000/Таблица1601!E10</f>
        <v>#VALUE!</v>
      </c>
      <c r="W27" s="557" t="e">
        <f>S27*1000/Таблица1601!E10</f>
        <v>#VALUE!</v>
      </c>
    </row>
    <row r="28" spans="1:23" ht="42" x14ac:dyDescent="0.15">
      <c r="A28" s="170" t="s">
        <v>1088</v>
      </c>
      <c r="B28" s="171" t="s">
        <v>287</v>
      </c>
      <c r="C28" s="172" t="s">
        <v>289</v>
      </c>
      <c r="D28" s="173" t="s">
        <v>572</v>
      </c>
      <c r="E28" s="64">
        <f t="shared" si="1"/>
        <v>0</v>
      </c>
      <c r="F28" s="334">
        <f t="shared" si="2"/>
        <v>0</v>
      </c>
      <c r="G28" s="15"/>
      <c r="H28" s="333" t="s">
        <v>1752</v>
      </c>
      <c r="I28" s="334">
        <f t="shared" si="4"/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64">
        <f t="shared" si="6"/>
        <v>0</v>
      </c>
      <c r="T28" s="64">
        <f t="shared" si="5"/>
        <v>0</v>
      </c>
      <c r="U28" s="557" t="e">
        <f>F28*1000/Таблица1601!E10</f>
        <v>#VALUE!</v>
      </c>
      <c r="V28" s="557" t="e">
        <f>K28*1000/Таблица1601!E10</f>
        <v>#VALUE!</v>
      </c>
      <c r="W28" s="557" t="e">
        <f>S28*1000/Таблица1601!E10</f>
        <v>#VALUE!</v>
      </c>
    </row>
    <row r="29" spans="1:23" x14ac:dyDescent="0.15">
      <c r="A29" s="170" t="s">
        <v>1534</v>
      </c>
      <c r="B29" s="171" t="s">
        <v>606</v>
      </c>
      <c r="C29" s="172" t="s">
        <v>607</v>
      </c>
      <c r="D29" s="173"/>
      <c r="E29" s="64">
        <f t="shared" si="1"/>
        <v>0</v>
      </c>
      <c r="F29" s="334">
        <f t="shared" si="2"/>
        <v>0</v>
      </c>
      <c r="G29" s="15"/>
      <c r="H29" s="15"/>
      <c r="I29" s="334">
        <f t="shared" si="4"/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64">
        <f t="shared" si="6"/>
        <v>0</v>
      </c>
      <c r="T29" s="64">
        <f t="shared" si="5"/>
        <v>0</v>
      </c>
      <c r="U29" s="557" t="e">
        <f>F29*1000/Таблица1601!E10</f>
        <v>#VALUE!</v>
      </c>
      <c r="V29" s="557" t="e">
        <f>K29*1000/Таблица1601!E10</f>
        <v>#VALUE!</v>
      </c>
      <c r="W29" s="557" t="e">
        <f>S29*1000/Таблица1601!E10</f>
        <v>#VALUE!</v>
      </c>
    </row>
    <row r="30" spans="1:23" x14ac:dyDescent="0.15">
      <c r="A30" s="170" t="s">
        <v>181</v>
      </c>
      <c r="B30" s="171" t="s">
        <v>206</v>
      </c>
      <c r="C30" s="172" t="s">
        <v>71</v>
      </c>
      <c r="D30" s="173" t="s">
        <v>28</v>
      </c>
      <c r="E30" s="64">
        <f t="shared" si="1"/>
        <v>0</v>
      </c>
      <c r="F30" s="334">
        <f t="shared" si="2"/>
        <v>0</v>
      </c>
      <c r="G30" s="15"/>
      <c r="H30" s="15"/>
      <c r="I30" s="334">
        <f t="shared" si="4"/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64">
        <f t="shared" si="6"/>
        <v>0</v>
      </c>
      <c r="T30" s="64">
        <f t="shared" si="5"/>
        <v>0</v>
      </c>
      <c r="U30" s="557" t="e">
        <f>F30*1000/Таблица1601!E10</f>
        <v>#VALUE!</v>
      </c>
      <c r="V30" s="557" t="e">
        <f>K30*1000/Таблица1601!E10</f>
        <v>#VALUE!</v>
      </c>
      <c r="W30" s="557" t="e">
        <f>S30*1000/Таблица1601!E10</f>
        <v>#VALUE!</v>
      </c>
    </row>
    <row r="31" spans="1:23" x14ac:dyDescent="0.15">
      <c r="A31" s="170" t="s">
        <v>573</v>
      </c>
      <c r="B31" s="171" t="s">
        <v>209</v>
      </c>
      <c r="C31" s="172" t="s">
        <v>74</v>
      </c>
      <c r="D31" s="173" t="s">
        <v>313</v>
      </c>
      <c r="E31" s="64">
        <f t="shared" si="1"/>
        <v>0</v>
      </c>
      <c r="F31" s="334">
        <f t="shared" si="2"/>
        <v>0</v>
      </c>
      <c r="G31" s="15"/>
      <c r="H31" s="15"/>
      <c r="I31" s="334">
        <f t="shared" si="4"/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64">
        <f t="shared" si="6"/>
        <v>0</v>
      </c>
      <c r="T31" s="64">
        <f t="shared" si="5"/>
        <v>0</v>
      </c>
      <c r="U31" s="557" t="e">
        <f>F31*1000/Таблица1601!E10</f>
        <v>#VALUE!</v>
      </c>
      <c r="V31" s="557" t="e">
        <f>K31*1000/Таблица1601!E10</f>
        <v>#VALUE!</v>
      </c>
      <c r="W31" s="557" t="e">
        <f>S31*1000/Таблица1601!E10</f>
        <v>#VALUE!</v>
      </c>
    </row>
    <row r="32" spans="1:23" s="126" customFormat="1" ht="42" x14ac:dyDescent="0.15">
      <c r="A32" s="170" t="s">
        <v>574</v>
      </c>
      <c r="B32" s="171" t="s">
        <v>212</v>
      </c>
      <c r="C32" s="172" t="s">
        <v>189</v>
      </c>
      <c r="D32" s="173" t="s">
        <v>433</v>
      </c>
      <c r="E32" s="64">
        <f t="shared" si="1"/>
        <v>0</v>
      </c>
      <c r="F32" s="334">
        <f t="shared" si="2"/>
        <v>0</v>
      </c>
      <c r="G32" s="15"/>
      <c r="H32" s="333" t="s">
        <v>1755</v>
      </c>
      <c r="I32" s="334">
        <f t="shared" si="4"/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64">
        <f t="shared" si="6"/>
        <v>0</v>
      </c>
      <c r="T32" s="64">
        <f t="shared" si="5"/>
        <v>0</v>
      </c>
      <c r="U32" s="557" t="e">
        <f>F32*1000/Таблица1601!E10</f>
        <v>#VALUE!</v>
      </c>
      <c r="V32" s="557" t="e">
        <f>K32*1000/Таблица1601!E10</f>
        <v>#VALUE!</v>
      </c>
      <c r="W32" s="557" t="e">
        <f>S32*1000/Таблица1601!E10</f>
        <v>#VALUE!</v>
      </c>
    </row>
    <row r="33" spans="1:23" s="126" customFormat="1" x14ac:dyDescent="0.15">
      <c r="A33" s="170" t="s">
        <v>1089</v>
      </c>
      <c r="B33" s="171" t="s">
        <v>299</v>
      </c>
      <c r="C33" s="172" t="s">
        <v>307</v>
      </c>
      <c r="D33" s="173" t="s">
        <v>616</v>
      </c>
      <c r="E33" s="64">
        <f t="shared" si="1"/>
        <v>0</v>
      </c>
      <c r="F33" s="334">
        <f t="shared" si="2"/>
        <v>0</v>
      </c>
      <c r="G33" s="15"/>
      <c r="H33" s="15"/>
      <c r="I33" s="334">
        <f t="shared" si="4"/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64">
        <f t="shared" si="6"/>
        <v>0</v>
      </c>
      <c r="T33" s="64">
        <f t="shared" si="5"/>
        <v>0</v>
      </c>
      <c r="U33" s="557" t="e">
        <f>F33*1000/Таблица1601!E10</f>
        <v>#VALUE!</v>
      </c>
      <c r="V33" s="557" t="e">
        <f>K33*1000/Таблица1601!E10</f>
        <v>#VALUE!</v>
      </c>
      <c r="W33" s="557" t="e">
        <f>S33*1000/Таблица1601!E10</f>
        <v>#VALUE!</v>
      </c>
    </row>
    <row r="34" spans="1:23" s="126" customFormat="1" ht="42" x14ac:dyDescent="0.15">
      <c r="A34" s="170" t="s">
        <v>575</v>
      </c>
      <c r="B34" s="171" t="s">
        <v>300</v>
      </c>
      <c r="C34" s="172" t="s">
        <v>308</v>
      </c>
      <c r="D34" s="173" t="s">
        <v>617</v>
      </c>
      <c r="E34" s="64">
        <f t="shared" si="1"/>
        <v>0</v>
      </c>
      <c r="F34" s="334">
        <f t="shared" si="2"/>
        <v>0</v>
      </c>
      <c r="G34" s="15"/>
      <c r="H34" s="333" t="s">
        <v>1752</v>
      </c>
      <c r="I34" s="334">
        <f t="shared" si="4"/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64">
        <f t="shared" si="6"/>
        <v>0</v>
      </c>
      <c r="T34" s="64">
        <f t="shared" si="5"/>
        <v>0</v>
      </c>
      <c r="U34" s="557" t="e">
        <f>F34*1000/Таблица1601!E10</f>
        <v>#VALUE!</v>
      </c>
      <c r="V34" s="557" t="e">
        <f>K34*1000/Таблица1601!E10</f>
        <v>#VALUE!</v>
      </c>
      <c r="W34" s="557" t="e">
        <f>S34*1000/Таблица1601!E10</f>
        <v>#VALUE!</v>
      </c>
    </row>
    <row r="35" spans="1:23" s="126" customFormat="1" ht="42" x14ac:dyDescent="0.15">
      <c r="A35" s="170" t="s">
        <v>576</v>
      </c>
      <c r="B35" s="171" t="s">
        <v>301</v>
      </c>
      <c r="C35" s="172" t="s">
        <v>309</v>
      </c>
      <c r="D35" s="173" t="s">
        <v>788</v>
      </c>
      <c r="E35" s="64">
        <f t="shared" si="1"/>
        <v>0</v>
      </c>
      <c r="F35" s="334">
        <f t="shared" si="2"/>
        <v>0</v>
      </c>
      <c r="G35" s="15"/>
      <c r="H35" s="333" t="s">
        <v>1753</v>
      </c>
      <c r="I35" s="334">
        <f t="shared" si="4"/>
        <v>0</v>
      </c>
      <c r="J35" s="15"/>
      <c r="K35" s="15"/>
      <c r="L35" s="15"/>
      <c r="M35" s="15"/>
      <c r="N35" s="15"/>
      <c r="O35" s="15"/>
      <c r="P35" s="15"/>
      <c r="Q35" s="15"/>
      <c r="R35" s="15"/>
      <c r="S35" s="64">
        <f t="shared" si="6"/>
        <v>0</v>
      </c>
      <c r="T35" s="64">
        <f t="shared" si="5"/>
        <v>0</v>
      </c>
      <c r="U35" s="557" t="e">
        <f>F35*1000/Таблица1601!E10</f>
        <v>#VALUE!</v>
      </c>
      <c r="V35" s="557" t="e">
        <f>K35*1000/Таблица1601!E10</f>
        <v>#VALUE!</v>
      </c>
      <c r="W35" s="557" t="e">
        <f>S35*1000/Таблица1601!E10</f>
        <v>#VALUE!</v>
      </c>
    </row>
    <row r="36" spans="1:23" s="126" customFormat="1" ht="42" x14ac:dyDescent="0.15">
      <c r="A36" s="170" t="s">
        <v>577</v>
      </c>
      <c r="B36" s="171" t="s">
        <v>304</v>
      </c>
      <c r="C36" s="172" t="s">
        <v>312</v>
      </c>
      <c r="D36" s="173" t="s">
        <v>578</v>
      </c>
      <c r="E36" s="64">
        <f t="shared" si="1"/>
        <v>0</v>
      </c>
      <c r="F36" s="334">
        <f t="shared" si="2"/>
        <v>0</v>
      </c>
      <c r="G36" s="15"/>
      <c r="H36" s="333" t="s">
        <v>1754</v>
      </c>
      <c r="I36" s="334">
        <f t="shared" si="4"/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64">
        <f t="shared" si="6"/>
        <v>0</v>
      </c>
      <c r="T36" s="64">
        <f t="shared" si="5"/>
        <v>0</v>
      </c>
      <c r="U36" s="557" t="e">
        <f>F36*1000/Таблица1601!E10</f>
        <v>#VALUE!</v>
      </c>
      <c r="V36" s="557" t="e">
        <f>K36*1000/Таблица1601!E10</f>
        <v>#VALUE!</v>
      </c>
      <c r="W36" s="557" t="e">
        <f>S36*1000/Таблица1601!E10</f>
        <v>#VALUE!</v>
      </c>
    </row>
    <row r="37" spans="1:23" s="126" customFormat="1" x14ac:dyDescent="0.15">
      <c r="A37" s="170" t="s">
        <v>1535</v>
      </c>
      <c r="B37" s="171" t="s">
        <v>1334</v>
      </c>
      <c r="C37" s="172" t="s">
        <v>1335</v>
      </c>
      <c r="D37" s="173"/>
      <c r="E37" s="64">
        <f t="shared" si="1"/>
        <v>0</v>
      </c>
      <c r="F37" s="334">
        <f t="shared" si="2"/>
        <v>0</v>
      </c>
      <c r="G37" s="15"/>
      <c r="H37" s="15"/>
      <c r="I37" s="334">
        <f t="shared" si="4"/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64">
        <f t="shared" si="6"/>
        <v>0</v>
      </c>
      <c r="T37" s="64">
        <f t="shared" si="5"/>
        <v>0</v>
      </c>
      <c r="U37" s="557" t="e">
        <f>F37*1000/Таблица1601!E10</f>
        <v>#VALUE!</v>
      </c>
      <c r="V37" s="557" t="e">
        <f>K37*1000/Таблица1601!E10</f>
        <v>#VALUE!</v>
      </c>
      <c r="W37" s="557" t="e">
        <f>S37*1000/Таблица1601!E10</f>
        <v>#VALUE!</v>
      </c>
    </row>
    <row r="38" spans="1:23" s="126" customFormat="1" x14ac:dyDescent="0.15">
      <c r="A38" s="166" t="s">
        <v>18</v>
      </c>
      <c r="B38" s="167" t="s">
        <v>213</v>
      </c>
      <c r="C38" s="168" t="s">
        <v>136</v>
      </c>
      <c r="D38" s="174" t="s">
        <v>865</v>
      </c>
      <c r="E38" s="64">
        <f t="shared" si="1"/>
        <v>0</v>
      </c>
      <c r="F38" s="334">
        <f t="shared" si="2"/>
        <v>0</v>
      </c>
      <c r="G38" s="64">
        <f t="shared" ref="G38:Q38" si="12">G39+G40+G41+G42+G44</f>
        <v>0</v>
      </c>
      <c r="H38" s="64">
        <f t="shared" si="12"/>
        <v>0</v>
      </c>
      <c r="I38" s="334">
        <f t="shared" si="4"/>
        <v>0</v>
      </c>
      <c r="J38" s="64">
        <f t="shared" si="12"/>
        <v>0</v>
      </c>
      <c r="K38" s="64">
        <f t="shared" si="12"/>
        <v>0</v>
      </c>
      <c r="L38" s="64">
        <f t="shared" si="12"/>
        <v>0</v>
      </c>
      <c r="M38" s="64">
        <f t="shared" si="12"/>
        <v>0</v>
      </c>
      <c r="N38" s="64">
        <f t="shared" si="12"/>
        <v>0</v>
      </c>
      <c r="O38" s="64">
        <f t="shared" si="12"/>
        <v>0</v>
      </c>
      <c r="P38" s="64">
        <f t="shared" si="12"/>
        <v>0</v>
      </c>
      <c r="Q38" s="64">
        <f t="shared" si="12"/>
        <v>0</v>
      </c>
      <c r="R38" s="64">
        <f>R39+R40+R41+R42+R44</f>
        <v>0</v>
      </c>
      <c r="S38" s="64">
        <f t="shared" si="6"/>
        <v>0</v>
      </c>
      <c r="T38" s="64">
        <f t="shared" si="5"/>
        <v>0</v>
      </c>
      <c r="U38" s="557" t="e">
        <f>F38*1000/Таблица1601!E10</f>
        <v>#VALUE!</v>
      </c>
      <c r="V38" s="557" t="e">
        <f>K38*1000/Таблица1601!E10</f>
        <v>#VALUE!</v>
      </c>
      <c r="W38" s="557" t="e">
        <f>S38*1000/Таблица1601!E10</f>
        <v>#VALUE!</v>
      </c>
    </row>
    <row r="39" spans="1:23" x14ac:dyDescent="0.15">
      <c r="A39" s="175" t="s">
        <v>1383</v>
      </c>
      <c r="B39" s="176" t="s">
        <v>319</v>
      </c>
      <c r="C39" s="177" t="s">
        <v>320</v>
      </c>
      <c r="D39" s="174" t="s">
        <v>1384</v>
      </c>
      <c r="E39" s="64">
        <f t="shared" si="1"/>
        <v>0</v>
      </c>
      <c r="F39" s="334">
        <f t="shared" si="2"/>
        <v>0</v>
      </c>
      <c r="G39" s="64"/>
      <c r="H39" s="64"/>
      <c r="I39" s="334">
        <f t="shared" si="4"/>
        <v>0</v>
      </c>
      <c r="J39" s="64"/>
      <c r="K39" s="64"/>
      <c r="L39" s="99"/>
      <c r="M39" s="99"/>
      <c r="N39" s="99"/>
      <c r="O39" s="99"/>
      <c r="P39" s="99"/>
      <c r="Q39" s="99"/>
      <c r="R39" s="99"/>
      <c r="S39" s="64">
        <f t="shared" si="6"/>
        <v>0</v>
      </c>
      <c r="T39" s="64">
        <f t="shared" si="5"/>
        <v>0</v>
      </c>
      <c r="U39" s="557" t="e">
        <f>F39*1000/Таблица1601!E10</f>
        <v>#VALUE!</v>
      </c>
      <c r="V39" s="557" t="e">
        <f>K39*1000/Таблица1601!E10</f>
        <v>#VALUE!</v>
      </c>
      <c r="W39" s="557" t="e">
        <f>S39*1000/Таблица1601!E10</f>
        <v>#VALUE!</v>
      </c>
    </row>
    <row r="40" spans="1:23" s="126" customFormat="1" x14ac:dyDescent="0.15">
      <c r="A40" s="175" t="s">
        <v>1385</v>
      </c>
      <c r="B40" s="176" t="s">
        <v>1018</v>
      </c>
      <c r="C40" s="177" t="s">
        <v>1019</v>
      </c>
      <c r="D40" s="174" t="s">
        <v>1386</v>
      </c>
      <c r="E40" s="64">
        <f t="shared" si="1"/>
        <v>0</v>
      </c>
      <c r="F40" s="334">
        <f t="shared" si="2"/>
        <v>0</v>
      </c>
      <c r="G40" s="64"/>
      <c r="H40" s="64"/>
      <c r="I40" s="334">
        <f t="shared" si="4"/>
        <v>0</v>
      </c>
      <c r="J40" s="64"/>
      <c r="K40" s="64"/>
      <c r="L40" s="99"/>
      <c r="M40" s="99"/>
      <c r="N40" s="99"/>
      <c r="O40" s="99"/>
      <c r="P40" s="99"/>
      <c r="Q40" s="99"/>
      <c r="R40" s="99"/>
      <c r="S40" s="64">
        <f t="shared" si="6"/>
        <v>0</v>
      </c>
      <c r="T40" s="64">
        <f t="shared" si="5"/>
        <v>0</v>
      </c>
      <c r="U40" s="557" t="e">
        <f>F40*1000/Таблица1601!E10</f>
        <v>#VALUE!</v>
      </c>
      <c r="V40" s="557" t="e">
        <f>K40*1000/Таблица1601!E10</f>
        <v>#VALUE!</v>
      </c>
      <c r="W40" s="557" t="e">
        <f>S40*1000/Таблица1601!E10</f>
        <v>#VALUE!</v>
      </c>
    </row>
    <row r="41" spans="1:23" x14ac:dyDescent="0.15">
      <c r="A41" s="175" t="s">
        <v>1387</v>
      </c>
      <c r="B41" s="176" t="s">
        <v>1388</v>
      </c>
      <c r="C41" s="177" t="s">
        <v>1389</v>
      </c>
      <c r="D41" s="174" t="s">
        <v>1390</v>
      </c>
      <c r="E41" s="64">
        <f t="shared" si="1"/>
        <v>0</v>
      </c>
      <c r="F41" s="334">
        <f t="shared" si="2"/>
        <v>0</v>
      </c>
      <c r="G41" s="64"/>
      <c r="H41" s="64"/>
      <c r="I41" s="334">
        <f t="shared" si="4"/>
        <v>0</v>
      </c>
      <c r="J41" s="64"/>
      <c r="K41" s="64"/>
      <c r="L41" s="99"/>
      <c r="M41" s="99"/>
      <c r="N41" s="99"/>
      <c r="O41" s="99"/>
      <c r="P41" s="99"/>
      <c r="Q41" s="99"/>
      <c r="R41" s="99"/>
      <c r="S41" s="64">
        <f t="shared" si="6"/>
        <v>0</v>
      </c>
      <c r="T41" s="64">
        <f t="shared" si="5"/>
        <v>0</v>
      </c>
      <c r="U41" s="557" t="e">
        <f>F41*1000/Таблица1601!E10</f>
        <v>#VALUE!</v>
      </c>
      <c r="V41" s="557" t="e">
        <f>K41*1000/Таблица1601!E10</f>
        <v>#VALUE!</v>
      </c>
      <c r="W41" s="557" t="e">
        <f>S41*1000/Таблица1601!E10</f>
        <v>#VALUE!</v>
      </c>
    </row>
    <row r="42" spans="1:23" s="126" customFormat="1" x14ac:dyDescent="0.15">
      <c r="A42" s="175" t="s">
        <v>1391</v>
      </c>
      <c r="B42" s="176" t="s">
        <v>1392</v>
      </c>
      <c r="C42" s="177" t="s">
        <v>1393</v>
      </c>
      <c r="D42" s="174" t="s">
        <v>1394</v>
      </c>
      <c r="E42" s="64">
        <f t="shared" si="1"/>
        <v>0</v>
      </c>
      <c r="F42" s="334">
        <f t="shared" si="2"/>
        <v>0</v>
      </c>
      <c r="G42" s="64"/>
      <c r="H42" s="64"/>
      <c r="I42" s="334">
        <f t="shared" si="4"/>
        <v>0</v>
      </c>
      <c r="J42" s="64"/>
      <c r="K42" s="64"/>
      <c r="L42" s="99"/>
      <c r="M42" s="99"/>
      <c r="N42" s="99"/>
      <c r="O42" s="99"/>
      <c r="P42" s="99"/>
      <c r="Q42" s="99"/>
      <c r="R42" s="99"/>
      <c r="S42" s="64">
        <f t="shared" si="6"/>
        <v>0</v>
      </c>
      <c r="T42" s="64">
        <f t="shared" si="5"/>
        <v>0</v>
      </c>
      <c r="U42" s="557" t="e">
        <f>F42*1000/Таблица1601!E10</f>
        <v>#VALUE!</v>
      </c>
      <c r="V42" s="557" t="e">
        <f>K42*1000/Таблица1601!E10</f>
        <v>#VALUE!</v>
      </c>
      <c r="W42" s="557" t="e">
        <f>S42*1000/Таблица1601!E10</f>
        <v>#VALUE!</v>
      </c>
    </row>
    <row r="43" spans="1:23" ht="21" x14ac:dyDescent="0.15">
      <c r="A43" s="178" t="s">
        <v>1395</v>
      </c>
      <c r="B43" s="176" t="s">
        <v>1396</v>
      </c>
      <c r="C43" s="177" t="s">
        <v>1397</v>
      </c>
      <c r="D43" s="174" t="s">
        <v>1398</v>
      </c>
      <c r="E43" s="64">
        <f t="shared" si="1"/>
        <v>0</v>
      </c>
      <c r="F43" s="334">
        <f t="shared" si="2"/>
        <v>0</v>
      </c>
      <c r="G43" s="64"/>
      <c r="H43" s="64"/>
      <c r="I43" s="334">
        <f t="shared" si="4"/>
        <v>0</v>
      </c>
      <c r="J43" s="64"/>
      <c r="K43" s="64"/>
      <c r="L43" s="99"/>
      <c r="M43" s="99"/>
      <c r="N43" s="99"/>
      <c r="O43" s="99"/>
      <c r="P43" s="99"/>
      <c r="Q43" s="99"/>
      <c r="R43" s="99"/>
      <c r="S43" s="64">
        <f t="shared" si="6"/>
        <v>0</v>
      </c>
      <c r="T43" s="64">
        <f t="shared" si="5"/>
        <v>0</v>
      </c>
      <c r="U43" s="557" t="e">
        <f>F43*1000/Таблица1601!E10</f>
        <v>#VALUE!</v>
      </c>
      <c r="V43" s="557" t="e">
        <f>K43*1000/Таблица1601!E10</f>
        <v>#VALUE!</v>
      </c>
      <c r="W43" s="557" t="e">
        <f>S43*1000/Таблица1601!E10</f>
        <v>#VALUE!</v>
      </c>
    </row>
    <row r="44" spans="1:23" s="126" customFormat="1" x14ac:dyDescent="0.15">
      <c r="A44" s="175" t="s">
        <v>1536</v>
      </c>
      <c r="B44" s="176" t="s">
        <v>1537</v>
      </c>
      <c r="C44" s="177" t="s">
        <v>1538</v>
      </c>
      <c r="D44" s="174"/>
      <c r="E44" s="64">
        <f t="shared" si="1"/>
        <v>0</v>
      </c>
      <c r="F44" s="334">
        <f t="shared" si="2"/>
        <v>0</v>
      </c>
      <c r="G44" s="64"/>
      <c r="H44" s="64"/>
      <c r="I44" s="334">
        <f t="shared" si="4"/>
        <v>0</v>
      </c>
      <c r="J44" s="64"/>
      <c r="K44" s="64"/>
      <c r="L44" s="99"/>
      <c r="M44" s="99"/>
      <c r="N44" s="99"/>
      <c r="O44" s="99"/>
      <c r="P44" s="99"/>
      <c r="Q44" s="99"/>
      <c r="R44" s="99"/>
      <c r="S44" s="64">
        <f t="shared" si="6"/>
        <v>0</v>
      </c>
      <c r="T44" s="64">
        <f t="shared" si="5"/>
        <v>0</v>
      </c>
      <c r="U44" s="557" t="e">
        <f>F44*1000/Таблица1601!E10</f>
        <v>#VALUE!</v>
      </c>
      <c r="V44" s="557" t="e">
        <f>K44*1000/Таблица1601!E10</f>
        <v>#VALUE!</v>
      </c>
      <c r="W44" s="557" t="e">
        <f>S44*1000/Таблица1601!E10</f>
        <v>#VALUE!</v>
      </c>
    </row>
    <row r="45" spans="1:23" s="126" customFormat="1" x14ac:dyDescent="0.15">
      <c r="A45" s="166" t="s">
        <v>19</v>
      </c>
      <c r="B45" s="167" t="s">
        <v>214</v>
      </c>
      <c r="C45" s="168" t="s">
        <v>137</v>
      </c>
      <c r="D45" s="169" t="s">
        <v>627</v>
      </c>
      <c r="E45" s="64">
        <f t="shared" si="1"/>
        <v>0</v>
      </c>
      <c r="F45" s="334">
        <f t="shared" si="2"/>
        <v>0</v>
      </c>
      <c r="G45" s="64">
        <f t="shared" ref="G45:R45" si="13">G46+G47</f>
        <v>0</v>
      </c>
      <c r="H45" s="64">
        <f t="shared" si="13"/>
        <v>0</v>
      </c>
      <c r="I45" s="334">
        <f t="shared" si="4"/>
        <v>0</v>
      </c>
      <c r="J45" s="64">
        <f t="shared" si="13"/>
        <v>0</v>
      </c>
      <c r="K45" s="64">
        <f t="shared" si="13"/>
        <v>0</v>
      </c>
      <c r="L45" s="64">
        <f t="shared" si="13"/>
        <v>0</v>
      </c>
      <c r="M45" s="64">
        <f t="shared" si="13"/>
        <v>0</v>
      </c>
      <c r="N45" s="64">
        <f t="shared" si="13"/>
        <v>0</v>
      </c>
      <c r="O45" s="64">
        <f t="shared" si="13"/>
        <v>0</v>
      </c>
      <c r="P45" s="64">
        <f t="shared" si="13"/>
        <v>0</v>
      </c>
      <c r="Q45" s="64">
        <f t="shared" si="13"/>
        <v>0</v>
      </c>
      <c r="R45" s="64">
        <f t="shared" si="13"/>
        <v>0</v>
      </c>
      <c r="S45" s="64">
        <f t="shared" si="6"/>
        <v>0</v>
      </c>
      <c r="T45" s="64">
        <f t="shared" si="5"/>
        <v>0</v>
      </c>
      <c r="U45" s="557" t="e">
        <f>F45*1000/Таблица1601!E10</f>
        <v>#VALUE!</v>
      </c>
      <c r="V45" s="557" t="e">
        <f>K45*1000/Таблица1601!E10</f>
        <v>#VALUE!</v>
      </c>
      <c r="W45" s="557" t="e">
        <f>S45*1000/Таблица1601!E10</f>
        <v>#VALUE!</v>
      </c>
    </row>
    <row r="46" spans="1:23" x14ac:dyDescent="0.15">
      <c r="A46" s="170" t="s">
        <v>523</v>
      </c>
      <c r="B46" s="171" t="s">
        <v>440</v>
      </c>
      <c r="C46" s="172" t="s">
        <v>438</v>
      </c>
      <c r="D46" s="173" t="s">
        <v>31</v>
      </c>
      <c r="E46" s="64">
        <f t="shared" si="1"/>
        <v>0</v>
      </c>
      <c r="F46" s="334">
        <f t="shared" si="2"/>
        <v>0</v>
      </c>
      <c r="G46" s="15"/>
      <c r="H46" s="15"/>
      <c r="I46" s="334">
        <f t="shared" si="4"/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64">
        <f t="shared" si="6"/>
        <v>0</v>
      </c>
      <c r="T46" s="64">
        <f t="shared" si="5"/>
        <v>0</v>
      </c>
      <c r="U46" s="557" t="e">
        <f>F46*1000/Таблица1601!E10</f>
        <v>#VALUE!</v>
      </c>
      <c r="V46" s="557" t="e">
        <f>K46*1000/Таблица1601!E10</f>
        <v>#VALUE!</v>
      </c>
      <c r="W46" s="557" t="e">
        <f>S46*1000/Таблица1601!E10</f>
        <v>#VALUE!</v>
      </c>
    </row>
    <row r="47" spans="1:23" x14ac:dyDescent="0.15">
      <c r="A47" s="170" t="s">
        <v>1539</v>
      </c>
      <c r="B47" s="171" t="s">
        <v>524</v>
      </c>
      <c r="C47" s="179" t="s">
        <v>525</v>
      </c>
      <c r="D47" s="173"/>
      <c r="E47" s="64">
        <f t="shared" si="1"/>
        <v>0</v>
      </c>
      <c r="F47" s="334">
        <f t="shared" si="2"/>
        <v>0</v>
      </c>
      <c r="G47" s="15"/>
      <c r="H47" s="15"/>
      <c r="I47" s="334">
        <f t="shared" si="4"/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64">
        <f t="shared" si="6"/>
        <v>0</v>
      </c>
      <c r="T47" s="64">
        <f t="shared" si="5"/>
        <v>0</v>
      </c>
      <c r="U47" s="557" t="e">
        <f>F47*1000/Таблица1601!E10</f>
        <v>#VALUE!</v>
      </c>
      <c r="V47" s="557" t="e">
        <f>K47*1000/Таблица1601!E10</f>
        <v>#VALUE!</v>
      </c>
      <c r="W47" s="557" t="e">
        <f>S47*1000/Таблица1601!E10</f>
        <v>#VALUE!</v>
      </c>
    </row>
    <row r="48" spans="1:23" x14ac:dyDescent="0.15">
      <c r="A48" s="166" t="s">
        <v>20</v>
      </c>
      <c r="B48" s="167" t="s">
        <v>219</v>
      </c>
      <c r="C48" s="168" t="s">
        <v>138</v>
      </c>
      <c r="D48" s="169" t="s">
        <v>32</v>
      </c>
      <c r="E48" s="64">
        <f t="shared" si="1"/>
        <v>0</v>
      </c>
      <c r="F48" s="334">
        <f t="shared" si="2"/>
        <v>0</v>
      </c>
      <c r="G48" s="64">
        <f t="shared" ref="G48:R48" si="14">G49+G50</f>
        <v>0</v>
      </c>
      <c r="H48" s="64">
        <f t="shared" si="14"/>
        <v>0</v>
      </c>
      <c r="I48" s="334">
        <f t="shared" si="4"/>
        <v>0</v>
      </c>
      <c r="J48" s="64">
        <f t="shared" si="14"/>
        <v>0</v>
      </c>
      <c r="K48" s="64">
        <f t="shared" si="14"/>
        <v>0</v>
      </c>
      <c r="L48" s="64">
        <f t="shared" si="14"/>
        <v>0</v>
      </c>
      <c r="M48" s="64">
        <f t="shared" si="14"/>
        <v>0</v>
      </c>
      <c r="N48" s="64">
        <f t="shared" si="14"/>
        <v>0</v>
      </c>
      <c r="O48" s="64">
        <f t="shared" si="14"/>
        <v>0</v>
      </c>
      <c r="P48" s="64">
        <f t="shared" si="14"/>
        <v>0</v>
      </c>
      <c r="Q48" s="64">
        <f t="shared" si="14"/>
        <v>0</v>
      </c>
      <c r="R48" s="64">
        <f t="shared" si="14"/>
        <v>0</v>
      </c>
      <c r="S48" s="64">
        <f t="shared" si="6"/>
        <v>0</v>
      </c>
      <c r="T48" s="64">
        <f t="shared" si="5"/>
        <v>0</v>
      </c>
      <c r="U48" s="557" t="e">
        <f>F48*1000/Таблица1601!E10</f>
        <v>#VALUE!</v>
      </c>
      <c r="V48" s="557" t="e">
        <f>K48*1000/Таблица1601!E10</f>
        <v>#VALUE!</v>
      </c>
      <c r="W48" s="557" t="e">
        <f>S48*1000/Таблица1601!E10</f>
        <v>#VALUE!</v>
      </c>
    </row>
    <row r="49" spans="1:23" s="126" customFormat="1" x14ac:dyDescent="0.15">
      <c r="A49" s="170" t="s">
        <v>805</v>
      </c>
      <c r="B49" s="171" t="s">
        <v>807</v>
      </c>
      <c r="C49" s="172" t="s">
        <v>808</v>
      </c>
      <c r="D49" s="173" t="s">
        <v>806</v>
      </c>
      <c r="E49" s="64">
        <f t="shared" si="1"/>
        <v>0</v>
      </c>
      <c r="F49" s="334">
        <f t="shared" si="2"/>
        <v>0</v>
      </c>
      <c r="G49" s="15"/>
      <c r="H49" s="15"/>
      <c r="I49" s="334">
        <f t="shared" si="4"/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64">
        <f t="shared" si="6"/>
        <v>0</v>
      </c>
      <c r="T49" s="64">
        <f t="shared" si="5"/>
        <v>0</v>
      </c>
      <c r="U49" s="557" t="e">
        <f>F49*1000/Таблица1601!E10</f>
        <v>#VALUE!</v>
      </c>
      <c r="V49" s="557" t="e">
        <f>K49*1000/Таблица1601!E10</f>
        <v>#VALUE!</v>
      </c>
      <c r="W49" s="557" t="e">
        <f>S49*1000/Таблица1601!E10</f>
        <v>#VALUE!</v>
      </c>
    </row>
    <row r="50" spans="1:23" s="126" customFormat="1" x14ac:dyDescent="0.15">
      <c r="A50" s="170" t="s">
        <v>1540</v>
      </c>
      <c r="B50" s="171" t="s">
        <v>809</v>
      </c>
      <c r="C50" s="179" t="s">
        <v>810</v>
      </c>
      <c r="D50" s="173"/>
      <c r="E50" s="64">
        <f t="shared" si="1"/>
        <v>0</v>
      </c>
      <c r="F50" s="334">
        <f t="shared" si="2"/>
        <v>0</v>
      </c>
      <c r="G50" s="15"/>
      <c r="H50" s="15"/>
      <c r="I50" s="334">
        <f t="shared" si="4"/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64">
        <f t="shared" si="6"/>
        <v>0</v>
      </c>
      <c r="T50" s="64">
        <f t="shared" si="5"/>
        <v>0</v>
      </c>
      <c r="U50" s="557" t="e">
        <f>F50*1000/Таблица1601!E10</f>
        <v>#VALUE!</v>
      </c>
      <c r="V50" s="557" t="e">
        <f>K50*1000/Таблица1601!E10</f>
        <v>#VALUE!</v>
      </c>
      <c r="W50" s="557" t="e">
        <f>S50*1000/Таблица1601!E10</f>
        <v>#VALUE!</v>
      </c>
    </row>
    <row r="51" spans="1:23" s="126" customFormat="1" x14ac:dyDescent="0.15">
      <c r="A51" s="166" t="s">
        <v>21</v>
      </c>
      <c r="B51" s="167" t="s">
        <v>221</v>
      </c>
      <c r="C51" s="168" t="s">
        <v>146</v>
      </c>
      <c r="D51" s="169" t="s">
        <v>34</v>
      </c>
      <c r="E51" s="64">
        <f t="shared" si="1"/>
        <v>0</v>
      </c>
      <c r="F51" s="334">
        <f t="shared" si="2"/>
        <v>0</v>
      </c>
      <c r="G51" s="64">
        <f t="shared" ref="G51:R51" si="15">G52+G53</f>
        <v>0</v>
      </c>
      <c r="H51" s="64">
        <f t="shared" si="15"/>
        <v>0</v>
      </c>
      <c r="I51" s="334">
        <f t="shared" si="4"/>
        <v>0</v>
      </c>
      <c r="J51" s="64">
        <f t="shared" si="15"/>
        <v>0</v>
      </c>
      <c r="K51" s="64">
        <f t="shared" si="15"/>
        <v>0</v>
      </c>
      <c r="L51" s="64">
        <f t="shared" si="15"/>
        <v>0</v>
      </c>
      <c r="M51" s="64">
        <f t="shared" si="15"/>
        <v>0</v>
      </c>
      <c r="N51" s="64">
        <f t="shared" si="15"/>
        <v>0</v>
      </c>
      <c r="O51" s="64">
        <f t="shared" si="15"/>
        <v>0</v>
      </c>
      <c r="P51" s="64">
        <f t="shared" si="15"/>
        <v>0</v>
      </c>
      <c r="Q51" s="64">
        <f t="shared" si="15"/>
        <v>0</v>
      </c>
      <c r="R51" s="64">
        <f t="shared" si="15"/>
        <v>0</v>
      </c>
      <c r="S51" s="64">
        <f t="shared" si="6"/>
        <v>0</v>
      </c>
      <c r="T51" s="64">
        <f t="shared" si="5"/>
        <v>0</v>
      </c>
      <c r="U51" s="557" t="e">
        <f>F51*1000/Таблица1601!E10</f>
        <v>#VALUE!</v>
      </c>
      <c r="V51" s="557" t="e">
        <f>K51*1000/Таблица1601!E10</f>
        <v>#VALUE!</v>
      </c>
      <c r="W51" s="557" t="e">
        <f>S51*1000/Таблица1601!E10</f>
        <v>#VALUE!</v>
      </c>
    </row>
    <row r="52" spans="1:23" s="126" customFormat="1" x14ac:dyDescent="0.15">
      <c r="A52" s="170" t="s">
        <v>530</v>
      </c>
      <c r="B52" s="171" t="s">
        <v>369</v>
      </c>
      <c r="C52" s="172" t="s">
        <v>357</v>
      </c>
      <c r="D52" s="173" t="s">
        <v>131</v>
      </c>
      <c r="E52" s="64">
        <f t="shared" si="1"/>
        <v>0</v>
      </c>
      <c r="F52" s="334">
        <f t="shared" si="2"/>
        <v>0</v>
      </c>
      <c r="G52" s="15"/>
      <c r="H52" s="15"/>
      <c r="I52" s="334">
        <f t="shared" si="4"/>
        <v>0</v>
      </c>
      <c r="J52" s="15"/>
      <c r="K52" s="15"/>
      <c r="L52" s="15"/>
      <c r="M52" s="15"/>
      <c r="N52" s="15"/>
      <c r="O52" s="15"/>
      <c r="P52" s="15"/>
      <c r="Q52" s="15"/>
      <c r="R52" s="15"/>
      <c r="S52" s="64">
        <f t="shared" si="6"/>
        <v>0</v>
      </c>
      <c r="T52" s="64">
        <f t="shared" si="5"/>
        <v>0</v>
      </c>
      <c r="U52" s="557" t="e">
        <f>F52*1000/Таблица1601!E10</f>
        <v>#VALUE!</v>
      </c>
      <c r="V52" s="557" t="e">
        <f>K52*1000/Таблица1601!E10</f>
        <v>#VALUE!</v>
      </c>
      <c r="W52" s="557" t="e">
        <f>S52*1000/Таблица1601!E10</f>
        <v>#VALUE!</v>
      </c>
    </row>
    <row r="53" spans="1:23" s="126" customFormat="1" x14ac:dyDescent="0.15">
      <c r="A53" s="170" t="s">
        <v>1541</v>
      </c>
      <c r="B53" s="171" t="s">
        <v>1472</v>
      </c>
      <c r="C53" s="172" t="s">
        <v>1473</v>
      </c>
      <c r="D53" s="173"/>
      <c r="E53" s="64">
        <f t="shared" si="1"/>
        <v>0</v>
      </c>
      <c r="F53" s="334">
        <f t="shared" si="2"/>
        <v>0</v>
      </c>
      <c r="G53" s="15"/>
      <c r="H53" s="15"/>
      <c r="I53" s="334">
        <f t="shared" si="4"/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64">
        <f t="shared" si="6"/>
        <v>0</v>
      </c>
      <c r="T53" s="64">
        <f t="shared" si="5"/>
        <v>0</v>
      </c>
      <c r="U53" s="557" t="e">
        <f>F53*1000/Таблица1601!E10</f>
        <v>#VALUE!</v>
      </c>
      <c r="V53" s="557" t="e">
        <f>K53*1000/Таблица1601!E10</f>
        <v>#VALUE!</v>
      </c>
      <c r="W53" s="557" t="e">
        <f>S53*1000/Таблица1601!E10</f>
        <v>#VALUE!</v>
      </c>
    </row>
    <row r="54" spans="1:23" s="126" customFormat="1" x14ac:dyDescent="0.15">
      <c r="A54" s="166" t="s">
        <v>22</v>
      </c>
      <c r="B54" s="167" t="s">
        <v>223</v>
      </c>
      <c r="C54" s="168" t="s">
        <v>139</v>
      </c>
      <c r="D54" s="169" t="s">
        <v>35</v>
      </c>
      <c r="E54" s="64">
        <f t="shared" si="1"/>
        <v>0</v>
      </c>
      <c r="F54" s="334">
        <f t="shared" si="2"/>
        <v>0</v>
      </c>
      <c r="G54" s="64"/>
      <c r="H54" s="64"/>
      <c r="I54" s="334">
        <f t="shared" si="4"/>
        <v>0</v>
      </c>
      <c r="J54" s="64"/>
      <c r="K54" s="64"/>
      <c r="L54" s="64"/>
      <c r="M54" s="64"/>
      <c r="N54" s="64"/>
      <c r="O54" s="64"/>
      <c r="P54" s="64"/>
      <c r="Q54" s="64"/>
      <c r="R54" s="64"/>
      <c r="S54" s="64">
        <f t="shared" si="6"/>
        <v>0</v>
      </c>
      <c r="T54" s="64">
        <f t="shared" si="5"/>
        <v>0</v>
      </c>
      <c r="U54" s="557" t="e">
        <f>F54*1000/Таблица1601!E10</f>
        <v>#VALUE!</v>
      </c>
      <c r="V54" s="557" t="e">
        <f>K54*1000/Таблица1601!E10</f>
        <v>#VALUE!</v>
      </c>
      <c r="W54" s="557" t="e">
        <f>S54*1000/Таблица1601!E10</f>
        <v>#VALUE!</v>
      </c>
    </row>
    <row r="55" spans="1:23" s="126" customFormat="1" x14ac:dyDescent="0.15">
      <c r="A55" s="166" t="s">
        <v>39</v>
      </c>
      <c r="B55" s="167" t="s">
        <v>227</v>
      </c>
      <c r="C55" s="168" t="s">
        <v>140</v>
      </c>
      <c r="D55" s="169" t="s">
        <v>472</v>
      </c>
      <c r="E55" s="64">
        <f t="shared" si="1"/>
        <v>0</v>
      </c>
      <c r="F55" s="334">
        <f t="shared" si="2"/>
        <v>0</v>
      </c>
      <c r="G55" s="64">
        <f t="shared" ref="G55:R55" si="16">G56+G57+G58+G59</f>
        <v>0</v>
      </c>
      <c r="H55" s="64">
        <f t="shared" si="16"/>
        <v>0</v>
      </c>
      <c r="I55" s="334">
        <f t="shared" si="4"/>
        <v>0</v>
      </c>
      <c r="J55" s="64">
        <f t="shared" si="16"/>
        <v>0</v>
      </c>
      <c r="K55" s="64">
        <f t="shared" si="16"/>
        <v>0</v>
      </c>
      <c r="L55" s="64">
        <f t="shared" si="16"/>
        <v>0</v>
      </c>
      <c r="M55" s="64">
        <f t="shared" si="16"/>
        <v>0</v>
      </c>
      <c r="N55" s="64">
        <f t="shared" si="16"/>
        <v>0</v>
      </c>
      <c r="O55" s="64">
        <f t="shared" si="16"/>
        <v>0</v>
      </c>
      <c r="P55" s="64">
        <f t="shared" si="16"/>
        <v>0</v>
      </c>
      <c r="Q55" s="64">
        <f t="shared" si="16"/>
        <v>0</v>
      </c>
      <c r="R55" s="64">
        <f t="shared" si="16"/>
        <v>0</v>
      </c>
      <c r="S55" s="64">
        <f t="shared" si="6"/>
        <v>0</v>
      </c>
      <c r="T55" s="64">
        <f t="shared" si="6"/>
        <v>0</v>
      </c>
      <c r="U55" s="557" t="e">
        <f>F55*1000/Таблица1601!E10</f>
        <v>#VALUE!</v>
      </c>
      <c r="V55" s="557" t="e">
        <f>K55*1000/Таблица1601!E10</f>
        <v>#VALUE!</v>
      </c>
      <c r="W55" s="557" t="e">
        <f>S55*1000/Таблица1601!E10</f>
        <v>#VALUE!</v>
      </c>
    </row>
    <row r="56" spans="1:23" s="126" customFormat="1" ht="21" x14ac:dyDescent="0.15">
      <c r="A56" s="170" t="s">
        <v>965</v>
      </c>
      <c r="B56" s="171" t="s">
        <v>228</v>
      </c>
      <c r="C56" s="172" t="s">
        <v>82</v>
      </c>
      <c r="D56" s="173" t="s">
        <v>539</v>
      </c>
      <c r="E56" s="64">
        <f t="shared" si="1"/>
        <v>0</v>
      </c>
      <c r="F56" s="334">
        <f t="shared" si="2"/>
        <v>0</v>
      </c>
      <c r="G56" s="15"/>
      <c r="H56" s="15"/>
      <c r="I56" s="334">
        <f t="shared" si="4"/>
        <v>0</v>
      </c>
      <c r="J56" s="15"/>
      <c r="K56" s="15"/>
      <c r="L56" s="15"/>
      <c r="M56" s="15"/>
      <c r="N56" s="15"/>
      <c r="O56" s="15"/>
      <c r="P56" s="15"/>
      <c r="Q56" s="15"/>
      <c r="R56" s="15"/>
      <c r="S56" s="64">
        <f t="shared" ref="S56:T69" si="17">I56-Q56</f>
        <v>0</v>
      </c>
      <c r="T56" s="64">
        <f t="shared" si="17"/>
        <v>0</v>
      </c>
      <c r="U56" s="557" t="e">
        <f>F56*1000/Таблица1601!E10</f>
        <v>#VALUE!</v>
      </c>
      <c r="V56" s="557" t="e">
        <f>K56*1000/Таблица1601!E10</f>
        <v>#VALUE!</v>
      </c>
      <c r="W56" s="557" t="e">
        <f>S56*1000/Таблица1601!E10</f>
        <v>#VALUE!</v>
      </c>
    </row>
    <row r="57" spans="1:23" s="126" customFormat="1" x14ac:dyDescent="0.15">
      <c r="A57" s="170" t="s">
        <v>544</v>
      </c>
      <c r="B57" s="171" t="s">
        <v>229</v>
      </c>
      <c r="C57" s="172" t="s">
        <v>83</v>
      </c>
      <c r="D57" s="173" t="s">
        <v>907</v>
      </c>
      <c r="E57" s="64">
        <f t="shared" si="1"/>
        <v>0</v>
      </c>
      <c r="F57" s="334">
        <f t="shared" si="2"/>
        <v>0</v>
      </c>
      <c r="G57" s="15"/>
      <c r="H57" s="15"/>
      <c r="I57" s="334">
        <f t="shared" si="4"/>
        <v>0</v>
      </c>
      <c r="J57" s="15"/>
      <c r="K57" s="15"/>
      <c r="L57" s="15"/>
      <c r="M57" s="15"/>
      <c r="N57" s="15"/>
      <c r="O57" s="15"/>
      <c r="P57" s="15"/>
      <c r="Q57" s="15"/>
      <c r="R57" s="15"/>
      <c r="S57" s="64">
        <f t="shared" si="17"/>
        <v>0</v>
      </c>
      <c r="T57" s="64">
        <f t="shared" si="17"/>
        <v>0</v>
      </c>
      <c r="U57" s="557" t="e">
        <f>F57*1000/Таблица1601!E10</f>
        <v>#VALUE!</v>
      </c>
      <c r="V57" s="557" t="e">
        <f>K57*1000/Таблица1601!E10</f>
        <v>#VALUE!</v>
      </c>
      <c r="W57" s="557" t="e">
        <f>S57*1000/Таблица1601!E10</f>
        <v>#VALUE!</v>
      </c>
    </row>
    <row r="58" spans="1:23" s="126" customFormat="1" x14ac:dyDescent="0.15">
      <c r="A58" s="170" t="s">
        <v>908</v>
      </c>
      <c r="B58" s="171" t="s">
        <v>230</v>
      </c>
      <c r="C58" s="172" t="s">
        <v>84</v>
      </c>
      <c r="D58" s="173" t="s">
        <v>966</v>
      </c>
      <c r="E58" s="64">
        <f t="shared" si="1"/>
        <v>0</v>
      </c>
      <c r="F58" s="334">
        <f t="shared" si="2"/>
        <v>0</v>
      </c>
      <c r="G58" s="15"/>
      <c r="H58" s="15"/>
      <c r="I58" s="334">
        <f t="shared" si="4"/>
        <v>0</v>
      </c>
      <c r="J58" s="15"/>
      <c r="K58" s="15"/>
      <c r="L58" s="15"/>
      <c r="M58" s="15"/>
      <c r="N58" s="15"/>
      <c r="O58" s="15"/>
      <c r="P58" s="15"/>
      <c r="Q58" s="15"/>
      <c r="R58" s="15"/>
      <c r="S58" s="64">
        <f t="shared" si="17"/>
        <v>0</v>
      </c>
      <c r="T58" s="64">
        <f t="shared" si="17"/>
        <v>0</v>
      </c>
      <c r="U58" s="557" t="e">
        <f>F58*1000/Таблица1601!E10</f>
        <v>#VALUE!</v>
      </c>
      <c r="V58" s="557" t="e">
        <f>K58*1000/Таблица1601!E10</f>
        <v>#VALUE!</v>
      </c>
      <c r="W58" s="557" t="e">
        <f>S58*1000/Таблица1601!E10</f>
        <v>#VALUE!</v>
      </c>
    </row>
    <row r="59" spans="1:23" s="126" customFormat="1" x14ac:dyDescent="0.15">
      <c r="A59" s="170" t="s">
        <v>1542</v>
      </c>
      <c r="B59" s="171" t="s">
        <v>231</v>
      </c>
      <c r="C59" s="172" t="s">
        <v>85</v>
      </c>
      <c r="D59" s="173"/>
      <c r="E59" s="64">
        <f t="shared" si="1"/>
        <v>0</v>
      </c>
      <c r="F59" s="334">
        <f t="shared" si="2"/>
        <v>0</v>
      </c>
      <c r="G59" s="15"/>
      <c r="H59" s="15"/>
      <c r="I59" s="334">
        <f t="shared" si="4"/>
        <v>0</v>
      </c>
      <c r="J59" s="15"/>
      <c r="K59" s="15"/>
      <c r="L59" s="15"/>
      <c r="M59" s="15"/>
      <c r="N59" s="15"/>
      <c r="O59" s="15"/>
      <c r="P59" s="15"/>
      <c r="Q59" s="15"/>
      <c r="R59" s="15"/>
      <c r="S59" s="64">
        <f t="shared" si="17"/>
        <v>0</v>
      </c>
      <c r="T59" s="64">
        <f t="shared" si="17"/>
        <v>0</v>
      </c>
      <c r="U59" s="557" t="e">
        <f>F59*1000/Таблица1601!E10</f>
        <v>#VALUE!</v>
      </c>
      <c r="V59" s="557" t="e">
        <f>K59*1000/Таблица1601!E10</f>
        <v>#VALUE!</v>
      </c>
      <c r="W59" s="557" t="e">
        <f>S59*1000/Таблица1601!E10</f>
        <v>#VALUE!</v>
      </c>
    </row>
    <row r="60" spans="1:23" s="126" customFormat="1" x14ac:dyDescent="0.15">
      <c r="A60" s="166" t="s">
        <v>41</v>
      </c>
      <c r="B60" s="167" t="s">
        <v>236</v>
      </c>
      <c r="C60" s="168" t="s">
        <v>141</v>
      </c>
      <c r="D60" s="169" t="s">
        <v>480</v>
      </c>
      <c r="E60" s="64">
        <f t="shared" si="1"/>
        <v>0</v>
      </c>
      <c r="F60" s="334">
        <f t="shared" si="2"/>
        <v>0</v>
      </c>
      <c r="G60" s="64"/>
      <c r="H60" s="64"/>
      <c r="I60" s="334">
        <f t="shared" si="4"/>
        <v>0</v>
      </c>
      <c r="J60" s="64"/>
      <c r="K60" s="64"/>
      <c r="L60" s="64"/>
      <c r="M60" s="64"/>
      <c r="N60" s="64"/>
      <c r="O60" s="64"/>
      <c r="P60" s="64"/>
      <c r="Q60" s="64"/>
      <c r="R60" s="64"/>
      <c r="S60" s="64">
        <f t="shared" si="17"/>
        <v>0</v>
      </c>
      <c r="T60" s="64">
        <f t="shared" si="5"/>
        <v>0</v>
      </c>
      <c r="U60" s="557" t="e">
        <f>F60*1000/Таблица1601!E10</f>
        <v>#VALUE!</v>
      </c>
      <c r="V60" s="557" t="e">
        <f>K60*1000/Таблица1601!E10</f>
        <v>#VALUE!</v>
      </c>
      <c r="W60" s="557" t="e">
        <f>S60*1000/Таблица1601!E10</f>
        <v>#VALUE!</v>
      </c>
    </row>
    <row r="61" spans="1:23" s="126" customFormat="1" x14ac:dyDescent="0.15">
      <c r="A61" s="166" t="s">
        <v>44</v>
      </c>
      <c r="B61" s="167" t="s">
        <v>242</v>
      </c>
      <c r="C61" s="168" t="s">
        <v>142</v>
      </c>
      <c r="D61" s="169" t="s">
        <v>967</v>
      </c>
      <c r="E61" s="64">
        <f t="shared" si="1"/>
        <v>0</v>
      </c>
      <c r="F61" s="334">
        <f t="shared" si="2"/>
        <v>0</v>
      </c>
      <c r="G61" s="64"/>
      <c r="H61" s="64"/>
      <c r="I61" s="334">
        <f t="shared" si="4"/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>
        <f t="shared" si="17"/>
        <v>0</v>
      </c>
      <c r="T61" s="64">
        <f t="shared" si="5"/>
        <v>0</v>
      </c>
      <c r="U61" s="557" t="e">
        <f>F61*1000/Таблица1601!E10</f>
        <v>#VALUE!</v>
      </c>
      <c r="V61" s="557" t="e">
        <f>K61*1000/Таблица1601!E10</f>
        <v>#VALUE!</v>
      </c>
      <c r="W61" s="557" t="e">
        <f>S61*1000/Таблица1601!E10</f>
        <v>#VALUE!</v>
      </c>
    </row>
    <row r="62" spans="1:23" s="126" customFormat="1" ht="21" x14ac:dyDescent="0.15">
      <c r="A62" s="166" t="s">
        <v>45</v>
      </c>
      <c r="B62" s="167" t="s">
        <v>245</v>
      </c>
      <c r="C62" s="168" t="s">
        <v>143</v>
      </c>
      <c r="D62" s="169" t="s">
        <v>53</v>
      </c>
      <c r="E62" s="64">
        <f t="shared" si="1"/>
        <v>0</v>
      </c>
      <c r="F62" s="334">
        <f t="shared" si="2"/>
        <v>0</v>
      </c>
      <c r="G62" s="64"/>
      <c r="H62" s="64"/>
      <c r="I62" s="334">
        <f t="shared" si="4"/>
        <v>0</v>
      </c>
      <c r="J62" s="64"/>
      <c r="K62" s="64"/>
      <c r="L62" s="64"/>
      <c r="M62" s="64"/>
      <c r="N62" s="64"/>
      <c r="O62" s="64"/>
      <c r="P62" s="64"/>
      <c r="Q62" s="64"/>
      <c r="R62" s="64"/>
      <c r="S62" s="64">
        <f t="shared" si="17"/>
        <v>0</v>
      </c>
      <c r="T62" s="64">
        <f t="shared" si="5"/>
        <v>0</v>
      </c>
      <c r="U62" s="557" t="e">
        <f>F62*1000/Таблица1601!E10</f>
        <v>#VALUE!</v>
      </c>
      <c r="V62" s="557" t="e">
        <f>K62*1000/Таблица1601!E10</f>
        <v>#VALUE!</v>
      </c>
      <c r="W62" s="557" t="e">
        <f>S62*1000/Таблица1601!E10</f>
        <v>#VALUE!</v>
      </c>
    </row>
    <row r="63" spans="1:23" x14ac:dyDescent="0.15">
      <c r="A63" s="166" t="s">
        <v>46</v>
      </c>
      <c r="B63" s="167" t="s">
        <v>249</v>
      </c>
      <c r="C63" s="168" t="s">
        <v>124</v>
      </c>
      <c r="D63" s="169" t="s">
        <v>57</v>
      </c>
      <c r="E63" s="64">
        <f t="shared" si="1"/>
        <v>0</v>
      </c>
      <c r="F63" s="334">
        <f t="shared" si="2"/>
        <v>0</v>
      </c>
      <c r="G63" s="64"/>
      <c r="H63" s="64"/>
      <c r="I63" s="334">
        <f t="shared" si="4"/>
        <v>0</v>
      </c>
      <c r="J63" s="64"/>
      <c r="K63" s="64"/>
      <c r="L63" s="64"/>
      <c r="M63" s="64"/>
      <c r="N63" s="64"/>
      <c r="O63" s="64"/>
      <c r="P63" s="64"/>
      <c r="Q63" s="64"/>
      <c r="R63" s="64"/>
      <c r="S63" s="64">
        <f t="shared" si="17"/>
        <v>0</v>
      </c>
      <c r="T63" s="64">
        <f t="shared" si="5"/>
        <v>0</v>
      </c>
      <c r="U63" s="557" t="e">
        <f>F63*1000/Таблица1601!E10</f>
        <v>#VALUE!</v>
      </c>
      <c r="V63" s="557" t="e">
        <f>K63*1000/Таблица1601!E10</f>
        <v>#VALUE!</v>
      </c>
      <c r="W63" s="557" t="e">
        <f>S63*1000/Таблица1601!E10</f>
        <v>#VALUE!</v>
      </c>
    </row>
    <row r="64" spans="1:23" x14ac:dyDescent="0.15">
      <c r="A64" s="166" t="s">
        <v>49</v>
      </c>
      <c r="B64" s="167" t="s">
        <v>254</v>
      </c>
      <c r="C64" s="168" t="s">
        <v>170</v>
      </c>
      <c r="D64" s="174" t="s">
        <v>59</v>
      </c>
      <c r="E64" s="64">
        <f t="shared" si="1"/>
        <v>0</v>
      </c>
      <c r="F64" s="334">
        <f t="shared" si="2"/>
        <v>0</v>
      </c>
      <c r="G64" s="64">
        <f>0</f>
        <v>0</v>
      </c>
      <c r="H64" s="64">
        <f>0</f>
        <v>0</v>
      </c>
      <c r="I64" s="334">
        <f t="shared" si="4"/>
        <v>0</v>
      </c>
      <c r="J64" s="64">
        <f>0</f>
        <v>0</v>
      </c>
      <c r="K64" s="64">
        <f>0</f>
        <v>0</v>
      </c>
      <c r="L64" s="64">
        <f>0</f>
        <v>0</v>
      </c>
      <c r="M64" s="64">
        <f>0</f>
        <v>0</v>
      </c>
      <c r="N64" s="64">
        <f>0</f>
        <v>0</v>
      </c>
      <c r="O64" s="64">
        <f>0</f>
        <v>0</v>
      </c>
      <c r="P64" s="64">
        <f>0</f>
        <v>0</v>
      </c>
      <c r="Q64" s="64">
        <f>0</f>
        <v>0</v>
      </c>
      <c r="R64" s="64">
        <f>0</f>
        <v>0</v>
      </c>
      <c r="S64" s="64">
        <f t="shared" si="17"/>
        <v>0</v>
      </c>
      <c r="T64" s="64">
        <f>J64-R64</f>
        <v>0</v>
      </c>
      <c r="U64" s="557" t="e">
        <f>F64*1000/Таблица1601!E10</f>
        <v>#VALUE!</v>
      </c>
      <c r="V64" s="557" t="e">
        <f>K64*1000/Таблица1601!E10</f>
        <v>#VALUE!</v>
      </c>
      <c r="W64" s="557" t="e">
        <f>S64*1000/Таблица1601!E10</f>
        <v>#VALUE!</v>
      </c>
    </row>
    <row r="65" spans="1:23" ht="21" x14ac:dyDescent="0.15">
      <c r="A65" s="166" t="s">
        <v>968</v>
      </c>
      <c r="B65" s="167" t="s">
        <v>255</v>
      </c>
      <c r="C65" s="168" t="s">
        <v>171</v>
      </c>
      <c r="D65" s="174" t="s">
        <v>994</v>
      </c>
      <c r="E65" s="64">
        <f t="shared" si="1"/>
        <v>0</v>
      </c>
      <c r="F65" s="334">
        <f t="shared" si="2"/>
        <v>0</v>
      </c>
      <c r="G65" s="64">
        <f t="shared" ref="G65:R65" si="18">G66+G67+G68+G69</f>
        <v>0</v>
      </c>
      <c r="H65" s="64">
        <f t="shared" si="18"/>
        <v>0</v>
      </c>
      <c r="I65" s="334">
        <f t="shared" si="4"/>
        <v>0</v>
      </c>
      <c r="J65" s="64">
        <f t="shared" si="18"/>
        <v>0</v>
      </c>
      <c r="K65" s="64">
        <f t="shared" si="18"/>
        <v>0</v>
      </c>
      <c r="L65" s="64">
        <f t="shared" si="18"/>
        <v>0</v>
      </c>
      <c r="M65" s="64">
        <f t="shared" si="18"/>
        <v>0</v>
      </c>
      <c r="N65" s="64">
        <f t="shared" si="18"/>
        <v>0</v>
      </c>
      <c r="O65" s="64">
        <f t="shared" si="18"/>
        <v>0</v>
      </c>
      <c r="P65" s="64">
        <f t="shared" si="18"/>
        <v>0</v>
      </c>
      <c r="Q65" s="64">
        <f t="shared" si="18"/>
        <v>0</v>
      </c>
      <c r="R65" s="64">
        <f t="shared" si="18"/>
        <v>0</v>
      </c>
      <c r="S65" s="64">
        <f>I65-Q65</f>
        <v>0</v>
      </c>
      <c r="T65" s="64">
        <f>J65-R65</f>
        <v>0</v>
      </c>
      <c r="U65" s="557" t="e">
        <f>F65*1000/Таблица1601!E10</f>
        <v>#VALUE!</v>
      </c>
      <c r="V65" s="557" t="e">
        <f>K65*1000/Таблица1601!E10</f>
        <v>#VALUE!</v>
      </c>
      <c r="W65" s="557" t="e">
        <f>S65*1000/Таблица1601!E10</f>
        <v>#VALUE!</v>
      </c>
    </row>
    <row r="66" spans="1:23" x14ac:dyDescent="0.15">
      <c r="A66" s="175" t="s">
        <v>1399</v>
      </c>
      <c r="B66" s="180" t="s">
        <v>1400</v>
      </c>
      <c r="C66" s="179" t="s">
        <v>1401</v>
      </c>
      <c r="D66" s="174" t="s">
        <v>1402</v>
      </c>
      <c r="E66" s="64">
        <f t="shared" si="1"/>
        <v>0</v>
      </c>
      <c r="F66" s="334">
        <f t="shared" si="2"/>
        <v>0</v>
      </c>
      <c r="G66" s="64">
        <v>0</v>
      </c>
      <c r="H66" s="64"/>
      <c r="I66" s="334">
        <f t="shared" si="4"/>
        <v>0</v>
      </c>
      <c r="J66" s="64">
        <f>0</f>
        <v>0</v>
      </c>
      <c r="K66" s="64"/>
      <c r="L66" s="99">
        <v>0</v>
      </c>
      <c r="M66" s="99"/>
      <c r="N66" s="99">
        <v>0</v>
      </c>
      <c r="O66" s="99">
        <v>0</v>
      </c>
      <c r="P66" s="99">
        <v>0</v>
      </c>
      <c r="Q66" s="99"/>
      <c r="R66" s="99">
        <f>0</f>
        <v>0</v>
      </c>
      <c r="S66" s="64">
        <f t="shared" si="17"/>
        <v>0</v>
      </c>
      <c r="T66" s="64">
        <f t="shared" si="5"/>
        <v>0</v>
      </c>
      <c r="U66" s="557" t="e">
        <f>F66*1000/Таблица1601!E10</f>
        <v>#VALUE!</v>
      </c>
      <c r="V66" s="557" t="e">
        <f>K66*1000/Таблица1601!E10</f>
        <v>#VALUE!</v>
      </c>
      <c r="W66" s="557" t="e">
        <f>S66*1000/Таблица1601!E10</f>
        <v>#VALUE!</v>
      </c>
    </row>
    <row r="67" spans="1:23" ht="21" x14ac:dyDescent="0.15">
      <c r="A67" s="175" t="s">
        <v>1403</v>
      </c>
      <c r="B67" s="180" t="s">
        <v>1404</v>
      </c>
      <c r="C67" s="179" t="s">
        <v>1405</v>
      </c>
      <c r="D67" s="174" t="s">
        <v>1406</v>
      </c>
      <c r="E67" s="64">
        <f t="shared" si="1"/>
        <v>0</v>
      </c>
      <c r="F67" s="334">
        <f t="shared" si="2"/>
        <v>0</v>
      </c>
      <c r="G67" s="64">
        <v>0</v>
      </c>
      <c r="H67" s="64"/>
      <c r="I67" s="334">
        <f t="shared" si="4"/>
        <v>0</v>
      </c>
      <c r="J67" s="64">
        <f>0</f>
        <v>0</v>
      </c>
      <c r="K67" s="64"/>
      <c r="L67" s="99">
        <v>0</v>
      </c>
      <c r="M67" s="99"/>
      <c r="N67" s="99">
        <v>0</v>
      </c>
      <c r="O67" s="99">
        <v>0</v>
      </c>
      <c r="P67" s="99">
        <v>0</v>
      </c>
      <c r="Q67" s="99"/>
      <c r="R67" s="99">
        <f>0</f>
        <v>0</v>
      </c>
      <c r="S67" s="64">
        <f t="shared" si="17"/>
        <v>0</v>
      </c>
      <c r="T67" s="64">
        <f t="shared" si="5"/>
        <v>0</v>
      </c>
      <c r="U67" s="557" t="e">
        <f>F67*1000/Таблица1601!E10</f>
        <v>#VALUE!</v>
      </c>
      <c r="V67" s="557" t="e">
        <f>K67*1000/Таблица1601!E10</f>
        <v>#VALUE!</v>
      </c>
      <c r="W67" s="557" t="e">
        <f>S67*1000/Таблица1601!E10</f>
        <v>#VALUE!</v>
      </c>
    </row>
    <row r="68" spans="1:23" x14ac:dyDescent="0.15">
      <c r="A68" s="175" t="s">
        <v>1407</v>
      </c>
      <c r="B68" s="180" t="s">
        <v>1408</v>
      </c>
      <c r="C68" s="179" t="s">
        <v>1409</v>
      </c>
      <c r="D68" s="174" t="s">
        <v>1410</v>
      </c>
      <c r="E68" s="64">
        <f t="shared" si="1"/>
        <v>0</v>
      </c>
      <c r="F68" s="334">
        <f t="shared" si="2"/>
        <v>0</v>
      </c>
      <c r="G68" s="64">
        <v>0</v>
      </c>
      <c r="H68" s="64"/>
      <c r="I68" s="334">
        <f t="shared" si="4"/>
        <v>0</v>
      </c>
      <c r="J68" s="64">
        <f>0</f>
        <v>0</v>
      </c>
      <c r="K68" s="64"/>
      <c r="L68" s="99">
        <v>0</v>
      </c>
      <c r="M68" s="99"/>
      <c r="N68" s="99">
        <v>0</v>
      </c>
      <c r="O68" s="99">
        <v>0</v>
      </c>
      <c r="P68" s="99">
        <v>0</v>
      </c>
      <c r="Q68" s="99"/>
      <c r="R68" s="99">
        <f>0</f>
        <v>0</v>
      </c>
      <c r="S68" s="64">
        <f t="shared" si="17"/>
        <v>0</v>
      </c>
      <c r="T68" s="64">
        <f t="shared" si="5"/>
        <v>0</v>
      </c>
      <c r="U68" s="557" t="e">
        <f>F68*1000/Таблица1601!E10</f>
        <v>#VALUE!</v>
      </c>
      <c r="V68" s="557" t="e">
        <f>K68*1000/Таблица1601!E10</f>
        <v>#VALUE!</v>
      </c>
      <c r="W68" s="557" t="e">
        <f>S68*1000/Таблица1601!E10</f>
        <v>#VALUE!</v>
      </c>
    </row>
    <row r="69" spans="1:23" x14ac:dyDescent="0.15">
      <c r="A69" s="166" t="s">
        <v>1543</v>
      </c>
      <c r="B69" s="167" t="s">
        <v>1544</v>
      </c>
      <c r="C69" s="168" t="s">
        <v>1545</v>
      </c>
      <c r="D69" s="174"/>
      <c r="E69" s="64">
        <f t="shared" si="1"/>
        <v>0</v>
      </c>
      <c r="F69" s="334">
        <f t="shared" si="2"/>
        <v>0</v>
      </c>
      <c r="G69" s="64">
        <v>0</v>
      </c>
      <c r="H69" s="64"/>
      <c r="I69" s="334">
        <f t="shared" si="4"/>
        <v>0</v>
      </c>
      <c r="J69" s="64">
        <f>0</f>
        <v>0</v>
      </c>
      <c r="K69" s="64"/>
      <c r="L69" s="99">
        <v>0</v>
      </c>
      <c r="M69" s="99"/>
      <c r="N69" s="99">
        <v>0</v>
      </c>
      <c r="O69" s="99">
        <v>0</v>
      </c>
      <c r="P69" s="99">
        <v>0</v>
      </c>
      <c r="Q69" s="99"/>
      <c r="R69" s="99">
        <f>0</f>
        <v>0</v>
      </c>
      <c r="S69" s="64">
        <f t="shared" si="17"/>
        <v>0</v>
      </c>
      <c r="T69" s="64">
        <f t="shared" si="5"/>
        <v>0</v>
      </c>
      <c r="U69" s="557" t="e">
        <f>F69*1000/Таблица1601!E10</f>
        <v>#VALUE!</v>
      </c>
      <c r="V69" s="557" t="e">
        <f>K69*1000/Таблица1601!E10</f>
        <v>#VALUE!</v>
      </c>
      <c r="W69" s="557" t="e">
        <f>S69*1000/Таблица1601!E10</f>
        <v>#VALUE!</v>
      </c>
    </row>
    <row r="70" spans="1:23" ht="21" x14ac:dyDescent="0.15">
      <c r="A70" s="166" t="s">
        <v>482</v>
      </c>
      <c r="B70" s="167" t="s">
        <v>256</v>
      </c>
      <c r="C70" s="168" t="s">
        <v>172</v>
      </c>
      <c r="D70" s="169" t="s">
        <v>60</v>
      </c>
      <c r="E70" s="205">
        <f t="shared" si="1"/>
        <v>0</v>
      </c>
      <c r="F70" s="334">
        <f t="shared" si="2"/>
        <v>0</v>
      </c>
      <c r="G70" s="205">
        <f t="shared" ref="G70:T70" si="19">G71+G72+G73+G74+G75</f>
        <v>0</v>
      </c>
      <c r="H70" s="205">
        <f t="shared" si="19"/>
        <v>0</v>
      </c>
      <c r="I70" s="334">
        <f t="shared" si="4"/>
        <v>0</v>
      </c>
      <c r="J70" s="205">
        <f t="shared" si="19"/>
        <v>0</v>
      </c>
      <c r="K70" s="205">
        <f t="shared" si="19"/>
        <v>0</v>
      </c>
      <c r="L70" s="205">
        <f t="shared" si="19"/>
        <v>0</v>
      </c>
      <c r="M70" s="205">
        <f t="shared" si="19"/>
        <v>0</v>
      </c>
      <c r="N70" s="205">
        <f t="shared" si="19"/>
        <v>0</v>
      </c>
      <c r="O70" s="205">
        <f t="shared" si="19"/>
        <v>0</v>
      </c>
      <c r="P70" s="205">
        <f t="shared" si="19"/>
        <v>0</v>
      </c>
      <c r="Q70" s="205">
        <f t="shared" si="19"/>
        <v>0</v>
      </c>
      <c r="R70" s="205">
        <f t="shared" si="19"/>
        <v>0</v>
      </c>
      <c r="S70" s="205">
        <f t="shared" si="19"/>
        <v>0</v>
      </c>
      <c r="T70" s="205">
        <f t="shared" si="19"/>
        <v>0</v>
      </c>
      <c r="U70" s="557" t="e">
        <f>F70*1000/Таблица1601!E10</f>
        <v>#VALUE!</v>
      </c>
      <c r="V70" s="557" t="e">
        <f>K70*1000/Таблица1601!E10</f>
        <v>#VALUE!</v>
      </c>
      <c r="W70" s="557" t="e">
        <f>S70*1000/Таблица1601!E10</f>
        <v>#VALUE!</v>
      </c>
    </row>
    <row r="71" spans="1:23" ht="21" x14ac:dyDescent="0.15">
      <c r="A71" s="175" t="s">
        <v>1411</v>
      </c>
      <c r="B71" s="180" t="s">
        <v>257</v>
      </c>
      <c r="C71" s="179" t="s">
        <v>105</v>
      </c>
      <c r="D71" s="169" t="s">
        <v>416</v>
      </c>
      <c r="E71" s="205">
        <f t="shared" si="1"/>
        <v>0</v>
      </c>
      <c r="F71" s="334">
        <f t="shared" si="2"/>
        <v>0</v>
      </c>
      <c r="G71" s="205"/>
      <c r="H71" s="205"/>
      <c r="I71" s="334">
        <f t="shared" si="4"/>
        <v>0</v>
      </c>
      <c r="J71" s="205"/>
      <c r="K71" s="205"/>
      <c r="L71" s="206"/>
      <c r="M71" s="206"/>
      <c r="N71" s="206"/>
      <c r="O71" s="206"/>
      <c r="P71" s="206"/>
      <c r="Q71" s="206"/>
      <c r="R71" s="206"/>
      <c r="S71" s="205">
        <f t="shared" ref="S71:T75" si="20">I71-Q71</f>
        <v>0</v>
      </c>
      <c r="T71" s="205">
        <f t="shared" si="20"/>
        <v>0</v>
      </c>
      <c r="U71" s="557" t="e">
        <f>F71*1000/Таблица1601!E10</f>
        <v>#VALUE!</v>
      </c>
      <c r="V71" s="557" t="e">
        <f>K71*1000/Таблица1601!E10</f>
        <v>#VALUE!</v>
      </c>
      <c r="W71" s="557" t="e">
        <f>S71*1000/Таблица1601!E10</f>
        <v>#VALUE!</v>
      </c>
    </row>
    <row r="72" spans="1:23" x14ac:dyDescent="0.15">
      <c r="A72" s="202" t="s">
        <v>752</v>
      </c>
      <c r="B72" s="180" t="s">
        <v>1633</v>
      </c>
      <c r="C72" s="203" t="s">
        <v>421</v>
      </c>
      <c r="D72" s="201" t="s">
        <v>1634</v>
      </c>
      <c r="E72" s="205">
        <f t="shared" si="1"/>
        <v>0</v>
      </c>
      <c r="F72" s="334">
        <f t="shared" si="2"/>
        <v>0</v>
      </c>
      <c r="G72" s="205"/>
      <c r="H72" s="205"/>
      <c r="I72" s="334">
        <f t="shared" si="4"/>
        <v>0</v>
      </c>
      <c r="J72" s="205"/>
      <c r="K72" s="205"/>
      <c r="L72" s="206"/>
      <c r="M72" s="206"/>
      <c r="N72" s="206"/>
      <c r="O72" s="206"/>
      <c r="P72" s="206"/>
      <c r="Q72" s="206"/>
      <c r="R72" s="206"/>
      <c r="S72" s="205">
        <f t="shared" si="20"/>
        <v>0</v>
      </c>
      <c r="T72" s="205">
        <f t="shared" si="20"/>
        <v>0</v>
      </c>
      <c r="U72" s="557" t="e">
        <f>F72*1000/Таблица1601!E10</f>
        <v>#VALUE!</v>
      </c>
      <c r="V72" s="557" t="e">
        <f>K72*1000/Таблица1601!E10</f>
        <v>#VALUE!</v>
      </c>
      <c r="W72" s="557" t="e">
        <f>S72*1000/Таблица1601!E10</f>
        <v>#VALUE!</v>
      </c>
    </row>
    <row r="73" spans="1:23" x14ac:dyDescent="0.15">
      <c r="A73" s="175" t="s">
        <v>1412</v>
      </c>
      <c r="B73" s="180" t="s">
        <v>427</v>
      </c>
      <c r="C73" s="203" t="s">
        <v>422</v>
      </c>
      <c r="D73" s="169" t="s">
        <v>1413</v>
      </c>
      <c r="E73" s="205">
        <f t="shared" si="1"/>
        <v>0</v>
      </c>
      <c r="F73" s="334">
        <f t="shared" si="2"/>
        <v>0</v>
      </c>
      <c r="G73" s="205"/>
      <c r="H73" s="205"/>
      <c r="I73" s="334">
        <f t="shared" si="4"/>
        <v>0</v>
      </c>
      <c r="J73" s="205"/>
      <c r="K73" s="205"/>
      <c r="L73" s="206"/>
      <c r="M73" s="206"/>
      <c r="N73" s="206"/>
      <c r="O73" s="206"/>
      <c r="P73" s="206"/>
      <c r="Q73" s="206"/>
      <c r="R73" s="206"/>
      <c r="S73" s="205">
        <f t="shared" si="20"/>
        <v>0</v>
      </c>
      <c r="T73" s="205">
        <f t="shared" si="20"/>
        <v>0</v>
      </c>
      <c r="U73" s="557" t="e">
        <f>F73*1000/Таблица1601!E10</f>
        <v>#VALUE!</v>
      </c>
      <c r="V73" s="557" t="e">
        <f>K73*1000/Таблица1601!E10</f>
        <v>#VALUE!</v>
      </c>
      <c r="W73" s="557" t="e">
        <f>S73*1000/Таблица1601!E10</f>
        <v>#VALUE!</v>
      </c>
    </row>
    <row r="74" spans="1:23" ht="21" x14ac:dyDescent="0.15">
      <c r="A74" s="175" t="s">
        <v>1414</v>
      </c>
      <c r="B74" s="180" t="s">
        <v>428</v>
      </c>
      <c r="C74" s="203" t="s">
        <v>423</v>
      </c>
      <c r="D74" s="169" t="s">
        <v>1415</v>
      </c>
      <c r="E74" s="205">
        <f t="shared" si="1"/>
        <v>0</v>
      </c>
      <c r="F74" s="334">
        <f t="shared" si="2"/>
        <v>0</v>
      </c>
      <c r="G74" s="205"/>
      <c r="H74" s="205"/>
      <c r="I74" s="334">
        <f t="shared" si="4"/>
        <v>0</v>
      </c>
      <c r="J74" s="205"/>
      <c r="K74" s="205"/>
      <c r="L74" s="206"/>
      <c r="M74" s="206"/>
      <c r="N74" s="206"/>
      <c r="O74" s="206"/>
      <c r="P74" s="206"/>
      <c r="Q74" s="206"/>
      <c r="R74" s="206"/>
      <c r="S74" s="205">
        <f t="shared" si="20"/>
        <v>0</v>
      </c>
      <c r="T74" s="205">
        <f t="shared" si="20"/>
        <v>0</v>
      </c>
      <c r="U74" s="557" t="e">
        <f>F74*1000/Таблица1601!E10</f>
        <v>#VALUE!</v>
      </c>
      <c r="V74" s="557" t="e">
        <f>K74*1000/Таблица1601!E10</f>
        <v>#VALUE!</v>
      </c>
      <c r="W74" s="557" t="e">
        <f>S74*1000/Таблица1601!E10</f>
        <v>#VALUE!</v>
      </c>
    </row>
    <row r="75" spans="1:23" x14ac:dyDescent="0.15">
      <c r="A75" s="166" t="s">
        <v>1546</v>
      </c>
      <c r="B75" s="167" t="s">
        <v>429</v>
      </c>
      <c r="C75" s="204" t="s">
        <v>423</v>
      </c>
      <c r="D75" s="169"/>
      <c r="E75" s="205">
        <f t="shared" si="1"/>
        <v>0</v>
      </c>
      <c r="F75" s="334">
        <f t="shared" si="2"/>
        <v>0</v>
      </c>
      <c r="G75" s="205"/>
      <c r="H75" s="205"/>
      <c r="I75" s="334">
        <f t="shared" si="4"/>
        <v>0</v>
      </c>
      <c r="J75" s="205"/>
      <c r="K75" s="205"/>
      <c r="L75" s="206"/>
      <c r="M75" s="206"/>
      <c r="N75" s="206"/>
      <c r="O75" s="206"/>
      <c r="P75" s="206"/>
      <c r="Q75" s="206"/>
      <c r="R75" s="206"/>
      <c r="S75" s="205">
        <f t="shared" si="20"/>
        <v>0</v>
      </c>
      <c r="T75" s="205">
        <f t="shared" si="20"/>
        <v>0</v>
      </c>
      <c r="U75" s="557" t="e">
        <f>F75*1000/Таблица1601!E10</f>
        <v>#VALUE!</v>
      </c>
      <c r="V75" s="557" t="e">
        <f>K75*1000/Таблица1601!E10</f>
        <v>#VALUE!</v>
      </c>
      <c r="W75" s="557" t="e">
        <f>S75*1000/Таблица1601!E10</f>
        <v>#VALUE!</v>
      </c>
    </row>
    <row r="76" spans="1:23" ht="31.5" x14ac:dyDescent="0.15">
      <c r="A76" s="166" t="s">
        <v>50</v>
      </c>
      <c r="B76" s="167" t="s">
        <v>258</v>
      </c>
      <c r="C76" s="168" t="s">
        <v>125</v>
      </c>
      <c r="D76" s="174" t="s">
        <v>62</v>
      </c>
      <c r="E76" s="205">
        <f t="shared" si="1"/>
        <v>0</v>
      </c>
      <c r="F76" s="334">
        <f t="shared" si="2"/>
        <v>0</v>
      </c>
      <c r="G76" s="205">
        <f t="shared" ref="G76:K76" si="21">SUM(G77:G125)</f>
        <v>0</v>
      </c>
      <c r="H76" s="205">
        <f t="shared" si="21"/>
        <v>0</v>
      </c>
      <c r="I76" s="334">
        <f t="shared" si="4"/>
        <v>0</v>
      </c>
      <c r="J76" s="205">
        <f t="shared" si="21"/>
        <v>0</v>
      </c>
      <c r="K76" s="205">
        <f t="shared" si="21"/>
        <v>0</v>
      </c>
      <c r="L76" s="205">
        <f>SUM(L77:L125)</f>
        <v>0</v>
      </c>
      <c r="M76" s="205">
        <f t="shared" ref="M76:T76" si="22">SUM(M77:M125)</f>
        <v>0</v>
      </c>
      <c r="N76" s="205">
        <f t="shared" si="22"/>
        <v>0</v>
      </c>
      <c r="O76" s="205">
        <f t="shared" si="22"/>
        <v>0</v>
      </c>
      <c r="P76" s="205">
        <f t="shared" si="22"/>
        <v>0</v>
      </c>
      <c r="Q76" s="205">
        <f t="shared" si="22"/>
        <v>0</v>
      </c>
      <c r="R76" s="205">
        <f t="shared" si="22"/>
        <v>0</v>
      </c>
      <c r="S76" s="205">
        <f t="shared" si="22"/>
        <v>0</v>
      </c>
      <c r="T76" s="205">
        <f t="shared" si="22"/>
        <v>0</v>
      </c>
      <c r="U76" s="557" t="e">
        <f>F76*1000/Таблица1601!E10</f>
        <v>#VALUE!</v>
      </c>
      <c r="V76" s="557" t="e">
        <f>K76*1000/Таблица1601!E10</f>
        <v>#VALUE!</v>
      </c>
      <c r="W76" s="557" t="e">
        <f>S76*1000/Таблица1601!E10</f>
        <v>#VALUE!</v>
      </c>
    </row>
    <row r="77" spans="1:23" ht="21" x14ac:dyDescent="0.15">
      <c r="A77" s="170" t="s">
        <v>1130</v>
      </c>
      <c r="B77" s="171" t="s">
        <v>1277</v>
      </c>
      <c r="C77" s="172" t="s">
        <v>1179</v>
      </c>
      <c r="D77" s="173" t="s">
        <v>1180</v>
      </c>
      <c r="E77" s="64">
        <f t="shared" ref="E77:E128" si="23">F77+G77</f>
        <v>0</v>
      </c>
      <c r="F77" s="334">
        <f t="shared" ref="F77:F128" si="24">K77</f>
        <v>0</v>
      </c>
      <c r="G77" s="15"/>
      <c r="H77" s="15"/>
      <c r="I77" s="334">
        <f t="shared" ref="I77:I128" si="25">M77</f>
        <v>0</v>
      </c>
      <c r="J77" s="15"/>
      <c r="K77" s="15"/>
      <c r="L77" s="52"/>
      <c r="M77" s="52"/>
      <c r="N77" s="52"/>
      <c r="O77" s="52"/>
      <c r="P77" s="52"/>
      <c r="Q77" s="52"/>
      <c r="R77" s="52"/>
      <c r="S77" s="64">
        <f t="shared" ref="S77:T88" si="26">I77-Q77</f>
        <v>0</v>
      </c>
      <c r="T77" s="64">
        <f t="shared" si="5"/>
        <v>0</v>
      </c>
      <c r="U77" s="277" t="s">
        <v>1762</v>
      </c>
      <c r="V77" s="277" t="s">
        <v>1762</v>
      </c>
      <c r="W77" s="277" t="s">
        <v>1762</v>
      </c>
    </row>
    <row r="78" spans="1:23" x14ac:dyDescent="0.15">
      <c r="A78" s="170" t="s">
        <v>1131</v>
      </c>
      <c r="B78" s="171" t="s">
        <v>1278</v>
      </c>
      <c r="C78" s="172" t="s">
        <v>1181</v>
      </c>
      <c r="D78" s="173" t="s">
        <v>1182</v>
      </c>
      <c r="E78" s="64">
        <f t="shared" si="23"/>
        <v>0</v>
      </c>
      <c r="F78" s="334">
        <f t="shared" si="24"/>
        <v>0</v>
      </c>
      <c r="G78" s="15"/>
      <c r="H78" s="15"/>
      <c r="I78" s="334">
        <f t="shared" si="25"/>
        <v>0</v>
      </c>
      <c r="J78" s="15"/>
      <c r="K78" s="15"/>
      <c r="L78" s="52"/>
      <c r="M78" s="52"/>
      <c r="N78" s="52"/>
      <c r="O78" s="52"/>
      <c r="P78" s="52"/>
      <c r="Q78" s="52"/>
      <c r="R78" s="52"/>
      <c r="S78" s="64">
        <f t="shared" si="26"/>
        <v>0</v>
      </c>
      <c r="T78" s="64">
        <f t="shared" si="26"/>
        <v>0</v>
      </c>
      <c r="U78" s="277" t="s">
        <v>1762</v>
      </c>
      <c r="V78" s="277" t="s">
        <v>1762</v>
      </c>
      <c r="W78" s="277" t="s">
        <v>1762</v>
      </c>
    </row>
    <row r="79" spans="1:23" ht="21" x14ac:dyDescent="0.15">
      <c r="A79" s="170" t="s">
        <v>1132</v>
      </c>
      <c r="B79" s="171" t="s">
        <v>1279</v>
      </c>
      <c r="C79" s="172" t="s">
        <v>1183</v>
      </c>
      <c r="D79" s="173" t="s">
        <v>1184</v>
      </c>
      <c r="E79" s="64">
        <f t="shared" si="23"/>
        <v>0</v>
      </c>
      <c r="F79" s="334">
        <f t="shared" si="24"/>
        <v>0</v>
      </c>
      <c r="G79" s="15"/>
      <c r="H79" s="15"/>
      <c r="I79" s="334">
        <f t="shared" si="25"/>
        <v>0</v>
      </c>
      <c r="J79" s="15"/>
      <c r="K79" s="15"/>
      <c r="L79" s="52"/>
      <c r="M79" s="52"/>
      <c r="N79" s="52"/>
      <c r="O79" s="52"/>
      <c r="P79" s="52"/>
      <c r="Q79" s="52"/>
      <c r="R79" s="52"/>
      <c r="S79" s="64">
        <f t="shared" si="26"/>
        <v>0</v>
      </c>
      <c r="T79" s="64">
        <f t="shared" si="26"/>
        <v>0</v>
      </c>
      <c r="U79" s="277" t="s">
        <v>1762</v>
      </c>
      <c r="V79" s="277" t="s">
        <v>1762</v>
      </c>
      <c r="W79" s="277" t="s">
        <v>1762</v>
      </c>
    </row>
    <row r="80" spans="1:23" x14ac:dyDescent="0.15">
      <c r="A80" s="170" t="s">
        <v>1133</v>
      </c>
      <c r="B80" s="171" t="s">
        <v>1280</v>
      </c>
      <c r="C80" s="172" t="s">
        <v>1185</v>
      </c>
      <c r="D80" s="173" t="s">
        <v>1186</v>
      </c>
      <c r="E80" s="64">
        <f t="shared" si="23"/>
        <v>0</v>
      </c>
      <c r="F80" s="334">
        <f t="shared" si="24"/>
        <v>0</v>
      </c>
      <c r="G80" s="15"/>
      <c r="H80" s="15"/>
      <c r="I80" s="334">
        <f t="shared" si="25"/>
        <v>0</v>
      </c>
      <c r="J80" s="15"/>
      <c r="K80" s="15"/>
      <c r="L80" s="52"/>
      <c r="M80" s="52"/>
      <c r="N80" s="52"/>
      <c r="O80" s="52"/>
      <c r="P80" s="52"/>
      <c r="Q80" s="52"/>
      <c r="R80" s="52"/>
      <c r="S80" s="64">
        <f t="shared" si="26"/>
        <v>0</v>
      </c>
      <c r="T80" s="64">
        <f t="shared" si="26"/>
        <v>0</v>
      </c>
      <c r="U80" s="277" t="s">
        <v>1762</v>
      </c>
      <c r="V80" s="277" t="s">
        <v>1762</v>
      </c>
      <c r="W80" s="277" t="s">
        <v>1762</v>
      </c>
    </row>
    <row r="81" spans="1:23" x14ac:dyDescent="0.15">
      <c r="A81" s="170" t="s">
        <v>1134</v>
      </c>
      <c r="B81" s="171" t="s">
        <v>1281</v>
      </c>
      <c r="C81" s="172" t="s">
        <v>1187</v>
      </c>
      <c r="D81" s="173" t="s">
        <v>1188</v>
      </c>
      <c r="E81" s="64">
        <f t="shared" si="23"/>
        <v>0</v>
      </c>
      <c r="F81" s="334">
        <f t="shared" si="24"/>
        <v>0</v>
      </c>
      <c r="G81" s="15"/>
      <c r="H81" s="15"/>
      <c r="I81" s="334">
        <f t="shared" si="25"/>
        <v>0</v>
      </c>
      <c r="J81" s="15"/>
      <c r="K81" s="15"/>
      <c r="L81" s="52"/>
      <c r="M81" s="52"/>
      <c r="N81" s="52"/>
      <c r="O81" s="52"/>
      <c r="P81" s="52"/>
      <c r="Q81" s="52"/>
      <c r="R81" s="52"/>
      <c r="S81" s="64">
        <f t="shared" si="26"/>
        <v>0</v>
      </c>
      <c r="T81" s="64">
        <f t="shared" si="26"/>
        <v>0</v>
      </c>
      <c r="U81" s="277" t="s">
        <v>1762</v>
      </c>
      <c r="V81" s="277" t="s">
        <v>1762</v>
      </c>
      <c r="W81" s="277" t="s">
        <v>1762</v>
      </c>
    </row>
    <row r="82" spans="1:23" ht="31.5" x14ac:dyDescent="0.15">
      <c r="A82" s="170" t="s">
        <v>1135</v>
      </c>
      <c r="B82" s="171" t="s">
        <v>1282</v>
      </c>
      <c r="C82" s="172" t="s">
        <v>1189</v>
      </c>
      <c r="D82" s="173" t="s">
        <v>1190</v>
      </c>
      <c r="E82" s="64">
        <f t="shared" si="23"/>
        <v>0</v>
      </c>
      <c r="F82" s="334">
        <f t="shared" si="24"/>
        <v>0</v>
      </c>
      <c r="G82" s="15"/>
      <c r="H82" s="15"/>
      <c r="I82" s="334">
        <f t="shared" si="25"/>
        <v>0</v>
      </c>
      <c r="J82" s="15"/>
      <c r="K82" s="15"/>
      <c r="L82" s="52"/>
      <c r="M82" s="52"/>
      <c r="N82" s="52"/>
      <c r="O82" s="52"/>
      <c r="P82" s="52"/>
      <c r="Q82" s="52"/>
      <c r="R82" s="52"/>
      <c r="S82" s="64">
        <f t="shared" si="26"/>
        <v>0</v>
      </c>
      <c r="T82" s="64">
        <f t="shared" si="26"/>
        <v>0</v>
      </c>
      <c r="U82" s="277" t="s">
        <v>1762</v>
      </c>
      <c r="V82" s="277" t="s">
        <v>1762</v>
      </c>
      <c r="W82" s="277" t="s">
        <v>1762</v>
      </c>
    </row>
    <row r="83" spans="1:23" x14ac:dyDescent="0.15">
      <c r="A83" s="170" t="s">
        <v>1136</v>
      </c>
      <c r="B83" s="171" t="s">
        <v>1283</v>
      </c>
      <c r="C83" s="172" t="s">
        <v>1191</v>
      </c>
      <c r="D83" s="173" t="s">
        <v>1192</v>
      </c>
      <c r="E83" s="64">
        <f t="shared" si="23"/>
        <v>0</v>
      </c>
      <c r="F83" s="334">
        <f t="shared" si="24"/>
        <v>0</v>
      </c>
      <c r="G83" s="15"/>
      <c r="H83" s="15"/>
      <c r="I83" s="334">
        <f t="shared" si="25"/>
        <v>0</v>
      </c>
      <c r="J83" s="15"/>
      <c r="K83" s="15"/>
      <c r="L83" s="52"/>
      <c r="M83" s="52"/>
      <c r="N83" s="52"/>
      <c r="O83" s="52"/>
      <c r="P83" s="52"/>
      <c r="Q83" s="52"/>
      <c r="R83" s="52"/>
      <c r="S83" s="64">
        <f t="shared" si="26"/>
        <v>0</v>
      </c>
      <c r="T83" s="64">
        <f t="shared" si="26"/>
        <v>0</v>
      </c>
      <c r="U83" s="277" t="s">
        <v>1762</v>
      </c>
      <c r="V83" s="277" t="s">
        <v>1762</v>
      </c>
      <c r="W83" s="277" t="s">
        <v>1762</v>
      </c>
    </row>
    <row r="84" spans="1:23" x14ac:dyDescent="0.15">
      <c r="A84" s="170" t="s">
        <v>1137</v>
      </c>
      <c r="B84" s="171" t="s">
        <v>1284</v>
      </c>
      <c r="C84" s="172" t="s">
        <v>1193</v>
      </c>
      <c r="D84" s="173" t="s">
        <v>1194</v>
      </c>
      <c r="E84" s="64">
        <f t="shared" si="23"/>
        <v>0</v>
      </c>
      <c r="F84" s="334">
        <f t="shared" si="24"/>
        <v>0</v>
      </c>
      <c r="G84" s="15"/>
      <c r="H84" s="15"/>
      <c r="I84" s="334">
        <f t="shared" si="25"/>
        <v>0</v>
      </c>
      <c r="J84" s="15"/>
      <c r="K84" s="15"/>
      <c r="L84" s="52"/>
      <c r="M84" s="52"/>
      <c r="N84" s="52"/>
      <c r="O84" s="52"/>
      <c r="P84" s="52"/>
      <c r="Q84" s="52"/>
      <c r="R84" s="52"/>
      <c r="S84" s="64">
        <f t="shared" si="26"/>
        <v>0</v>
      </c>
      <c r="T84" s="64">
        <f t="shared" si="26"/>
        <v>0</v>
      </c>
      <c r="U84" s="277" t="s">
        <v>1762</v>
      </c>
      <c r="V84" s="277" t="s">
        <v>1762</v>
      </c>
      <c r="W84" s="277" t="s">
        <v>1762</v>
      </c>
    </row>
    <row r="85" spans="1:23" x14ac:dyDescent="0.15">
      <c r="A85" s="170" t="s">
        <v>1138</v>
      </c>
      <c r="B85" s="171" t="s">
        <v>1285</v>
      </c>
      <c r="C85" s="172" t="s">
        <v>1195</v>
      </c>
      <c r="D85" s="173" t="s">
        <v>1196</v>
      </c>
      <c r="E85" s="64">
        <f t="shared" si="23"/>
        <v>0</v>
      </c>
      <c r="F85" s="334">
        <f t="shared" si="24"/>
        <v>0</v>
      </c>
      <c r="G85" s="15"/>
      <c r="H85" s="15"/>
      <c r="I85" s="334">
        <f t="shared" si="25"/>
        <v>0</v>
      </c>
      <c r="J85" s="15"/>
      <c r="K85" s="15"/>
      <c r="L85" s="52"/>
      <c r="M85" s="52"/>
      <c r="N85" s="52"/>
      <c r="O85" s="52"/>
      <c r="P85" s="52"/>
      <c r="Q85" s="52"/>
      <c r="R85" s="52"/>
      <c r="S85" s="64">
        <f t="shared" si="26"/>
        <v>0</v>
      </c>
      <c r="T85" s="64">
        <f t="shared" si="26"/>
        <v>0</v>
      </c>
      <c r="U85" s="277" t="s">
        <v>1762</v>
      </c>
      <c r="V85" s="277" t="s">
        <v>1762</v>
      </c>
      <c r="W85" s="277" t="s">
        <v>1762</v>
      </c>
    </row>
    <row r="86" spans="1:23" ht="21" x14ac:dyDescent="0.15">
      <c r="A86" s="170" t="s">
        <v>1139</v>
      </c>
      <c r="B86" s="171" t="s">
        <v>1286</v>
      </c>
      <c r="C86" s="172" t="s">
        <v>1197</v>
      </c>
      <c r="D86" s="173" t="s">
        <v>1198</v>
      </c>
      <c r="E86" s="64">
        <f t="shared" si="23"/>
        <v>0</v>
      </c>
      <c r="F86" s="334">
        <f t="shared" si="24"/>
        <v>0</v>
      </c>
      <c r="G86" s="15"/>
      <c r="H86" s="15"/>
      <c r="I86" s="334">
        <f t="shared" si="25"/>
        <v>0</v>
      </c>
      <c r="J86" s="15"/>
      <c r="K86" s="15"/>
      <c r="L86" s="52"/>
      <c r="M86" s="52"/>
      <c r="N86" s="52"/>
      <c r="O86" s="52"/>
      <c r="P86" s="52"/>
      <c r="Q86" s="52"/>
      <c r="R86" s="52"/>
      <c r="S86" s="64">
        <f t="shared" si="26"/>
        <v>0</v>
      </c>
      <c r="T86" s="64">
        <f t="shared" si="26"/>
        <v>0</v>
      </c>
      <c r="U86" s="277" t="s">
        <v>1762</v>
      </c>
      <c r="V86" s="277" t="s">
        <v>1762</v>
      </c>
      <c r="W86" s="277" t="s">
        <v>1762</v>
      </c>
    </row>
    <row r="87" spans="1:23" x14ac:dyDescent="0.15">
      <c r="A87" s="170" t="s">
        <v>1140</v>
      </c>
      <c r="B87" s="171" t="s">
        <v>1287</v>
      </c>
      <c r="C87" s="172" t="s">
        <v>1199</v>
      </c>
      <c r="D87" s="173" t="s">
        <v>1200</v>
      </c>
      <c r="E87" s="64">
        <f t="shared" si="23"/>
        <v>0</v>
      </c>
      <c r="F87" s="334">
        <f t="shared" si="24"/>
        <v>0</v>
      </c>
      <c r="G87" s="15"/>
      <c r="H87" s="15"/>
      <c r="I87" s="334">
        <f t="shared" si="25"/>
        <v>0</v>
      </c>
      <c r="J87" s="15"/>
      <c r="K87" s="15"/>
      <c r="L87" s="52"/>
      <c r="M87" s="52"/>
      <c r="N87" s="52"/>
      <c r="O87" s="52"/>
      <c r="P87" s="52"/>
      <c r="Q87" s="52"/>
      <c r="R87" s="52"/>
      <c r="S87" s="64">
        <f t="shared" si="26"/>
        <v>0</v>
      </c>
      <c r="T87" s="64">
        <f t="shared" si="26"/>
        <v>0</v>
      </c>
      <c r="U87" s="277" t="s">
        <v>1762</v>
      </c>
      <c r="V87" s="277" t="s">
        <v>1762</v>
      </c>
      <c r="W87" s="277" t="s">
        <v>1762</v>
      </c>
    </row>
    <row r="88" spans="1:23" ht="52.5" x14ac:dyDescent="0.15">
      <c r="A88" s="170" t="s">
        <v>1141</v>
      </c>
      <c r="B88" s="171" t="s">
        <v>1288</v>
      </c>
      <c r="C88" s="172" t="s">
        <v>1201</v>
      </c>
      <c r="D88" s="173" t="s">
        <v>1202</v>
      </c>
      <c r="E88" s="64">
        <f t="shared" si="23"/>
        <v>0</v>
      </c>
      <c r="F88" s="334">
        <f t="shared" si="24"/>
        <v>0</v>
      </c>
      <c r="G88" s="15"/>
      <c r="H88" s="15"/>
      <c r="I88" s="334">
        <f t="shared" si="25"/>
        <v>0</v>
      </c>
      <c r="J88" s="15"/>
      <c r="K88" s="15"/>
      <c r="L88" s="52"/>
      <c r="M88" s="52"/>
      <c r="N88" s="52"/>
      <c r="O88" s="52"/>
      <c r="P88" s="52"/>
      <c r="Q88" s="52"/>
      <c r="R88" s="52"/>
      <c r="S88" s="64">
        <f t="shared" si="26"/>
        <v>0</v>
      </c>
      <c r="T88" s="64">
        <f t="shared" si="26"/>
        <v>0</v>
      </c>
      <c r="U88" s="277" t="s">
        <v>1762</v>
      </c>
      <c r="V88" s="277" t="s">
        <v>1762</v>
      </c>
      <c r="W88" s="277" t="s">
        <v>1762</v>
      </c>
    </row>
    <row r="89" spans="1:23" x14ac:dyDescent="0.15">
      <c r="A89" s="170" t="s">
        <v>1142</v>
      </c>
      <c r="B89" s="171" t="s">
        <v>1289</v>
      </c>
      <c r="C89" s="172" t="s">
        <v>1203</v>
      </c>
      <c r="D89" s="173" t="s">
        <v>1204</v>
      </c>
      <c r="E89" s="64">
        <f t="shared" si="23"/>
        <v>0</v>
      </c>
      <c r="F89" s="334">
        <f t="shared" si="24"/>
        <v>0</v>
      </c>
      <c r="G89" s="15"/>
      <c r="H89" s="15"/>
      <c r="I89" s="334">
        <f t="shared" si="25"/>
        <v>0</v>
      </c>
      <c r="J89" s="15"/>
      <c r="K89" s="15"/>
      <c r="L89" s="52"/>
      <c r="M89" s="52"/>
      <c r="N89" s="52"/>
      <c r="O89" s="52"/>
      <c r="P89" s="52"/>
      <c r="Q89" s="52"/>
      <c r="R89" s="52"/>
      <c r="S89" s="64">
        <f t="shared" ref="S89:T104" si="27">I89-Q89</f>
        <v>0</v>
      </c>
      <c r="T89" s="64">
        <f t="shared" si="27"/>
        <v>0</v>
      </c>
      <c r="U89" s="277" t="s">
        <v>1762</v>
      </c>
      <c r="V89" s="277" t="s">
        <v>1762</v>
      </c>
      <c r="W89" s="277" t="s">
        <v>1762</v>
      </c>
    </row>
    <row r="90" spans="1:23" x14ac:dyDescent="0.15">
      <c r="A90" s="170" t="s">
        <v>1143</v>
      </c>
      <c r="B90" s="171" t="s">
        <v>1290</v>
      </c>
      <c r="C90" s="172" t="s">
        <v>1205</v>
      </c>
      <c r="D90" s="173" t="s">
        <v>1206</v>
      </c>
      <c r="E90" s="64">
        <f t="shared" si="23"/>
        <v>0</v>
      </c>
      <c r="F90" s="334">
        <f t="shared" si="24"/>
        <v>0</v>
      </c>
      <c r="G90" s="15"/>
      <c r="H90" s="15"/>
      <c r="I90" s="334">
        <f t="shared" si="25"/>
        <v>0</v>
      </c>
      <c r="J90" s="15"/>
      <c r="K90" s="15"/>
      <c r="L90" s="52"/>
      <c r="M90" s="52"/>
      <c r="N90" s="52"/>
      <c r="O90" s="52"/>
      <c r="P90" s="52"/>
      <c r="Q90" s="52"/>
      <c r="R90" s="52"/>
      <c r="S90" s="64">
        <f t="shared" si="27"/>
        <v>0</v>
      </c>
      <c r="T90" s="64">
        <f t="shared" si="27"/>
        <v>0</v>
      </c>
      <c r="U90" s="277" t="s">
        <v>1762</v>
      </c>
      <c r="V90" s="277" t="s">
        <v>1762</v>
      </c>
      <c r="W90" s="277" t="s">
        <v>1762</v>
      </c>
    </row>
    <row r="91" spans="1:23" ht="21" x14ac:dyDescent="0.15">
      <c r="A91" s="170" t="s">
        <v>1144</v>
      </c>
      <c r="B91" s="171" t="s">
        <v>1291</v>
      </c>
      <c r="C91" s="172" t="s">
        <v>1207</v>
      </c>
      <c r="D91" s="173" t="s">
        <v>1208</v>
      </c>
      <c r="E91" s="64">
        <f t="shared" si="23"/>
        <v>0</v>
      </c>
      <c r="F91" s="334">
        <f t="shared" si="24"/>
        <v>0</v>
      </c>
      <c r="G91" s="15"/>
      <c r="H91" s="15"/>
      <c r="I91" s="334">
        <f t="shared" si="25"/>
        <v>0</v>
      </c>
      <c r="J91" s="15"/>
      <c r="K91" s="15"/>
      <c r="L91" s="52"/>
      <c r="M91" s="52"/>
      <c r="N91" s="52"/>
      <c r="O91" s="52"/>
      <c r="P91" s="52"/>
      <c r="Q91" s="52"/>
      <c r="R91" s="52"/>
      <c r="S91" s="64">
        <f t="shared" si="27"/>
        <v>0</v>
      </c>
      <c r="T91" s="64">
        <f t="shared" si="27"/>
        <v>0</v>
      </c>
      <c r="U91" s="277" t="s">
        <v>1762</v>
      </c>
      <c r="V91" s="277" t="s">
        <v>1762</v>
      </c>
      <c r="W91" s="277" t="s">
        <v>1762</v>
      </c>
    </row>
    <row r="92" spans="1:23" ht="21" x14ac:dyDescent="0.15">
      <c r="A92" s="170" t="s">
        <v>1145</v>
      </c>
      <c r="B92" s="171" t="s">
        <v>1292</v>
      </c>
      <c r="C92" s="172" t="s">
        <v>1209</v>
      </c>
      <c r="D92" s="173" t="s">
        <v>1210</v>
      </c>
      <c r="E92" s="64">
        <f t="shared" si="23"/>
        <v>0</v>
      </c>
      <c r="F92" s="334">
        <f t="shared" si="24"/>
        <v>0</v>
      </c>
      <c r="G92" s="15"/>
      <c r="H92" s="15"/>
      <c r="I92" s="334">
        <f t="shared" si="25"/>
        <v>0</v>
      </c>
      <c r="J92" s="15"/>
      <c r="K92" s="15"/>
      <c r="L92" s="52"/>
      <c r="M92" s="52"/>
      <c r="N92" s="52"/>
      <c r="O92" s="52"/>
      <c r="P92" s="52"/>
      <c r="Q92" s="52"/>
      <c r="R92" s="52"/>
      <c r="S92" s="64">
        <f t="shared" si="27"/>
        <v>0</v>
      </c>
      <c r="T92" s="64">
        <f t="shared" si="27"/>
        <v>0</v>
      </c>
      <c r="U92" s="277" t="s">
        <v>1762</v>
      </c>
      <c r="V92" s="277" t="s">
        <v>1762</v>
      </c>
      <c r="W92" s="277" t="s">
        <v>1762</v>
      </c>
    </row>
    <row r="93" spans="1:23" ht="21" x14ac:dyDescent="0.15">
      <c r="A93" s="170" t="s">
        <v>1146</v>
      </c>
      <c r="B93" s="171" t="s">
        <v>1293</v>
      </c>
      <c r="C93" s="172" t="s">
        <v>1211</v>
      </c>
      <c r="D93" s="173" t="s">
        <v>1212</v>
      </c>
      <c r="E93" s="64">
        <f t="shared" si="23"/>
        <v>0</v>
      </c>
      <c r="F93" s="334">
        <f t="shared" si="24"/>
        <v>0</v>
      </c>
      <c r="G93" s="15"/>
      <c r="H93" s="15"/>
      <c r="I93" s="334">
        <f t="shared" si="25"/>
        <v>0</v>
      </c>
      <c r="J93" s="15"/>
      <c r="K93" s="15"/>
      <c r="L93" s="52"/>
      <c r="M93" s="52"/>
      <c r="N93" s="52"/>
      <c r="O93" s="52"/>
      <c r="P93" s="52"/>
      <c r="Q93" s="52"/>
      <c r="R93" s="52"/>
      <c r="S93" s="64">
        <f t="shared" si="27"/>
        <v>0</v>
      </c>
      <c r="T93" s="64">
        <f t="shared" si="27"/>
        <v>0</v>
      </c>
      <c r="U93" s="277" t="s">
        <v>1762</v>
      </c>
      <c r="V93" s="277" t="s">
        <v>1762</v>
      </c>
      <c r="W93" s="277" t="s">
        <v>1762</v>
      </c>
    </row>
    <row r="94" spans="1:23" ht="21" x14ac:dyDescent="0.15">
      <c r="A94" s="170" t="s">
        <v>1147</v>
      </c>
      <c r="B94" s="171" t="s">
        <v>1294</v>
      </c>
      <c r="C94" s="172" t="s">
        <v>1213</v>
      </c>
      <c r="D94" s="173" t="s">
        <v>1214</v>
      </c>
      <c r="E94" s="64">
        <f t="shared" si="23"/>
        <v>0</v>
      </c>
      <c r="F94" s="334">
        <f t="shared" si="24"/>
        <v>0</v>
      </c>
      <c r="G94" s="15"/>
      <c r="H94" s="15"/>
      <c r="I94" s="334">
        <f t="shared" si="25"/>
        <v>0</v>
      </c>
      <c r="J94" s="15"/>
      <c r="K94" s="15"/>
      <c r="L94" s="52"/>
      <c r="M94" s="52"/>
      <c r="N94" s="52"/>
      <c r="O94" s="52"/>
      <c r="P94" s="52"/>
      <c r="Q94" s="52"/>
      <c r="R94" s="52"/>
      <c r="S94" s="64">
        <f t="shared" si="27"/>
        <v>0</v>
      </c>
      <c r="T94" s="64">
        <f t="shared" si="27"/>
        <v>0</v>
      </c>
      <c r="U94" s="277" t="s">
        <v>1762</v>
      </c>
      <c r="V94" s="277" t="s">
        <v>1762</v>
      </c>
      <c r="W94" s="277" t="s">
        <v>1762</v>
      </c>
    </row>
    <row r="95" spans="1:23" ht="31.5" x14ac:dyDescent="0.15">
      <c r="A95" s="170" t="s">
        <v>1148</v>
      </c>
      <c r="B95" s="171" t="s">
        <v>1295</v>
      </c>
      <c r="C95" s="172" t="s">
        <v>1215</v>
      </c>
      <c r="D95" s="173" t="s">
        <v>1216</v>
      </c>
      <c r="E95" s="64">
        <f t="shared" si="23"/>
        <v>0</v>
      </c>
      <c r="F95" s="334">
        <f t="shared" si="24"/>
        <v>0</v>
      </c>
      <c r="G95" s="15"/>
      <c r="H95" s="15"/>
      <c r="I95" s="334">
        <f t="shared" si="25"/>
        <v>0</v>
      </c>
      <c r="J95" s="15"/>
      <c r="K95" s="15"/>
      <c r="L95" s="52"/>
      <c r="M95" s="52"/>
      <c r="N95" s="52"/>
      <c r="O95" s="52"/>
      <c r="P95" s="52"/>
      <c r="Q95" s="52"/>
      <c r="R95" s="52"/>
      <c r="S95" s="64">
        <f t="shared" si="27"/>
        <v>0</v>
      </c>
      <c r="T95" s="64">
        <f t="shared" si="27"/>
        <v>0</v>
      </c>
      <c r="U95" s="277" t="s">
        <v>1762</v>
      </c>
      <c r="V95" s="277" t="s">
        <v>1762</v>
      </c>
      <c r="W95" s="277" t="s">
        <v>1762</v>
      </c>
    </row>
    <row r="96" spans="1:23" ht="31.5" x14ac:dyDescent="0.15">
      <c r="A96" s="170" t="s">
        <v>1149</v>
      </c>
      <c r="B96" s="171" t="s">
        <v>1296</v>
      </c>
      <c r="C96" s="172" t="s">
        <v>1217</v>
      </c>
      <c r="D96" s="173" t="s">
        <v>1218</v>
      </c>
      <c r="E96" s="64">
        <f t="shared" si="23"/>
        <v>0</v>
      </c>
      <c r="F96" s="334">
        <f t="shared" si="24"/>
        <v>0</v>
      </c>
      <c r="G96" s="15"/>
      <c r="H96" s="15"/>
      <c r="I96" s="334">
        <f t="shared" si="25"/>
        <v>0</v>
      </c>
      <c r="J96" s="15"/>
      <c r="K96" s="15"/>
      <c r="L96" s="52"/>
      <c r="M96" s="52"/>
      <c r="N96" s="52"/>
      <c r="O96" s="52"/>
      <c r="P96" s="52"/>
      <c r="Q96" s="52"/>
      <c r="R96" s="52"/>
      <c r="S96" s="64">
        <f t="shared" si="27"/>
        <v>0</v>
      </c>
      <c r="T96" s="64">
        <f t="shared" si="27"/>
        <v>0</v>
      </c>
      <c r="U96" s="277" t="s">
        <v>1762</v>
      </c>
      <c r="V96" s="277" t="s">
        <v>1762</v>
      </c>
      <c r="W96" s="277" t="s">
        <v>1762</v>
      </c>
    </row>
    <row r="97" spans="1:23" ht="21" x14ac:dyDescent="0.15">
      <c r="A97" s="181" t="s">
        <v>1150</v>
      </c>
      <c r="B97" s="171" t="s">
        <v>1297</v>
      </c>
      <c r="C97" s="172" t="s">
        <v>1219</v>
      </c>
      <c r="D97" s="173" t="s">
        <v>1220</v>
      </c>
      <c r="E97" s="64">
        <f t="shared" si="23"/>
        <v>0</v>
      </c>
      <c r="F97" s="334">
        <f t="shared" si="24"/>
        <v>0</v>
      </c>
      <c r="G97" s="15"/>
      <c r="H97" s="15"/>
      <c r="I97" s="334">
        <f t="shared" si="25"/>
        <v>0</v>
      </c>
      <c r="J97" s="15"/>
      <c r="K97" s="15"/>
      <c r="L97" s="52"/>
      <c r="M97" s="52"/>
      <c r="N97" s="52"/>
      <c r="O97" s="52"/>
      <c r="P97" s="52"/>
      <c r="Q97" s="52"/>
      <c r="R97" s="52"/>
      <c r="S97" s="64">
        <f t="shared" si="27"/>
        <v>0</v>
      </c>
      <c r="T97" s="64">
        <f t="shared" si="27"/>
        <v>0</v>
      </c>
      <c r="U97" s="277" t="s">
        <v>1762</v>
      </c>
      <c r="V97" s="277" t="s">
        <v>1762</v>
      </c>
      <c r="W97" s="277" t="s">
        <v>1762</v>
      </c>
    </row>
    <row r="98" spans="1:23" x14ac:dyDescent="0.15">
      <c r="A98" s="170" t="s">
        <v>1151</v>
      </c>
      <c r="B98" s="171" t="s">
        <v>1298</v>
      </c>
      <c r="C98" s="172" t="s">
        <v>1221</v>
      </c>
      <c r="D98" s="173" t="s">
        <v>1222</v>
      </c>
      <c r="E98" s="64">
        <f t="shared" si="23"/>
        <v>0</v>
      </c>
      <c r="F98" s="334">
        <f t="shared" si="24"/>
        <v>0</v>
      </c>
      <c r="G98" s="15"/>
      <c r="H98" s="15"/>
      <c r="I98" s="334">
        <f t="shared" si="25"/>
        <v>0</v>
      </c>
      <c r="J98" s="15"/>
      <c r="K98" s="15"/>
      <c r="L98" s="52"/>
      <c r="M98" s="52"/>
      <c r="N98" s="52"/>
      <c r="O98" s="52"/>
      <c r="P98" s="52"/>
      <c r="Q98" s="52"/>
      <c r="R98" s="52"/>
      <c r="S98" s="64">
        <f t="shared" si="27"/>
        <v>0</v>
      </c>
      <c r="T98" s="64">
        <f t="shared" si="27"/>
        <v>0</v>
      </c>
      <c r="U98" s="277" t="s">
        <v>1762</v>
      </c>
      <c r="V98" s="277" t="s">
        <v>1762</v>
      </c>
      <c r="W98" s="277" t="s">
        <v>1762</v>
      </c>
    </row>
    <row r="99" spans="1:23" ht="42" x14ac:dyDescent="0.15">
      <c r="A99" s="181" t="s">
        <v>1152</v>
      </c>
      <c r="B99" s="171" t="s">
        <v>1299</v>
      </c>
      <c r="C99" s="172" t="s">
        <v>1223</v>
      </c>
      <c r="D99" s="173" t="s">
        <v>1224</v>
      </c>
      <c r="E99" s="64">
        <f t="shared" si="23"/>
        <v>0</v>
      </c>
      <c r="F99" s="334">
        <f t="shared" si="24"/>
        <v>0</v>
      </c>
      <c r="G99" s="15"/>
      <c r="H99" s="15"/>
      <c r="I99" s="334">
        <f t="shared" si="25"/>
        <v>0</v>
      </c>
      <c r="J99" s="15"/>
      <c r="K99" s="15"/>
      <c r="L99" s="52"/>
      <c r="M99" s="52"/>
      <c r="N99" s="52"/>
      <c r="O99" s="52"/>
      <c r="P99" s="52"/>
      <c r="Q99" s="52"/>
      <c r="R99" s="52"/>
      <c r="S99" s="64">
        <f t="shared" si="27"/>
        <v>0</v>
      </c>
      <c r="T99" s="64">
        <f t="shared" si="27"/>
        <v>0</v>
      </c>
      <c r="U99" s="277" t="s">
        <v>1762</v>
      </c>
      <c r="V99" s="277" t="s">
        <v>1762</v>
      </c>
      <c r="W99" s="277" t="s">
        <v>1762</v>
      </c>
    </row>
    <row r="100" spans="1:23" x14ac:dyDescent="0.15">
      <c r="A100" s="170" t="s">
        <v>1153</v>
      </c>
      <c r="B100" s="171" t="s">
        <v>1300</v>
      </c>
      <c r="C100" s="172" t="s">
        <v>1225</v>
      </c>
      <c r="D100" s="173" t="s">
        <v>1226</v>
      </c>
      <c r="E100" s="64">
        <f t="shared" si="23"/>
        <v>0</v>
      </c>
      <c r="F100" s="334">
        <f t="shared" si="24"/>
        <v>0</v>
      </c>
      <c r="G100" s="15"/>
      <c r="H100" s="15"/>
      <c r="I100" s="334">
        <f t="shared" si="25"/>
        <v>0</v>
      </c>
      <c r="J100" s="15"/>
      <c r="K100" s="15"/>
      <c r="L100" s="52"/>
      <c r="M100" s="52"/>
      <c r="N100" s="52"/>
      <c r="O100" s="52"/>
      <c r="P100" s="52"/>
      <c r="Q100" s="52"/>
      <c r="R100" s="52"/>
      <c r="S100" s="64">
        <f t="shared" si="27"/>
        <v>0</v>
      </c>
      <c r="T100" s="64">
        <f t="shared" si="27"/>
        <v>0</v>
      </c>
      <c r="U100" s="277" t="s">
        <v>1762</v>
      </c>
      <c r="V100" s="277" t="s">
        <v>1762</v>
      </c>
      <c r="W100" s="277" t="s">
        <v>1762</v>
      </c>
    </row>
    <row r="101" spans="1:23" ht="31.5" x14ac:dyDescent="0.15">
      <c r="A101" s="182" t="s">
        <v>1154</v>
      </c>
      <c r="B101" s="171" t="s">
        <v>1301</v>
      </c>
      <c r="C101" s="172" t="s">
        <v>1227</v>
      </c>
      <c r="D101" s="173" t="s">
        <v>1228</v>
      </c>
      <c r="E101" s="64">
        <f t="shared" si="23"/>
        <v>0</v>
      </c>
      <c r="F101" s="334">
        <f t="shared" si="24"/>
        <v>0</v>
      </c>
      <c r="G101" s="15"/>
      <c r="H101" s="15"/>
      <c r="I101" s="334">
        <f t="shared" si="25"/>
        <v>0</v>
      </c>
      <c r="J101" s="15"/>
      <c r="K101" s="15"/>
      <c r="L101" s="52"/>
      <c r="M101" s="52"/>
      <c r="N101" s="52"/>
      <c r="O101" s="52"/>
      <c r="P101" s="52"/>
      <c r="Q101" s="52"/>
      <c r="R101" s="52"/>
      <c r="S101" s="64">
        <f t="shared" si="27"/>
        <v>0</v>
      </c>
      <c r="T101" s="64">
        <f t="shared" si="27"/>
        <v>0</v>
      </c>
      <c r="U101" s="277" t="s">
        <v>1762</v>
      </c>
      <c r="V101" s="277" t="s">
        <v>1762</v>
      </c>
      <c r="W101" s="277" t="s">
        <v>1762</v>
      </c>
    </row>
    <row r="102" spans="1:23" ht="42" x14ac:dyDescent="0.15">
      <c r="A102" s="182" t="s">
        <v>1155</v>
      </c>
      <c r="B102" s="171" t="s">
        <v>1302</v>
      </c>
      <c r="C102" s="172" t="s">
        <v>1229</v>
      </c>
      <c r="D102" s="173" t="s">
        <v>1230</v>
      </c>
      <c r="E102" s="64">
        <f t="shared" si="23"/>
        <v>0</v>
      </c>
      <c r="F102" s="334">
        <f t="shared" si="24"/>
        <v>0</v>
      </c>
      <c r="G102" s="15"/>
      <c r="H102" s="15"/>
      <c r="I102" s="334">
        <f t="shared" si="25"/>
        <v>0</v>
      </c>
      <c r="J102" s="15"/>
      <c r="K102" s="15"/>
      <c r="L102" s="52"/>
      <c r="M102" s="52"/>
      <c r="N102" s="52"/>
      <c r="O102" s="52"/>
      <c r="P102" s="52"/>
      <c r="Q102" s="52"/>
      <c r="R102" s="52"/>
      <c r="S102" s="64">
        <f t="shared" si="27"/>
        <v>0</v>
      </c>
      <c r="T102" s="64">
        <f t="shared" si="27"/>
        <v>0</v>
      </c>
      <c r="U102" s="277" t="s">
        <v>1762</v>
      </c>
      <c r="V102" s="277" t="s">
        <v>1762</v>
      </c>
      <c r="W102" s="277" t="s">
        <v>1762</v>
      </c>
    </row>
    <row r="103" spans="1:23" ht="42" x14ac:dyDescent="0.15">
      <c r="A103" s="170" t="s">
        <v>1156</v>
      </c>
      <c r="B103" s="171" t="s">
        <v>1303</v>
      </c>
      <c r="C103" s="183" t="s">
        <v>1231</v>
      </c>
      <c r="D103" s="173" t="s">
        <v>1232</v>
      </c>
      <c r="E103" s="64">
        <f t="shared" si="23"/>
        <v>0</v>
      </c>
      <c r="F103" s="334">
        <f t="shared" si="24"/>
        <v>0</v>
      </c>
      <c r="G103" s="15"/>
      <c r="H103" s="15"/>
      <c r="I103" s="334">
        <f t="shared" si="25"/>
        <v>0</v>
      </c>
      <c r="J103" s="15"/>
      <c r="K103" s="15"/>
      <c r="L103" s="52"/>
      <c r="M103" s="52"/>
      <c r="N103" s="52"/>
      <c r="O103" s="52"/>
      <c r="P103" s="52"/>
      <c r="Q103" s="52"/>
      <c r="R103" s="52"/>
      <c r="S103" s="64">
        <f t="shared" si="27"/>
        <v>0</v>
      </c>
      <c r="T103" s="64">
        <f t="shared" si="27"/>
        <v>0</v>
      </c>
      <c r="U103" s="277" t="s">
        <v>1762</v>
      </c>
      <c r="V103" s="277" t="s">
        <v>1762</v>
      </c>
      <c r="W103" s="277" t="s">
        <v>1762</v>
      </c>
    </row>
    <row r="104" spans="1:23" ht="21" x14ac:dyDescent="0.15">
      <c r="A104" s="170" t="s">
        <v>1157</v>
      </c>
      <c r="B104" s="171" t="s">
        <v>1304</v>
      </c>
      <c r="C104" s="172" t="s">
        <v>1233</v>
      </c>
      <c r="D104" s="173" t="s">
        <v>1234</v>
      </c>
      <c r="E104" s="64">
        <f t="shared" si="23"/>
        <v>0</v>
      </c>
      <c r="F104" s="334">
        <f t="shared" si="24"/>
        <v>0</v>
      </c>
      <c r="G104" s="15"/>
      <c r="H104" s="15"/>
      <c r="I104" s="334">
        <f t="shared" si="25"/>
        <v>0</v>
      </c>
      <c r="J104" s="15"/>
      <c r="K104" s="15"/>
      <c r="L104" s="52"/>
      <c r="M104" s="52"/>
      <c r="N104" s="52"/>
      <c r="O104" s="52"/>
      <c r="P104" s="52"/>
      <c r="Q104" s="52"/>
      <c r="R104" s="52"/>
      <c r="S104" s="64">
        <f t="shared" si="27"/>
        <v>0</v>
      </c>
      <c r="T104" s="64">
        <f t="shared" si="27"/>
        <v>0</v>
      </c>
      <c r="U104" s="277" t="s">
        <v>1762</v>
      </c>
      <c r="V104" s="277" t="s">
        <v>1762</v>
      </c>
      <c r="W104" s="277" t="s">
        <v>1762</v>
      </c>
    </row>
    <row r="105" spans="1:23" ht="21" x14ac:dyDescent="0.15">
      <c r="A105" s="170" t="s">
        <v>1158</v>
      </c>
      <c r="B105" s="171" t="s">
        <v>1305</v>
      </c>
      <c r="C105" s="172" t="s">
        <v>1235</v>
      </c>
      <c r="D105" s="173" t="s">
        <v>1236</v>
      </c>
      <c r="E105" s="64">
        <f t="shared" si="23"/>
        <v>0</v>
      </c>
      <c r="F105" s="334">
        <f t="shared" si="24"/>
        <v>0</v>
      </c>
      <c r="G105" s="15"/>
      <c r="H105" s="15"/>
      <c r="I105" s="334">
        <f t="shared" si="25"/>
        <v>0</v>
      </c>
      <c r="J105" s="15"/>
      <c r="K105" s="15"/>
      <c r="L105" s="52"/>
      <c r="M105" s="52"/>
      <c r="N105" s="52"/>
      <c r="O105" s="52"/>
      <c r="P105" s="52"/>
      <c r="Q105" s="52"/>
      <c r="R105" s="52"/>
      <c r="S105" s="64">
        <f t="shared" ref="S105:T120" si="28">I105-Q105</f>
        <v>0</v>
      </c>
      <c r="T105" s="64">
        <f t="shared" si="28"/>
        <v>0</v>
      </c>
      <c r="U105" s="277" t="s">
        <v>1762</v>
      </c>
      <c r="V105" s="277" t="s">
        <v>1762</v>
      </c>
      <c r="W105" s="277" t="s">
        <v>1762</v>
      </c>
    </row>
    <row r="106" spans="1:23" x14ac:dyDescent="0.15">
      <c r="A106" s="170" t="s">
        <v>1159</v>
      </c>
      <c r="B106" s="171" t="s">
        <v>1306</v>
      </c>
      <c r="C106" s="172" t="s">
        <v>1237</v>
      </c>
      <c r="D106" s="173" t="s">
        <v>1238</v>
      </c>
      <c r="E106" s="64">
        <f t="shared" si="23"/>
        <v>0</v>
      </c>
      <c r="F106" s="334">
        <f t="shared" si="24"/>
        <v>0</v>
      </c>
      <c r="G106" s="15"/>
      <c r="H106" s="15"/>
      <c r="I106" s="334">
        <f t="shared" si="25"/>
        <v>0</v>
      </c>
      <c r="J106" s="15"/>
      <c r="K106" s="15"/>
      <c r="L106" s="52"/>
      <c r="M106" s="52"/>
      <c r="N106" s="52"/>
      <c r="O106" s="52"/>
      <c r="P106" s="52"/>
      <c r="Q106" s="52"/>
      <c r="R106" s="52"/>
      <c r="S106" s="64">
        <f t="shared" si="28"/>
        <v>0</v>
      </c>
      <c r="T106" s="64">
        <f t="shared" si="28"/>
        <v>0</v>
      </c>
      <c r="U106" s="277" t="s">
        <v>1762</v>
      </c>
      <c r="V106" s="277" t="s">
        <v>1762</v>
      </c>
      <c r="W106" s="277" t="s">
        <v>1762</v>
      </c>
    </row>
    <row r="107" spans="1:23" ht="31.5" x14ac:dyDescent="0.15">
      <c r="A107" s="170" t="s">
        <v>1160</v>
      </c>
      <c r="B107" s="171" t="s">
        <v>1307</v>
      </c>
      <c r="C107" s="172" t="s">
        <v>1239</v>
      </c>
      <c r="D107" s="173" t="s">
        <v>1240</v>
      </c>
      <c r="E107" s="64">
        <f t="shared" si="23"/>
        <v>0</v>
      </c>
      <c r="F107" s="334">
        <f t="shared" si="24"/>
        <v>0</v>
      </c>
      <c r="G107" s="15"/>
      <c r="H107" s="15"/>
      <c r="I107" s="334">
        <f t="shared" si="25"/>
        <v>0</v>
      </c>
      <c r="J107" s="15"/>
      <c r="K107" s="15"/>
      <c r="L107" s="52"/>
      <c r="M107" s="52"/>
      <c r="N107" s="52"/>
      <c r="O107" s="52"/>
      <c r="P107" s="52"/>
      <c r="Q107" s="52"/>
      <c r="R107" s="52"/>
      <c r="S107" s="64">
        <f t="shared" si="28"/>
        <v>0</v>
      </c>
      <c r="T107" s="64">
        <f t="shared" si="28"/>
        <v>0</v>
      </c>
      <c r="U107" s="277" t="s">
        <v>1762</v>
      </c>
      <c r="V107" s="277" t="s">
        <v>1762</v>
      </c>
      <c r="W107" s="277" t="s">
        <v>1762</v>
      </c>
    </row>
    <row r="108" spans="1:23" x14ac:dyDescent="0.15">
      <c r="A108" s="170" t="s">
        <v>1161</v>
      </c>
      <c r="B108" s="171" t="s">
        <v>1308</v>
      </c>
      <c r="C108" s="172" t="s">
        <v>1241</v>
      </c>
      <c r="D108" s="173" t="s">
        <v>1242</v>
      </c>
      <c r="E108" s="64">
        <f t="shared" si="23"/>
        <v>0</v>
      </c>
      <c r="F108" s="334">
        <f t="shared" si="24"/>
        <v>0</v>
      </c>
      <c r="G108" s="15"/>
      <c r="H108" s="15"/>
      <c r="I108" s="334">
        <f t="shared" si="25"/>
        <v>0</v>
      </c>
      <c r="J108" s="15"/>
      <c r="K108" s="15"/>
      <c r="L108" s="52">
        <f>0</f>
        <v>0</v>
      </c>
      <c r="M108" s="52">
        <f>0</f>
        <v>0</v>
      </c>
      <c r="N108" s="52">
        <f>0</f>
        <v>0</v>
      </c>
      <c r="O108" s="52">
        <f>0</f>
        <v>0</v>
      </c>
      <c r="P108" s="52">
        <f>0</f>
        <v>0</v>
      </c>
      <c r="Q108" s="52"/>
      <c r="R108" s="52"/>
      <c r="S108" s="64">
        <f t="shared" si="28"/>
        <v>0</v>
      </c>
      <c r="T108" s="64">
        <f t="shared" si="28"/>
        <v>0</v>
      </c>
      <c r="U108" s="277" t="s">
        <v>1762</v>
      </c>
      <c r="V108" s="277" t="s">
        <v>1762</v>
      </c>
      <c r="W108" s="277" t="s">
        <v>1762</v>
      </c>
    </row>
    <row r="109" spans="1:23" ht="42" x14ac:dyDescent="0.15">
      <c r="A109" s="170" t="s">
        <v>1162</v>
      </c>
      <c r="B109" s="171" t="s">
        <v>1309</v>
      </c>
      <c r="C109" s="172" t="s">
        <v>1243</v>
      </c>
      <c r="D109" s="173" t="s">
        <v>1244</v>
      </c>
      <c r="E109" s="64">
        <f t="shared" si="23"/>
        <v>0</v>
      </c>
      <c r="F109" s="334">
        <f t="shared" si="24"/>
        <v>0</v>
      </c>
      <c r="G109" s="15"/>
      <c r="H109" s="15"/>
      <c r="I109" s="334">
        <f t="shared" si="25"/>
        <v>0</v>
      </c>
      <c r="J109" s="15"/>
      <c r="K109" s="15"/>
      <c r="L109" s="52"/>
      <c r="M109" s="52"/>
      <c r="N109" s="52"/>
      <c r="O109" s="52"/>
      <c r="P109" s="52"/>
      <c r="Q109" s="52"/>
      <c r="R109" s="52"/>
      <c r="S109" s="64">
        <f t="shared" si="28"/>
        <v>0</v>
      </c>
      <c r="T109" s="64">
        <f t="shared" si="28"/>
        <v>0</v>
      </c>
      <c r="U109" s="277" t="s">
        <v>1762</v>
      </c>
      <c r="V109" s="277" t="s">
        <v>1762</v>
      </c>
      <c r="W109" s="277" t="s">
        <v>1762</v>
      </c>
    </row>
    <row r="110" spans="1:23" x14ac:dyDescent="0.15">
      <c r="A110" s="170" t="s">
        <v>1163</v>
      </c>
      <c r="B110" s="171" t="s">
        <v>1310</v>
      </c>
      <c r="C110" s="172" t="s">
        <v>1245</v>
      </c>
      <c r="D110" s="173" t="s">
        <v>1246</v>
      </c>
      <c r="E110" s="64">
        <f t="shared" si="23"/>
        <v>0</v>
      </c>
      <c r="F110" s="334">
        <f t="shared" si="24"/>
        <v>0</v>
      </c>
      <c r="G110" s="15"/>
      <c r="H110" s="15"/>
      <c r="I110" s="334">
        <f t="shared" si="25"/>
        <v>0</v>
      </c>
      <c r="J110" s="15"/>
      <c r="K110" s="15"/>
      <c r="L110" s="52"/>
      <c r="M110" s="52"/>
      <c r="N110" s="52"/>
      <c r="O110" s="52"/>
      <c r="P110" s="52"/>
      <c r="Q110" s="52"/>
      <c r="R110" s="52"/>
      <c r="S110" s="64">
        <f t="shared" si="28"/>
        <v>0</v>
      </c>
      <c r="T110" s="64">
        <f t="shared" si="28"/>
        <v>0</v>
      </c>
      <c r="U110" s="277" t="s">
        <v>1762</v>
      </c>
      <c r="V110" s="277" t="s">
        <v>1762</v>
      </c>
      <c r="W110" s="277" t="s">
        <v>1762</v>
      </c>
    </row>
    <row r="111" spans="1:23" x14ac:dyDescent="0.15">
      <c r="A111" s="170" t="s">
        <v>1164</v>
      </c>
      <c r="B111" s="171" t="s">
        <v>1311</v>
      </c>
      <c r="C111" s="172" t="s">
        <v>1247</v>
      </c>
      <c r="D111" s="173" t="s">
        <v>1248</v>
      </c>
      <c r="E111" s="64">
        <f t="shared" si="23"/>
        <v>0</v>
      </c>
      <c r="F111" s="334">
        <f t="shared" si="24"/>
        <v>0</v>
      </c>
      <c r="G111" s="15"/>
      <c r="H111" s="15"/>
      <c r="I111" s="334">
        <f t="shared" si="25"/>
        <v>0</v>
      </c>
      <c r="J111" s="15"/>
      <c r="K111" s="15"/>
      <c r="L111" s="52"/>
      <c r="M111" s="52"/>
      <c r="N111" s="52"/>
      <c r="O111" s="52"/>
      <c r="P111" s="52"/>
      <c r="Q111" s="52"/>
      <c r="R111" s="52"/>
      <c r="S111" s="64">
        <f t="shared" si="28"/>
        <v>0</v>
      </c>
      <c r="T111" s="64">
        <f t="shared" si="28"/>
        <v>0</v>
      </c>
      <c r="U111" s="277" t="s">
        <v>1762</v>
      </c>
      <c r="V111" s="277" t="s">
        <v>1762</v>
      </c>
      <c r="W111" s="277" t="s">
        <v>1762</v>
      </c>
    </row>
    <row r="112" spans="1:23" x14ac:dyDescent="0.15">
      <c r="A112" s="170" t="s">
        <v>1165</v>
      </c>
      <c r="B112" s="171" t="s">
        <v>1312</v>
      </c>
      <c r="C112" s="172" t="s">
        <v>1249</v>
      </c>
      <c r="D112" s="173" t="s">
        <v>1250</v>
      </c>
      <c r="E112" s="64">
        <f t="shared" si="23"/>
        <v>0</v>
      </c>
      <c r="F112" s="334">
        <f t="shared" si="24"/>
        <v>0</v>
      </c>
      <c r="G112" s="15"/>
      <c r="H112" s="15"/>
      <c r="I112" s="334">
        <f t="shared" si="25"/>
        <v>0</v>
      </c>
      <c r="J112" s="15"/>
      <c r="K112" s="15"/>
      <c r="L112" s="52"/>
      <c r="M112" s="52"/>
      <c r="N112" s="52"/>
      <c r="O112" s="52"/>
      <c r="P112" s="52"/>
      <c r="Q112" s="52"/>
      <c r="R112" s="52"/>
      <c r="S112" s="64">
        <f t="shared" si="28"/>
        <v>0</v>
      </c>
      <c r="T112" s="64">
        <f t="shared" si="28"/>
        <v>0</v>
      </c>
      <c r="U112" s="277" t="s">
        <v>1762</v>
      </c>
      <c r="V112" s="277" t="s">
        <v>1762</v>
      </c>
      <c r="W112" s="277" t="s">
        <v>1762</v>
      </c>
    </row>
    <row r="113" spans="1:23" s="126" customFormat="1" x14ac:dyDescent="0.15">
      <c r="A113" s="170" t="s">
        <v>1166</v>
      </c>
      <c r="B113" s="171" t="s">
        <v>1313</v>
      </c>
      <c r="C113" s="172" t="s">
        <v>1251</v>
      </c>
      <c r="D113" s="173" t="s">
        <v>1252</v>
      </c>
      <c r="E113" s="64">
        <f t="shared" si="23"/>
        <v>0</v>
      </c>
      <c r="F113" s="334">
        <f t="shared" si="24"/>
        <v>0</v>
      </c>
      <c r="G113" s="15"/>
      <c r="H113" s="15"/>
      <c r="I113" s="334">
        <f t="shared" si="25"/>
        <v>0</v>
      </c>
      <c r="J113" s="15"/>
      <c r="K113" s="15"/>
      <c r="L113" s="52"/>
      <c r="M113" s="52"/>
      <c r="N113" s="52"/>
      <c r="O113" s="52"/>
      <c r="P113" s="52"/>
      <c r="Q113" s="52"/>
      <c r="R113" s="52"/>
      <c r="S113" s="64">
        <f t="shared" si="28"/>
        <v>0</v>
      </c>
      <c r="T113" s="64">
        <f t="shared" si="28"/>
        <v>0</v>
      </c>
      <c r="U113" s="277" t="s">
        <v>1762</v>
      </c>
      <c r="V113" s="277" t="s">
        <v>1762</v>
      </c>
      <c r="W113" s="277" t="s">
        <v>1762</v>
      </c>
    </row>
    <row r="114" spans="1:23" x14ac:dyDescent="0.15">
      <c r="A114" s="170" t="s">
        <v>1167</v>
      </c>
      <c r="B114" s="171" t="s">
        <v>1314</v>
      </c>
      <c r="C114" s="172" t="s">
        <v>1253</v>
      </c>
      <c r="D114" s="173" t="s">
        <v>1254</v>
      </c>
      <c r="E114" s="64">
        <f t="shared" si="23"/>
        <v>0</v>
      </c>
      <c r="F114" s="334">
        <f t="shared" si="24"/>
        <v>0</v>
      </c>
      <c r="G114" s="15"/>
      <c r="H114" s="15"/>
      <c r="I114" s="334">
        <f t="shared" si="25"/>
        <v>0</v>
      </c>
      <c r="J114" s="15"/>
      <c r="K114" s="15"/>
      <c r="L114" s="52"/>
      <c r="M114" s="52"/>
      <c r="N114" s="52"/>
      <c r="O114" s="52"/>
      <c r="P114" s="52"/>
      <c r="Q114" s="52"/>
      <c r="R114" s="52"/>
      <c r="S114" s="64">
        <f t="shared" si="28"/>
        <v>0</v>
      </c>
      <c r="T114" s="64">
        <f t="shared" si="28"/>
        <v>0</v>
      </c>
      <c r="U114" s="277" t="s">
        <v>1762</v>
      </c>
      <c r="V114" s="277" t="s">
        <v>1762</v>
      </c>
      <c r="W114" s="277" t="s">
        <v>1762</v>
      </c>
    </row>
    <row r="115" spans="1:23" ht="31.5" x14ac:dyDescent="0.15">
      <c r="A115" s="170" t="s">
        <v>1168</v>
      </c>
      <c r="B115" s="171" t="s">
        <v>1315</v>
      </c>
      <c r="C115" s="172" t="s">
        <v>1255</v>
      </c>
      <c r="D115" s="173" t="s">
        <v>1256</v>
      </c>
      <c r="E115" s="64">
        <f t="shared" si="23"/>
        <v>0</v>
      </c>
      <c r="F115" s="334">
        <f t="shared" si="24"/>
        <v>0</v>
      </c>
      <c r="G115" s="15"/>
      <c r="H115" s="15"/>
      <c r="I115" s="334">
        <f t="shared" si="25"/>
        <v>0</v>
      </c>
      <c r="J115" s="15"/>
      <c r="K115" s="15"/>
      <c r="L115" s="52"/>
      <c r="M115" s="52"/>
      <c r="N115" s="52"/>
      <c r="O115" s="52"/>
      <c r="P115" s="52"/>
      <c r="Q115" s="52"/>
      <c r="R115" s="52"/>
      <c r="S115" s="64">
        <f t="shared" si="28"/>
        <v>0</v>
      </c>
      <c r="T115" s="64">
        <f t="shared" si="28"/>
        <v>0</v>
      </c>
      <c r="U115" s="277" t="s">
        <v>1762</v>
      </c>
      <c r="V115" s="277" t="s">
        <v>1762</v>
      </c>
      <c r="W115" s="277" t="s">
        <v>1762</v>
      </c>
    </row>
    <row r="116" spans="1:23" x14ac:dyDescent="0.15">
      <c r="A116" s="170" t="s">
        <v>1169</v>
      </c>
      <c r="B116" s="171" t="s">
        <v>1316</v>
      </c>
      <c r="C116" s="172" t="s">
        <v>1257</v>
      </c>
      <c r="D116" s="173" t="s">
        <v>1258</v>
      </c>
      <c r="E116" s="64">
        <f t="shared" si="23"/>
        <v>0</v>
      </c>
      <c r="F116" s="334">
        <f t="shared" si="24"/>
        <v>0</v>
      </c>
      <c r="G116" s="15"/>
      <c r="H116" s="15"/>
      <c r="I116" s="334">
        <f t="shared" si="25"/>
        <v>0</v>
      </c>
      <c r="J116" s="15"/>
      <c r="K116" s="15"/>
      <c r="L116" s="52"/>
      <c r="M116" s="52"/>
      <c r="N116" s="52"/>
      <c r="O116" s="52"/>
      <c r="P116" s="52"/>
      <c r="Q116" s="52"/>
      <c r="R116" s="52"/>
      <c r="S116" s="64">
        <f t="shared" si="28"/>
        <v>0</v>
      </c>
      <c r="T116" s="64">
        <f t="shared" si="28"/>
        <v>0</v>
      </c>
      <c r="U116" s="277" t="s">
        <v>1762</v>
      </c>
      <c r="V116" s="277" t="s">
        <v>1762</v>
      </c>
      <c r="W116" s="277" t="s">
        <v>1762</v>
      </c>
    </row>
    <row r="117" spans="1:23" ht="42" x14ac:dyDescent="0.15">
      <c r="A117" s="170" t="s">
        <v>1170</v>
      </c>
      <c r="B117" s="171" t="s">
        <v>1317</v>
      </c>
      <c r="C117" s="172" t="s">
        <v>1259</v>
      </c>
      <c r="D117" s="173" t="s">
        <v>1260</v>
      </c>
      <c r="E117" s="64">
        <f t="shared" si="23"/>
        <v>0</v>
      </c>
      <c r="F117" s="334">
        <f t="shared" si="24"/>
        <v>0</v>
      </c>
      <c r="G117" s="15"/>
      <c r="H117" s="15"/>
      <c r="I117" s="334">
        <f t="shared" si="25"/>
        <v>0</v>
      </c>
      <c r="J117" s="15"/>
      <c r="K117" s="15"/>
      <c r="L117" s="52"/>
      <c r="M117" s="52"/>
      <c r="N117" s="52"/>
      <c r="O117" s="52"/>
      <c r="P117" s="52"/>
      <c r="Q117" s="52"/>
      <c r="R117" s="52"/>
      <c r="S117" s="64">
        <f t="shared" si="28"/>
        <v>0</v>
      </c>
      <c r="T117" s="64">
        <f t="shared" si="28"/>
        <v>0</v>
      </c>
      <c r="U117" s="277" t="s">
        <v>1762</v>
      </c>
      <c r="V117" s="277" t="s">
        <v>1762</v>
      </c>
      <c r="W117" s="277" t="s">
        <v>1762</v>
      </c>
    </row>
    <row r="118" spans="1:23" ht="21" x14ac:dyDescent="0.15">
      <c r="A118" s="170" t="s">
        <v>1171</v>
      </c>
      <c r="B118" s="171" t="s">
        <v>1318</v>
      </c>
      <c r="C118" s="172" t="s">
        <v>1261</v>
      </c>
      <c r="D118" s="173" t="s">
        <v>1262</v>
      </c>
      <c r="E118" s="64">
        <f t="shared" si="23"/>
        <v>0</v>
      </c>
      <c r="F118" s="334">
        <f t="shared" si="24"/>
        <v>0</v>
      </c>
      <c r="G118" s="15"/>
      <c r="H118" s="15"/>
      <c r="I118" s="334">
        <f t="shared" si="25"/>
        <v>0</v>
      </c>
      <c r="J118" s="15"/>
      <c r="K118" s="15"/>
      <c r="L118" s="52"/>
      <c r="M118" s="52"/>
      <c r="N118" s="52"/>
      <c r="O118" s="52"/>
      <c r="P118" s="52"/>
      <c r="Q118" s="52"/>
      <c r="R118" s="52"/>
      <c r="S118" s="64">
        <f t="shared" si="28"/>
        <v>0</v>
      </c>
      <c r="T118" s="64">
        <f t="shared" si="28"/>
        <v>0</v>
      </c>
      <c r="U118" s="277" t="s">
        <v>1762</v>
      </c>
      <c r="V118" s="277" t="s">
        <v>1762</v>
      </c>
      <c r="W118" s="277" t="s">
        <v>1762</v>
      </c>
    </row>
    <row r="119" spans="1:23" ht="21" x14ac:dyDescent="0.15">
      <c r="A119" s="170" t="s">
        <v>1172</v>
      </c>
      <c r="B119" s="171" t="s">
        <v>1319</v>
      </c>
      <c r="C119" s="172" t="s">
        <v>1263</v>
      </c>
      <c r="D119" s="173" t="s">
        <v>1264</v>
      </c>
      <c r="E119" s="64">
        <f t="shared" si="23"/>
        <v>0</v>
      </c>
      <c r="F119" s="334">
        <f t="shared" si="24"/>
        <v>0</v>
      </c>
      <c r="G119" s="15"/>
      <c r="H119" s="15"/>
      <c r="I119" s="334">
        <f t="shared" si="25"/>
        <v>0</v>
      </c>
      <c r="J119" s="15"/>
      <c r="K119" s="15"/>
      <c r="L119" s="52"/>
      <c r="M119" s="52"/>
      <c r="N119" s="52"/>
      <c r="O119" s="52"/>
      <c r="P119" s="52"/>
      <c r="Q119" s="52"/>
      <c r="R119" s="52"/>
      <c r="S119" s="64">
        <f t="shared" si="28"/>
        <v>0</v>
      </c>
      <c r="T119" s="64">
        <f t="shared" si="28"/>
        <v>0</v>
      </c>
      <c r="U119" s="277" t="s">
        <v>1762</v>
      </c>
      <c r="V119" s="277" t="s">
        <v>1762</v>
      </c>
      <c r="W119" s="277" t="s">
        <v>1762</v>
      </c>
    </row>
    <row r="120" spans="1:23" ht="31.5" x14ac:dyDescent="0.15">
      <c r="A120" s="170" t="s">
        <v>1173</v>
      </c>
      <c r="B120" s="171" t="s">
        <v>1320</v>
      </c>
      <c r="C120" s="172" t="s">
        <v>1265</v>
      </c>
      <c r="D120" s="173" t="s">
        <v>1266</v>
      </c>
      <c r="E120" s="64">
        <f t="shared" si="23"/>
        <v>0</v>
      </c>
      <c r="F120" s="334">
        <f t="shared" si="24"/>
        <v>0</v>
      </c>
      <c r="G120" s="15"/>
      <c r="H120" s="15"/>
      <c r="I120" s="334">
        <f t="shared" si="25"/>
        <v>0</v>
      </c>
      <c r="J120" s="15"/>
      <c r="K120" s="15"/>
      <c r="L120" s="52"/>
      <c r="M120" s="52"/>
      <c r="N120" s="52"/>
      <c r="O120" s="52"/>
      <c r="P120" s="52"/>
      <c r="Q120" s="52"/>
      <c r="R120" s="52"/>
      <c r="S120" s="64">
        <f t="shared" si="28"/>
        <v>0</v>
      </c>
      <c r="T120" s="64">
        <f t="shared" si="28"/>
        <v>0</v>
      </c>
      <c r="U120" s="277" t="s">
        <v>1762</v>
      </c>
      <c r="V120" s="277" t="s">
        <v>1762</v>
      </c>
      <c r="W120" s="277" t="s">
        <v>1762</v>
      </c>
    </row>
    <row r="121" spans="1:23" ht="52.5" x14ac:dyDescent="0.15">
      <c r="A121" s="170" t="s">
        <v>1174</v>
      </c>
      <c r="B121" s="171" t="s">
        <v>1321</v>
      </c>
      <c r="C121" s="172" t="s">
        <v>1267</v>
      </c>
      <c r="D121" s="173" t="s">
        <v>1268</v>
      </c>
      <c r="E121" s="64">
        <f t="shared" si="23"/>
        <v>0</v>
      </c>
      <c r="F121" s="334">
        <f t="shared" si="24"/>
        <v>0</v>
      </c>
      <c r="G121" s="15"/>
      <c r="H121" s="15"/>
      <c r="I121" s="334">
        <f t="shared" si="25"/>
        <v>0</v>
      </c>
      <c r="J121" s="15"/>
      <c r="K121" s="15"/>
      <c r="L121" s="52"/>
      <c r="M121" s="52"/>
      <c r="N121" s="52"/>
      <c r="O121" s="52"/>
      <c r="P121" s="52"/>
      <c r="Q121" s="52"/>
      <c r="R121" s="52"/>
      <c r="S121" s="64">
        <f t="shared" ref="S121:T128" si="29">I121-Q121</f>
        <v>0</v>
      </c>
      <c r="T121" s="64">
        <f t="shared" si="29"/>
        <v>0</v>
      </c>
      <c r="U121" s="277" t="s">
        <v>1762</v>
      </c>
      <c r="V121" s="277" t="s">
        <v>1762</v>
      </c>
      <c r="W121" s="277" t="s">
        <v>1762</v>
      </c>
    </row>
    <row r="122" spans="1:23" ht="21" x14ac:dyDescent="0.15">
      <c r="A122" s="170" t="s">
        <v>1175</v>
      </c>
      <c r="B122" s="171" t="s">
        <v>1322</v>
      </c>
      <c r="C122" s="172" t="s">
        <v>1269</v>
      </c>
      <c r="D122" s="173" t="s">
        <v>1270</v>
      </c>
      <c r="E122" s="64">
        <f t="shared" si="23"/>
        <v>0</v>
      </c>
      <c r="F122" s="334">
        <f t="shared" si="24"/>
        <v>0</v>
      </c>
      <c r="G122" s="15"/>
      <c r="H122" s="15"/>
      <c r="I122" s="334">
        <f t="shared" si="25"/>
        <v>0</v>
      </c>
      <c r="J122" s="15"/>
      <c r="K122" s="15"/>
      <c r="L122" s="52"/>
      <c r="M122" s="52"/>
      <c r="N122" s="52"/>
      <c r="O122" s="52"/>
      <c r="P122" s="52"/>
      <c r="Q122" s="52"/>
      <c r="R122" s="52"/>
      <c r="S122" s="64">
        <f t="shared" si="29"/>
        <v>0</v>
      </c>
      <c r="T122" s="64">
        <f t="shared" si="29"/>
        <v>0</v>
      </c>
      <c r="U122" s="277" t="s">
        <v>1762</v>
      </c>
      <c r="V122" s="277" t="s">
        <v>1762</v>
      </c>
      <c r="W122" s="277" t="s">
        <v>1762</v>
      </c>
    </row>
    <row r="123" spans="1:23" ht="31.5" x14ac:dyDescent="0.15">
      <c r="A123" s="170" t="s">
        <v>1176</v>
      </c>
      <c r="B123" s="171" t="s">
        <v>1323</v>
      </c>
      <c r="C123" s="172" t="s">
        <v>1271</v>
      </c>
      <c r="D123" s="173" t="s">
        <v>1272</v>
      </c>
      <c r="E123" s="64">
        <f t="shared" si="23"/>
        <v>0</v>
      </c>
      <c r="F123" s="334">
        <f t="shared" si="24"/>
        <v>0</v>
      </c>
      <c r="G123" s="15"/>
      <c r="H123" s="15"/>
      <c r="I123" s="334">
        <f t="shared" si="25"/>
        <v>0</v>
      </c>
      <c r="J123" s="15"/>
      <c r="K123" s="15"/>
      <c r="L123" s="52"/>
      <c r="M123" s="52"/>
      <c r="N123" s="52"/>
      <c r="O123" s="52"/>
      <c r="P123" s="52"/>
      <c r="Q123" s="52"/>
      <c r="R123" s="52"/>
      <c r="S123" s="64">
        <f t="shared" si="29"/>
        <v>0</v>
      </c>
      <c r="T123" s="64">
        <f t="shared" si="29"/>
        <v>0</v>
      </c>
      <c r="U123" s="277" t="s">
        <v>1762</v>
      </c>
      <c r="V123" s="277" t="s">
        <v>1762</v>
      </c>
      <c r="W123" s="277" t="s">
        <v>1762</v>
      </c>
    </row>
    <row r="124" spans="1:23" ht="31.5" x14ac:dyDescent="0.15">
      <c r="A124" s="170" t="s">
        <v>1177</v>
      </c>
      <c r="B124" s="171" t="s">
        <v>1324</v>
      </c>
      <c r="C124" s="172" t="s">
        <v>1273</v>
      </c>
      <c r="D124" s="173" t="s">
        <v>1274</v>
      </c>
      <c r="E124" s="64">
        <f t="shared" si="23"/>
        <v>0</v>
      </c>
      <c r="F124" s="334">
        <f t="shared" si="24"/>
        <v>0</v>
      </c>
      <c r="G124" s="15"/>
      <c r="H124" s="15"/>
      <c r="I124" s="334">
        <f t="shared" si="25"/>
        <v>0</v>
      </c>
      <c r="J124" s="15"/>
      <c r="K124" s="15"/>
      <c r="L124" s="52"/>
      <c r="M124" s="52"/>
      <c r="N124" s="52"/>
      <c r="O124" s="52"/>
      <c r="P124" s="52"/>
      <c r="Q124" s="52"/>
      <c r="R124" s="52"/>
      <c r="S124" s="64">
        <f t="shared" si="29"/>
        <v>0</v>
      </c>
      <c r="T124" s="64">
        <f t="shared" si="29"/>
        <v>0</v>
      </c>
      <c r="U124" s="277" t="s">
        <v>1762</v>
      </c>
      <c r="V124" s="277" t="s">
        <v>1762</v>
      </c>
      <c r="W124" s="277" t="s">
        <v>1762</v>
      </c>
    </row>
    <row r="125" spans="1:23" x14ac:dyDescent="0.15">
      <c r="A125" s="170" t="s">
        <v>1178</v>
      </c>
      <c r="B125" s="171" t="s">
        <v>1325</v>
      </c>
      <c r="C125" s="172" t="s">
        <v>1275</v>
      </c>
      <c r="D125" s="173" t="s">
        <v>1276</v>
      </c>
      <c r="E125" s="64">
        <f t="shared" si="23"/>
        <v>0</v>
      </c>
      <c r="F125" s="334">
        <f t="shared" si="24"/>
        <v>0</v>
      </c>
      <c r="G125" s="15"/>
      <c r="H125" s="15"/>
      <c r="I125" s="334">
        <f t="shared" si="25"/>
        <v>0</v>
      </c>
      <c r="J125" s="15"/>
      <c r="K125" s="15"/>
      <c r="L125" s="52"/>
      <c r="M125" s="52"/>
      <c r="N125" s="52"/>
      <c r="O125" s="52"/>
      <c r="P125" s="52"/>
      <c r="Q125" s="189"/>
      <c r="R125" s="189"/>
      <c r="S125" s="64">
        <f t="shared" si="29"/>
        <v>0</v>
      </c>
      <c r="T125" s="64">
        <f t="shared" si="29"/>
        <v>0</v>
      </c>
      <c r="U125" s="277" t="s">
        <v>1762</v>
      </c>
      <c r="V125" s="277" t="s">
        <v>1762</v>
      </c>
      <c r="W125" s="277" t="s">
        <v>1762</v>
      </c>
    </row>
    <row r="126" spans="1:23" ht="21" x14ac:dyDescent="0.15">
      <c r="A126" s="166" t="s">
        <v>659</v>
      </c>
      <c r="B126" s="167" t="s">
        <v>259</v>
      </c>
      <c r="C126" s="168" t="s">
        <v>126</v>
      </c>
      <c r="D126" s="174" t="s">
        <v>63</v>
      </c>
      <c r="E126" s="64">
        <f t="shared" si="23"/>
        <v>0</v>
      </c>
      <c r="F126" s="334">
        <f t="shared" si="24"/>
        <v>0</v>
      </c>
      <c r="G126" s="64"/>
      <c r="H126" s="64"/>
      <c r="I126" s="334">
        <f t="shared" si="25"/>
        <v>0</v>
      </c>
      <c r="J126" s="64"/>
      <c r="K126" s="64"/>
      <c r="L126" s="99"/>
      <c r="M126" s="99"/>
      <c r="N126" s="99"/>
      <c r="O126" s="99"/>
      <c r="P126" s="99"/>
      <c r="Q126" s="99"/>
      <c r="R126" s="99"/>
      <c r="S126" s="64">
        <f t="shared" si="29"/>
        <v>0</v>
      </c>
      <c r="T126" s="64">
        <f t="shared" si="29"/>
        <v>0</v>
      </c>
      <c r="U126" s="557" t="e">
        <f>F126*1000/Таблица1601!E10</f>
        <v>#VALUE!</v>
      </c>
      <c r="V126" s="557" t="e">
        <f>K126*1000/Таблица1601!E10</f>
        <v>#VALUE!</v>
      </c>
      <c r="W126" s="557" t="e">
        <f>S126*1000/Таблица1601!E10</f>
        <v>#VALUE!</v>
      </c>
    </row>
    <row r="127" spans="1:23" ht="42" x14ac:dyDescent="0.15">
      <c r="A127" s="190" t="s">
        <v>1374</v>
      </c>
      <c r="B127" s="191" t="s">
        <v>1375</v>
      </c>
      <c r="C127" s="172" t="s">
        <v>1376</v>
      </c>
      <c r="D127" s="192" t="s">
        <v>1377</v>
      </c>
      <c r="E127" s="64">
        <f t="shared" si="23"/>
        <v>0</v>
      </c>
      <c r="F127" s="334">
        <f t="shared" si="24"/>
        <v>0</v>
      </c>
      <c r="G127" s="15"/>
      <c r="H127" s="15"/>
      <c r="I127" s="334">
        <f t="shared" si="25"/>
        <v>0</v>
      </c>
      <c r="J127" s="15"/>
      <c r="K127" s="15"/>
      <c r="L127" s="52"/>
      <c r="M127" s="85"/>
      <c r="N127" s="85"/>
      <c r="O127" s="85"/>
      <c r="P127" s="85"/>
      <c r="Q127" s="85"/>
      <c r="R127" s="85"/>
      <c r="S127" s="64">
        <f t="shared" si="29"/>
        <v>0</v>
      </c>
      <c r="T127" s="64">
        <f t="shared" si="29"/>
        <v>0</v>
      </c>
      <c r="U127" s="557" t="e">
        <f>F127*1000/Таблица1601!E10</f>
        <v>#VALUE!</v>
      </c>
      <c r="V127" s="557" t="e">
        <f>K127*1000/Таблица1601!E10</f>
        <v>#VALUE!</v>
      </c>
      <c r="W127" s="557" t="e">
        <f>S127*1000/Таблица1601!E10</f>
        <v>#VALUE!</v>
      </c>
    </row>
    <row r="128" spans="1:23" x14ac:dyDescent="0.15">
      <c r="A128" s="190" t="s">
        <v>1507</v>
      </c>
      <c r="B128" s="191" t="s">
        <v>1547</v>
      </c>
      <c r="C128" s="172" t="s">
        <v>1548</v>
      </c>
      <c r="D128" s="192" t="s">
        <v>1509</v>
      </c>
      <c r="E128" s="64">
        <f t="shared" si="23"/>
        <v>0</v>
      </c>
      <c r="F128" s="334">
        <f t="shared" si="24"/>
        <v>0</v>
      </c>
      <c r="G128" s="15"/>
      <c r="H128" s="15"/>
      <c r="I128" s="334">
        <f t="shared" si="25"/>
        <v>0</v>
      </c>
      <c r="J128" s="15"/>
      <c r="K128" s="15"/>
      <c r="L128" s="52"/>
      <c r="M128" s="85"/>
      <c r="N128" s="85"/>
      <c r="O128" s="85"/>
      <c r="P128" s="85"/>
      <c r="Q128" s="85"/>
      <c r="R128" s="85"/>
      <c r="S128" s="64">
        <f t="shared" si="29"/>
        <v>0</v>
      </c>
      <c r="T128" s="64">
        <f t="shared" si="29"/>
        <v>0</v>
      </c>
      <c r="U128" s="557" t="e">
        <f>F128*1000/Таблица1601!E10</f>
        <v>#VALUE!</v>
      </c>
      <c r="V128" s="557" t="e">
        <f>K128*1000/Таблица1601!E10</f>
        <v>#VALUE!</v>
      </c>
      <c r="W128" s="557" t="e">
        <f>S128*1000/Таблица1601!E10</f>
        <v>#VALUE!</v>
      </c>
    </row>
    <row r="129" spans="1:21" x14ac:dyDescent="0.15">
      <c r="A129" s="184"/>
      <c r="B129" s="185"/>
      <c r="C129" s="186"/>
      <c r="D129" s="187"/>
      <c r="E129" s="188"/>
      <c r="F129" s="81"/>
      <c r="G129" s="81"/>
      <c r="H129" s="81"/>
      <c r="I129" s="81"/>
      <c r="J129" s="81"/>
      <c r="K129" s="81"/>
      <c r="L129" s="58"/>
      <c r="M129" s="58"/>
      <c r="N129" s="58"/>
      <c r="O129" s="58"/>
      <c r="P129" s="58"/>
      <c r="Q129" s="58"/>
      <c r="R129" s="58"/>
      <c r="S129" s="188"/>
      <c r="T129" s="188"/>
    </row>
    <row r="130" spans="1:21" x14ac:dyDescent="0.15">
      <c r="A130" s="130"/>
      <c r="B130" s="138"/>
      <c r="C130" s="131"/>
      <c r="D130" s="132"/>
      <c r="E130" s="133"/>
      <c r="F130" s="335" t="s">
        <v>1756</v>
      </c>
      <c r="G130" s="133"/>
      <c r="H130" s="133"/>
      <c r="I130" s="335" t="s">
        <v>1756</v>
      </c>
      <c r="J130" s="133"/>
      <c r="K130" s="133"/>
      <c r="U130" s="559" t="s">
        <v>1843</v>
      </c>
    </row>
    <row r="131" spans="1:21" s="116" customFormat="1" x14ac:dyDescent="0.15">
      <c r="A131" s="116" t="s">
        <v>2</v>
      </c>
      <c r="B131" s="136"/>
      <c r="C131" s="139"/>
      <c r="E131" s="134"/>
    </row>
  </sheetData>
  <mergeCells count="21">
    <mergeCell ref="O8:P8"/>
    <mergeCell ref="U4:W4"/>
    <mergeCell ref="U6:U9"/>
    <mergeCell ref="V6:V9"/>
    <mergeCell ref="W6:W9"/>
    <mergeCell ref="B6:B7"/>
    <mergeCell ref="A3:T3"/>
    <mergeCell ref="O4:T4"/>
    <mergeCell ref="A6:A9"/>
    <mergeCell ref="C6:C9"/>
    <mergeCell ref="D6:D9"/>
    <mergeCell ref="E6:P6"/>
    <mergeCell ref="Q6:R8"/>
    <mergeCell ref="S6:T8"/>
    <mergeCell ref="E7:E9"/>
    <mergeCell ref="F7:H8"/>
    <mergeCell ref="I7:L7"/>
    <mergeCell ref="M7:P7"/>
    <mergeCell ref="I8:J8"/>
    <mergeCell ref="K8:L8"/>
    <mergeCell ref="M8:N8"/>
  </mergeCells>
  <phoneticPr fontId="121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zoomScale="80" zoomScaleNormal="80" workbookViewId="0">
      <selection sqref="A1:A1048576"/>
    </sheetView>
  </sheetViews>
  <sheetFormatPr defaultColWidth="9.140625" defaultRowHeight="10.5" x14ac:dyDescent="0.15"/>
  <cols>
    <col min="1" max="1" width="51.42578125" style="4" customWidth="1"/>
    <col min="2" max="2" width="6.140625" style="296" customWidth="1"/>
    <col min="3" max="3" width="8.28515625" style="11" bestFit="1" customWidth="1"/>
    <col min="4" max="4" width="10" style="11" bestFit="1" customWidth="1"/>
    <col min="5" max="6" width="16.5703125" style="4" customWidth="1"/>
    <col min="7" max="7" width="9.140625" style="4" customWidth="1"/>
    <col min="8" max="16384" width="9.140625" style="4"/>
  </cols>
  <sheetData>
    <row r="1" spans="1:13" x14ac:dyDescent="0.15">
      <c r="A1" s="10" t="s">
        <v>1093</v>
      </c>
    </row>
    <row r="2" spans="1:13" x14ac:dyDescent="0.15">
      <c r="A2" s="10"/>
      <c r="B2" s="296" t="s">
        <v>7</v>
      </c>
    </row>
    <row r="3" spans="1:13" x14ac:dyDescent="0.15">
      <c r="A3" s="645" t="s">
        <v>1095</v>
      </c>
      <c r="B3" s="645"/>
      <c r="C3" s="645"/>
      <c r="D3" s="645"/>
      <c r="E3" s="645"/>
      <c r="F3" s="645"/>
    </row>
    <row r="4" spans="1:13" x14ac:dyDescent="0.15">
      <c r="A4" s="12" t="s">
        <v>1094</v>
      </c>
      <c r="B4" s="10"/>
      <c r="C4" s="648" t="s">
        <v>823</v>
      </c>
      <c r="D4" s="648"/>
      <c r="E4" s="648"/>
      <c r="F4" s="648"/>
    </row>
    <row r="5" spans="1:13" x14ac:dyDescent="0.15">
      <c r="A5" s="12"/>
      <c r="B5" s="10"/>
      <c r="C5" s="23"/>
      <c r="D5" s="23"/>
      <c r="E5" s="23"/>
    </row>
    <row r="6" spans="1:13" x14ac:dyDescent="0.15">
      <c r="A6" s="626" t="s">
        <v>147</v>
      </c>
      <c r="B6" s="646"/>
      <c r="C6" s="630" t="s">
        <v>477</v>
      </c>
      <c r="D6" s="630" t="s">
        <v>936</v>
      </c>
      <c r="E6" s="574" t="s">
        <v>148</v>
      </c>
      <c r="F6" s="574"/>
    </row>
    <row r="7" spans="1:13" x14ac:dyDescent="0.15">
      <c r="A7" s="628"/>
      <c r="B7" s="647"/>
      <c r="C7" s="632"/>
      <c r="D7" s="632"/>
      <c r="E7" s="259" t="s">
        <v>938</v>
      </c>
      <c r="F7" s="3" t="s">
        <v>939</v>
      </c>
    </row>
    <row r="8" spans="1:13" x14ac:dyDescent="0.15">
      <c r="A8" s="6">
        <v>1</v>
      </c>
      <c r="B8" s="17"/>
      <c r="C8" s="5" t="s">
        <v>180</v>
      </c>
      <c r="D8" s="5" t="s">
        <v>14</v>
      </c>
      <c r="E8" s="297">
        <v>4</v>
      </c>
      <c r="F8" s="41">
        <v>5</v>
      </c>
    </row>
    <row r="9" spans="1:13" x14ac:dyDescent="0.15">
      <c r="A9" s="6" t="s">
        <v>6</v>
      </c>
      <c r="B9" s="17"/>
      <c r="C9" s="5"/>
      <c r="D9" s="5"/>
      <c r="E9" s="5">
        <v>4</v>
      </c>
      <c r="F9" s="5" t="s">
        <v>937</v>
      </c>
    </row>
    <row r="10" spans="1:13" x14ac:dyDescent="0.15">
      <c r="A10" s="307" t="s">
        <v>13</v>
      </c>
      <c r="B10" s="308" t="s">
        <v>196</v>
      </c>
      <c r="C10" s="309" t="s">
        <v>132</v>
      </c>
      <c r="D10" s="310" t="s">
        <v>152</v>
      </c>
      <c r="E10" s="311">
        <f>E11+E16+E21+E22+E25+E26+E28</f>
        <v>0</v>
      </c>
      <c r="F10" s="311">
        <f>F11+F16+F21+F22+F25+F26+F28</f>
        <v>0</v>
      </c>
    </row>
    <row r="11" spans="1:13" ht="21" x14ac:dyDescent="0.2">
      <c r="A11" s="312" t="s">
        <v>940</v>
      </c>
      <c r="B11" s="308" t="s">
        <v>272</v>
      </c>
      <c r="C11" s="309" t="s">
        <v>160</v>
      </c>
      <c r="D11" s="310" t="s">
        <v>153</v>
      </c>
      <c r="E11" s="311">
        <f>E12+E13+E14+E15</f>
        <v>0</v>
      </c>
      <c r="F11" s="311">
        <f>F12+F13+F14+F15</f>
        <v>0</v>
      </c>
      <c r="H11" s="304" t="s">
        <v>1748</v>
      </c>
      <c r="I11" s="305"/>
      <c r="J11" s="305"/>
      <c r="K11" s="305"/>
      <c r="L11" s="305"/>
      <c r="M11" s="305"/>
    </row>
    <row r="12" spans="1:13" x14ac:dyDescent="0.15">
      <c r="A12" s="312" t="s">
        <v>941</v>
      </c>
      <c r="B12" s="308" t="s">
        <v>942</v>
      </c>
      <c r="C12" s="309" t="s">
        <v>943</v>
      </c>
      <c r="D12" s="310" t="s">
        <v>944</v>
      </c>
      <c r="E12" s="311"/>
      <c r="F12" s="311"/>
    </row>
    <row r="13" spans="1:13" x14ac:dyDescent="0.15">
      <c r="A13" s="312" t="s">
        <v>1512</v>
      </c>
      <c r="B13" s="308" t="s">
        <v>1513</v>
      </c>
      <c r="C13" s="309" t="s">
        <v>1514</v>
      </c>
      <c r="D13" s="310" t="s">
        <v>1515</v>
      </c>
      <c r="E13" s="311"/>
      <c r="F13" s="311"/>
    </row>
    <row r="14" spans="1:13" x14ac:dyDescent="0.15">
      <c r="A14" s="312" t="s">
        <v>1516</v>
      </c>
      <c r="B14" s="308" t="s">
        <v>1517</v>
      </c>
      <c r="C14" s="309" t="s">
        <v>1518</v>
      </c>
      <c r="D14" s="310" t="s">
        <v>1519</v>
      </c>
      <c r="E14" s="311"/>
      <c r="F14" s="311"/>
    </row>
    <row r="15" spans="1:13" x14ac:dyDescent="0.15">
      <c r="A15" s="313" t="s">
        <v>1603</v>
      </c>
      <c r="B15" s="300" t="s">
        <v>1604</v>
      </c>
      <c r="C15" s="252" t="s">
        <v>1605</v>
      </c>
      <c r="D15" s="310"/>
      <c r="E15" s="311"/>
      <c r="F15" s="311"/>
    </row>
    <row r="16" spans="1:13" ht="21" x14ac:dyDescent="0.15">
      <c r="A16" s="312" t="s">
        <v>149</v>
      </c>
      <c r="B16" s="308" t="s">
        <v>273</v>
      </c>
      <c r="C16" s="309" t="s">
        <v>145</v>
      </c>
      <c r="D16" s="310" t="s">
        <v>154</v>
      </c>
      <c r="E16" s="311">
        <f>E17+E18+E19+E20</f>
        <v>0</v>
      </c>
      <c r="F16" s="311">
        <f>F17+F18+F19+F20</f>
        <v>0</v>
      </c>
    </row>
    <row r="17" spans="1:6" x14ac:dyDescent="0.15">
      <c r="A17" s="312" t="s">
        <v>1520</v>
      </c>
      <c r="B17" s="308" t="s">
        <v>946</v>
      </c>
      <c r="C17" s="309" t="s">
        <v>947</v>
      </c>
      <c r="D17" s="310" t="s">
        <v>1521</v>
      </c>
      <c r="E17" s="311"/>
      <c r="F17" s="311"/>
    </row>
    <row r="18" spans="1:6" x14ac:dyDescent="0.15">
      <c r="A18" s="312" t="s">
        <v>945</v>
      </c>
      <c r="B18" s="308" t="s">
        <v>1549</v>
      </c>
      <c r="C18" s="309" t="s">
        <v>1523</v>
      </c>
      <c r="D18" s="310" t="s">
        <v>948</v>
      </c>
      <c r="E18" s="311"/>
      <c r="F18" s="311"/>
    </row>
    <row r="19" spans="1:6" x14ac:dyDescent="0.15">
      <c r="A19" s="312" t="s">
        <v>1524</v>
      </c>
      <c r="B19" s="308" t="s">
        <v>1525</v>
      </c>
      <c r="C19" s="309" t="s">
        <v>1526</v>
      </c>
      <c r="D19" s="310" t="s">
        <v>1527</v>
      </c>
      <c r="E19" s="311"/>
      <c r="F19" s="311"/>
    </row>
    <row r="20" spans="1:6" x14ac:dyDescent="0.15">
      <c r="A20" s="314" t="s">
        <v>1606</v>
      </c>
      <c r="B20" s="300" t="s">
        <v>1607</v>
      </c>
      <c r="C20" s="252" t="s">
        <v>1608</v>
      </c>
      <c r="D20" s="310"/>
      <c r="E20" s="311"/>
      <c r="F20" s="311"/>
    </row>
    <row r="21" spans="1:6" ht="21" x14ac:dyDescent="0.15">
      <c r="A21" s="312" t="s">
        <v>949</v>
      </c>
      <c r="B21" s="308" t="s">
        <v>274</v>
      </c>
      <c r="C21" s="309" t="s">
        <v>161</v>
      </c>
      <c r="D21" s="310" t="s">
        <v>155</v>
      </c>
      <c r="E21" s="311">
        <f>0</f>
        <v>0</v>
      </c>
      <c r="F21" s="311">
        <f>0</f>
        <v>0</v>
      </c>
    </row>
    <row r="22" spans="1:6" ht="31.5" x14ac:dyDescent="0.15">
      <c r="A22" s="312" t="s">
        <v>950</v>
      </c>
      <c r="B22" s="308" t="s">
        <v>275</v>
      </c>
      <c r="C22" s="309" t="s">
        <v>162</v>
      </c>
      <c r="D22" s="310" t="s">
        <v>156</v>
      </c>
      <c r="E22" s="311">
        <f>E23+E24</f>
        <v>0</v>
      </c>
      <c r="F22" s="311">
        <f>F23+F24</f>
        <v>0</v>
      </c>
    </row>
    <row r="23" spans="1:6" ht="21" x14ac:dyDescent="0.15">
      <c r="A23" s="312" t="s">
        <v>951</v>
      </c>
      <c r="B23" s="308" t="s">
        <v>952</v>
      </c>
      <c r="C23" s="309" t="s">
        <v>953</v>
      </c>
      <c r="D23" s="310" t="s">
        <v>954</v>
      </c>
      <c r="E23" s="311"/>
      <c r="F23" s="311"/>
    </row>
    <row r="24" spans="1:6" x14ac:dyDescent="0.15">
      <c r="A24" s="312" t="s">
        <v>955</v>
      </c>
      <c r="B24" s="308" t="s">
        <v>956</v>
      </c>
      <c r="C24" s="309" t="s">
        <v>957</v>
      </c>
      <c r="D24" s="310" t="s">
        <v>958</v>
      </c>
      <c r="E24" s="311"/>
      <c r="F24" s="311"/>
    </row>
    <row r="25" spans="1:6" ht="21" x14ac:dyDescent="0.15">
      <c r="A25" s="312" t="s">
        <v>150</v>
      </c>
      <c r="B25" s="308" t="s">
        <v>276</v>
      </c>
      <c r="C25" s="309" t="s">
        <v>163</v>
      </c>
      <c r="D25" s="310" t="s">
        <v>157</v>
      </c>
      <c r="E25" s="311"/>
      <c r="F25" s="311"/>
    </row>
    <row r="26" spans="1:6" ht="21" x14ac:dyDescent="0.15">
      <c r="A26" s="312" t="s">
        <v>959</v>
      </c>
      <c r="B26" s="308" t="s">
        <v>277</v>
      </c>
      <c r="C26" s="309" t="s">
        <v>164</v>
      </c>
      <c r="D26" s="310" t="s">
        <v>158</v>
      </c>
      <c r="E26" s="311"/>
      <c r="F26" s="311"/>
    </row>
    <row r="27" spans="1:6" x14ac:dyDescent="0.15">
      <c r="A27" s="312" t="s">
        <v>1055</v>
      </c>
      <c r="B27" s="308" t="s">
        <v>1052</v>
      </c>
      <c r="C27" s="309" t="s">
        <v>1053</v>
      </c>
      <c r="D27" s="310"/>
      <c r="E27" s="311"/>
      <c r="F27" s="311"/>
    </row>
    <row r="28" spans="1:6" ht="31.5" x14ac:dyDescent="0.15">
      <c r="A28" s="312" t="s">
        <v>151</v>
      </c>
      <c r="B28" s="308" t="s">
        <v>278</v>
      </c>
      <c r="C28" s="309" t="s">
        <v>165</v>
      </c>
      <c r="D28" s="310" t="s">
        <v>159</v>
      </c>
      <c r="E28" s="311">
        <f>E29+E31</f>
        <v>0</v>
      </c>
      <c r="F28" s="311">
        <f>F29+F31</f>
        <v>0</v>
      </c>
    </row>
    <row r="29" spans="1:6" x14ac:dyDescent="0.15">
      <c r="A29" s="312" t="s">
        <v>1043</v>
      </c>
      <c r="B29" s="308" t="s">
        <v>961</v>
      </c>
      <c r="C29" s="309" t="s">
        <v>962</v>
      </c>
      <c r="D29" s="310" t="s">
        <v>1044</v>
      </c>
      <c r="E29" s="311"/>
      <c r="F29" s="311"/>
    </row>
    <row r="30" spans="1:6" ht="21" x14ac:dyDescent="0.15">
      <c r="A30" s="312" t="s">
        <v>1096</v>
      </c>
      <c r="B30" s="308" t="s">
        <v>1097</v>
      </c>
      <c r="C30" s="309" t="s">
        <v>1585</v>
      </c>
      <c r="D30" s="310" t="s">
        <v>1550</v>
      </c>
      <c r="E30" s="311"/>
      <c r="F30" s="315"/>
    </row>
    <row r="31" spans="1:6" x14ac:dyDescent="0.15">
      <c r="A31" s="312" t="s">
        <v>1584</v>
      </c>
      <c r="B31" s="308" t="s">
        <v>1041</v>
      </c>
      <c r="C31" s="309" t="s">
        <v>1042</v>
      </c>
      <c r="D31" s="310" t="s">
        <v>963</v>
      </c>
      <c r="E31" s="311"/>
      <c r="F31" s="315"/>
    </row>
    <row r="32" spans="1:6" x14ac:dyDescent="0.15">
      <c r="A32" s="316"/>
      <c r="B32" s="317"/>
      <c r="C32" s="318"/>
      <c r="D32" s="319"/>
      <c r="E32" s="320"/>
      <c r="F32" s="321"/>
    </row>
    <row r="33" spans="1:6" x14ac:dyDescent="0.15">
      <c r="A33" s="316"/>
      <c r="B33" s="317"/>
      <c r="C33" s="318"/>
      <c r="D33" s="319"/>
      <c r="E33" s="320"/>
      <c r="F33" s="321"/>
    </row>
    <row r="34" spans="1:6" x14ac:dyDescent="0.15">
      <c r="A34" s="4" t="s">
        <v>2</v>
      </c>
      <c r="D34" s="4"/>
    </row>
  </sheetData>
  <mergeCells count="7">
    <mergeCell ref="A3:F3"/>
    <mergeCell ref="C4:F4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workbookViewId="0">
      <selection activeCell="D26" sqref="D26"/>
    </sheetView>
  </sheetViews>
  <sheetFormatPr defaultColWidth="9.140625" defaultRowHeight="10.5" customHeight="1" x14ac:dyDescent="0.15"/>
  <cols>
    <col min="1" max="1" width="99.28515625" style="113" customWidth="1"/>
    <col min="2" max="2" width="6.140625" style="142" customWidth="1"/>
    <col min="3" max="3" width="8.28515625" style="115" bestFit="1" customWidth="1"/>
    <col min="4" max="4" width="16.5703125" style="113" customWidth="1"/>
    <col min="5" max="5" width="18.7109375" style="116" customWidth="1"/>
    <col min="6" max="16384" width="9.140625" style="113"/>
  </cols>
  <sheetData>
    <row r="1" spans="1:7" s="144" customFormat="1" x14ac:dyDescent="0.15">
      <c r="A1" s="141" t="s">
        <v>1418</v>
      </c>
      <c r="B1" s="142"/>
      <c r="C1" s="143"/>
      <c r="E1" s="116"/>
    </row>
    <row r="2" spans="1:7" x14ac:dyDescent="0.15">
      <c r="A2" s="114"/>
      <c r="B2" s="142" t="s">
        <v>7</v>
      </c>
    </row>
    <row r="3" spans="1:7" x14ac:dyDescent="0.15">
      <c r="A3" s="118" t="s">
        <v>1419</v>
      </c>
      <c r="B3" s="141"/>
      <c r="C3" s="653"/>
      <c r="D3" s="653"/>
      <c r="E3" s="210" t="s">
        <v>1763</v>
      </c>
    </row>
    <row r="4" spans="1:7" x14ac:dyDescent="0.15">
      <c r="A4" s="118"/>
      <c r="B4" s="141"/>
      <c r="C4" s="119"/>
      <c r="D4" s="119"/>
      <c r="E4" s="336"/>
    </row>
    <row r="5" spans="1:7" ht="12" customHeight="1" x14ac:dyDescent="0.15">
      <c r="A5" s="654" t="s">
        <v>147</v>
      </c>
      <c r="B5" s="665"/>
      <c r="C5" s="657" t="s">
        <v>477</v>
      </c>
      <c r="D5" s="654" t="s">
        <v>938</v>
      </c>
      <c r="E5" s="663" t="s">
        <v>1761</v>
      </c>
    </row>
    <row r="6" spans="1:7" ht="19.149999999999999" customHeight="1" x14ac:dyDescent="0.15">
      <c r="A6" s="656"/>
      <c r="B6" s="666"/>
      <c r="C6" s="659"/>
      <c r="D6" s="656"/>
      <c r="E6" s="664"/>
    </row>
    <row r="7" spans="1:7" x14ac:dyDescent="0.15">
      <c r="A7" s="125">
        <v>1</v>
      </c>
      <c r="B7" s="145"/>
      <c r="C7" s="121" t="s">
        <v>180</v>
      </c>
      <c r="D7" s="146">
        <v>3</v>
      </c>
      <c r="E7" s="337">
        <v>4</v>
      </c>
    </row>
    <row r="8" spans="1:7" s="144" customFormat="1" x14ac:dyDescent="0.15">
      <c r="A8" s="147" t="s">
        <v>6</v>
      </c>
      <c r="B8" s="145"/>
      <c r="C8" s="148"/>
      <c r="D8" s="148" t="s">
        <v>14</v>
      </c>
      <c r="E8" s="324" t="s">
        <v>1416</v>
      </c>
    </row>
    <row r="9" spans="1:7" x14ac:dyDescent="0.15">
      <c r="A9" s="207" t="s">
        <v>1635</v>
      </c>
      <c r="B9" s="149" t="s">
        <v>569</v>
      </c>
      <c r="C9" s="122" t="s">
        <v>570</v>
      </c>
      <c r="D9" s="128"/>
      <c r="E9" s="338"/>
      <c r="F9" s="281" t="s">
        <v>1764</v>
      </c>
      <c r="G9" s="116"/>
    </row>
    <row r="10" spans="1:7" ht="31.5" x14ac:dyDescent="0.15">
      <c r="A10" s="207" t="s">
        <v>1420</v>
      </c>
      <c r="B10" s="149" t="s">
        <v>790</v>
      </c>
      <c r="C10" s="122" t="s">
        <v>180</v>
      </c>
      <c r="D10" s="128"/>
      <c r="E10" s="731" t="s">
        <v>1887</v>
      </c>
      <c r="F10" s="281" t="s">
        <v>1764</v>
      </c>
      <c r="G10" s="116"/>
    </row>
    <row r="11" spans="1:7" x14ac:dyDescent="0.15">
      <c r="A11" s="207" t="s">
        <v>1421</v>
      </c>
      <c r="B11" s="149" t="s">
        <v>978</v>
      </c>
      <c r="C11" s="122" t="s">
        <v>14</v>
      </c>
      <c r="D11" s="128"/>
      <c r="E11" s="339" t="s">
        <v>1762</v>
      </c>
    </row>
    <row r="12" spans="1:7" x14ac:dyDescent="0.15">
      <c r="A12" s="207" t="s">
        <v>1420</v>
      </c>
      <c r="B12" s="149" t="s">
        <v>980</v>
      </c>
      <c r="C12" s="122" t="s">
        <v>1416</v>
      </c>
      <c r="D12" s="128"/>
      <c r="E12" s="339" t="s">
        <v>1762</v>
      </c>
    </row>
    <row r="13" spans="1:7" ht="21" x14ac:dyDescent="0.15">
      <c r="A13" s="208" t="s">
        <v>1636</v>
      </c>
      <c r="B13" s="149" t="s">
        <v>1114</v>
      </c>
      <c r="C13" s="122" t="s">
        <v>937</v>
      </c>
      <c r="D13" s="128"/>
      <c r="E13" s="339" t="s">
        <v>1762</v>
      </c>
    </row>
    <row r="14" spans="1:7" x14ac:dyDescent="0.15">
      <c r="A14" s="150" t="s">
        <v>1420</v>
      </c>
      <c r="B14" s="149" t="s">
        <v>1422</v>
      </c>
      <c r="C14" s="122" t="s">
        <v>1417</v>
      </c>
      <c r="D14" s="128"/>
      <c r="E14" s="339" t="s">
        <v>1762</v>
      </c>
    </row>
    <row r="15" spans="1:7" s="144" customFormat="1" x14ac:dyDescent="0.15">
      <c r="A15" s="144" t="s">
        <v>2</v>
      </c>
      <c r="B15" s="142"/>
      <c r="C15" s="143"/>
      <c r="E15" s="116"/>
    </row>
  </sheetData>
  <mergeCells count="6">
    <mergeCell ref="E5:E6"/>
    <mergeCell ref="C3:D3"/>
    <mergeCell ref="A5:A6"/>
    <mergeCell ref="B5:B6"/>
    <mergeCell ref="C5:C6"/>
    <mergeCell ref="D5:D6"/>
  </mergeCells>
  <phoneticPr fontId="121" type="noConversion"/>
  <pageMargins left="0.7" right="0.7" top="0.75" bottom="0.75" header="0.3" footer="0.3"/>
  <pageSetup paperSize="9" orientation="portrait" horizontalDpi="65534" verticalDpi="6553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D8"/>
  <sheetViews>
    <sheetView workbookViewId="0">
      <selection activeCell="A11" sqref="A11"/>
    </sheetView>
  </sheetViews>
  <sheetFormatPr defaultColWidth="9.140625" defaultRowHeight="10.5" customHeight="1" x14ac:dyDescent="0.15"/>
  <cols>
    <col min="1" max="1" width="52.7109375" style="18" customWidth="1"/>
    <col min="2" max="2" width="5.140625" style="87" customWidth="1"/>
    <col min="3" max="3" width="3.5703125" style="18" bestFit="1" customWidth="1"/>
    <col min="4" max="4" width="34.140625" style="18" bestFit="1" customWidth="1"/>
    <col min="5" max="5" width="9.140625" style="18" customWidth="1"/>
    <col min="6" max="16384" width="9.140625" style="18"/>
  </cols>
  <sheetData>
    <row r="1" spans="1:4" s="87" customFormat="1" x14ac:dyDescent="0.15">
      <c r="A1" s="72" t="s">
        <v>1099</v>
      </c>
      <c r="B1" s="72"/>
      <c r="C1" s="71"/>
      <c r="D1" s="71"/>
    </row>
    <row r="2" spans="1:4" x14ac:dyDescent="0.15">
      <c r="A2" s="4"/>
      <c r="B2" s="72" t="s">
        <v>7</v>
      </c>
      <c r="C2" s="11"/>
      <c r="D2" s="11"/>
    </row>
    <row r="3" spans="1:4" x14ac:dyDescent="0.15">
      <c r="A3" s="35" t="s">
        <v>1100</v>
      </c>
      <c r="B3" s="72"/>
      <c r="C3" s="11"/>
      <c r="D3" s="11"/>
    </row>
    <row r="4" spans="1:4" x14ac:dyDescent="0.15">
      <c r="A4" s="35"/>
      <c r="B4" s="72"/>
      <c r="C4" s="11"/>
      <c r="D4" s="11"/>
    </row>
    <row r="5" spans="1:4" s="87" customFormat="1" x14ac:dyDescent="0.15">
      <c r="A5" s="82" t="s">
        <v>6</v>
      </c>
      <c r="B5" s="82"/>
      <c r="C5" s="75"/>
      <c r="D5" s="75">
        <v>1</v>
      </c>
    </row>
    <row r="6" spans="1:4" ht="21" x14ac:dyDescent="0.15">
      <c r="A6" s="40" t="s">
        <v>1098</v>
      </c>
      <c r="B6" s="74" t="s">
        <v>569</v>
      </c>
      <c r="C6" s="38" t="s">
        <v>569</v>
      </c>
      <c r="D6" s="38"/>
    </row>
    <row r="7" spans="1:4" x14ac:dyDescent="0.15">
      <c r="A7" s="4"/>
      <c r="B7" s="71"/>
      <c r="C7" s="4"/>
      <c r="D7" s="4"/>
    </row>
    <row r="8" spans="1:4" s="87" customFormat="1" x14ac:dyDescent="0.15">
      <c r="A8" s="72" t="s">
        <v>2</v>
      </c>
      <c r="B8" s="72"/>
      <c r="C8" s="71"/>
      <c r="D8" s="71"/>
    </row>
  </sheetData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D8"/>
  <sheetViews>
    <sheetView workbookViewId="0">
      <selection activeCell="A7" sqref="A7"/>
    </sheetView>
  </sheetViews>
  <sheetFormatPr defaultColWidth="9.140625" defaultRowHeight="10.5" customHeight="1" x14ac:dyDescent="0.15"/>
  <cols>
    <col min="1" max="1" width="52.7109375" style="18" customWidth="1"/>
    <col min="2" max="2" width="5.140625" style="87" customWidth="1"/>
    <col min="3" max="3" width="3.5703125" style="18" bestFit="1" customWidth="1"/>
    <col min="4" max="4" width="34.140625" style="18" bestFit="1" customWidth="1"/>
    <col min="5" max="5" width="9.140625" style="18" customWidth="1"/>
    <col min="6" max="16384" width="9.140625" style="18"/>
  </cols>
  <sheetData>
    <row r="1" spans="1:4" s="87" customFormat="1" x14ac:dyDescent="0.15">
      <c r="A1" s="72" t="s">
        <v>1101</v>
      </c>
      <c r="B1" s="72"/>
      <c r="C1" s="71"/>
      <c r="D1" s="71"/>
    </row>
    <row r="2" spans="1:4" x14ac:dyDescent="0.15">
      <c r="A2" s="4"/>
      <c r="B2" s="72" t="s">
        <v>7</v>
      </c>
      <c r="C2" s="11"/>
      <c r="D2" s="11"/>
    </row>
    <row r="3" spans="1:4" x14ac:dyDescent="0.15">
      <c r="A3" s="35" t="s">
        <v>1102</v>
      </c>
      <c r="B3" s="72"/>
      <c r="C3" s="11"/>
      <c r="D3" s="11"/>
    </row>
    <row r="4" spans="1:4" x14ac:dyDescent="0.15">
      <c r="A4" s="35"/>
      <c r="B4" s="72"/>
      <c r="C4" s="11"/>
      <c r="D4" s="11"/>
    </row>
    <row r="5" spans="1:4" s="87" customFormat="1" x14ac:dyDescent="0.15">
      <c r="A5" s="82" t="s">
        <v>6</v>
      </c>
      <c r="B5" s="82"/>
      <c r="C5" s="75"/>
      <c r="D5" s="75">
        <v>1</v>
      </c>
    </row>
    <row r="6" spans="1:4" ht="21" x14ac:dyDescent="0.15">
      <c r="A6" s="40" t="s">
        <v>1103</v>
      </c>
      <c r="B6" s="74" t="s">
        <v>569</v>
      </c>
      <c r="C6" s="38" t="s">
        <v>569</v>
      </c>
      <c r="D6" s="38"/>
    </row>
    <row r="7" spans="1:4" x14ac:dyDescent="0.15">
      <c r="A7" s="4"/>
      <c r="B7" s="71"/>
      <c r="C7" s="4"/>
      <c r="D7" s="4"/>
    </row>
    <row r="8" spans="1:4" s="87" customFormat="1" x14ac:dyDescent="0.15">
      <c r="A8" s="72" t="s">
        <v>2</v>
      </c>
      <c r="B8" s="72"/>
      <c r="C8" s="71"/>
      <c r="D8" s="71"/>
    </row>
  </sheetData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D12"/>
  <sheetViews>
    <sheetView workbookViewId="0">
      <selection activeCell="D15" sqref="D15"/>
    </sheetView>
  </sheetViews>
  <sheetFormatPr defaultColWidth="9.140625" defaultRowHeight="10.5" customHeight="1" x14ac:dyDescent="0.15"/>
  <cols>
    <col min="1" max="1" width="52.7109375" style="18" customWidth="1"/>
    <col min="2" max="2" width="5.140625" style="87" customWidth="1"/>
    <col min="3" max="3" width="3.5703125" style="18" bestFit="1" customWidth="1"/>
    <col min="4" max="4" width="34.140625" style="18" bestFit="1" customWidth="1"/>
    <col min="5" max="5" width="9.140625" style="18" customWidth="1"/>
    <col min="6" max="16384" width="9.140625" style="18"/>
  </cols>
  <sheetData>
    <row r="1" spans="1:4" s="87" customFormat="1" x14ac:dyDescent="0.15">
      <c r="A1" s="72" t="s">
        <v>1104</v>
      </c>
      <c r="B1" s="72"/>
      <c r="C1" s="71"/>
      <c r="D1" s="71"/>
    </row>
    <row r="2" spans="1:4" x14ac:dyDescent="0.15">
      <c r="A2" s="4"/>
      <c r="B2" s="72" t="s">
        <v>7</v>
      </c>
      <c r="C2" s="11"/>
      <c r="D2" s="11"/>
    </row>
    <row r="3" spans="1:4" x14ac:dyDescent="0.15">
      <c r="A3" s="35" t="s">
        <v>1105</v>
      </c>
      <c r="B3" s="72"/>
      <c r="C3" s="11"/>
      <c r="D3" s="11"/>
    </row>
    <row r="4" spans="1:4" x14ac:dyDescent="0.15">
      <c r="A4" s="35"/>
      <c r="B4" s="72"/>
      <c r="C4" s="11"/>
      <c r="D4" s="11"/>
    </row>
    <row r="5" spans="1:4" s="87" customFormat="1" x14ac:dyDescent="0.15">
      <c r="A5" s="82" t="s">
        <v>6</v>
      </c>
      <c r="B5" s="82"/>
      <c r="C5" s="75"/>
      <c r="D5" s="75">
        <v>1</v>
      </c>
    </row>
    <row r="6" spans="1:4" x14ac:dyDescent="0.15">
      <c r="A6" s="40" t="s">
        <v>1106</v>
      </c>
      <c r="B6" s="74" t="s">
        <v>569</v>
      </c>
      <c r="C6" s="38" t="s">
        <v>569</v>
      </c>
      <c r="D6" s="38"/>
    </row>
    <row r="7" spans="1:4" x14ac:dyDescent="0.15">
      <c r="A7" s="40" t="s">
        <v>1107</v>
      </c>
      <c r="B7" s="74" t="s">
        <v>790</v>
      </c>
      <c r="C7" s="38" t="s">
        <v>790</v>
      </c>
      <c r="D7" s="38"/>
    </row>
    <row r="8" spans="1:4" ht="31.5" x14ac:dyDescent="0.15">
      <c r="A8" s="40" t="s">
        <v>1108</v>
      </c>
      <c r="B8" s="74" t="s">
        <v>978</v>
      </c>
      <c r="C8" s="38" t="s">
        <v>978</v>
      </c>
      <c r="D8" s="38"/>
    </row>
    <row r="9" spans="1:4" x14ac:dyDescent="0.15">
      <c r="A9" s="40" t="s">
        <v>1107</v>
      </c>
      <c r="B9" s="74" t="s">
        <v>980</v>
      </c>
      <c r="C9" s="38" t="s">
        <v>980</v>
      </c>
      <c r="D9" s="38"/>
    </row>
    <row r="10" spans="1:4" x14ac:dyDescent="0.15">
      <c r="A10" s="92"/>
      <c r="B10" s="71"/>
      <c r="C10" s="93"/>
      <c r="D10" s="93"/>
    </row>
    <row r="11" spans="1:4" x14ac:dyDescent="0.15">
      <c r="A11" s="4"/>
      <c r="B11" s="71"/>
      <c r="C11" s="4"/>
      <c r="D11" s="4"/>
    </row>
    <row r="12" spans="1:4" s="87" customFormat="1" x14ac:dyDescent="0.15">
      <c r="A12" s="72" t="s">
        <v>2</v>
      </c>
      <c r="B12" s="72"/>
      <c r="C12" s="71"/>
      <c r="D12" s="71"/>
    </row>
  </sheetData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>
      <selection activeCell="E28" sqref="E28"/>
    </sheetView>
  </sheetViews>
  <sheetFormatPr defaultColWidth="9.140625" defaultRowHeight="10.5" customHeight="1" x14ac:dyDescent="0.15"/>
  <cols>
    <col min="1" max="1" width="52.7109375" style="18" customWidth="1"/>
    <col min="2" max="2" width="5.140625" style="347" customWidth="1"/>
    <col min="3" max="3" width="5" style="18" customWidth="1"/>
    <col min="4" max="4" width="19.7109375" style="18" customWidth="1"/>
    <col min="5" max="5" width="27.7109375" style="332" customWidth="1"/>
    <col min="6" max="6" width="11.28515625" style="18" customWidth="1"/>
    <col min="7" max="16384" width="9.140625" style="18"/>
  </cols>
  <sheetData>
    <row r="1" spans="1:6" s="87" customFormat="1" x14ac:dyDescent="0.15">
      <c r="A1" s="72" t="s">
        <v>1109</v>
      </c>
      <c r="B1" s="346"/>
      <c r="C1" s="71"/>
      <c r="D1" s="71"/>
      <c r="E1" s="325"/>
    </row>
    <row r="2" spans="1:6" x14ac:dyDescent="0.15">
      <c r="A2" s="4"/>
      <c r="B2" s="346" t="s">
        <v>7</v>
      </c>
      <c r="C2" s="11"/>
      <c r="D2" s="11"/>
      <c r="E2" s="326" t="s">
        <v>1751</v>
      </c>
    </row>
    <row r="3" spans="1:6" x14ac:dyDescent="0.15">
      <c r="A3" s="35" t="s">
        <v>1110</v>
      </c>
      <c r="B3" s="346"/>
      <c r="C3" s="11"/>
      <c r="D3" s="11"/>
      <c r="E3" s="325"/>
    </row>
    <row r="4" spans="1:6" x14ac:dyDescent="0.15">
      <c r="A4" s="35"/>
      <c r="B4" s="346"/>
      <c r="C4" s="11"/>
      <c r="D4" s="323" t="s">
        <v>1749</v>
      </c>
      <c r="E4" s="327" t="s">
        <v>1750</v>
      </c>
    </row>
    <row r="5" spans="1:6" s="87" customFormat="1" x14ac:dyDescent="0.15">
      <c r="A5" s="82" t="s">
        <v>6</v>
      </c>
      <c r="B5" s="75"/>
      <c r="C5" s="75"/>
      <c r="D5" s="75">
        <v>1</v>
      </c>
      <c r="E5" s="328">
        <v>2</v>
      </c>
    </row>
    <row r="6" spans="1:6" ht="21" x14ac:dyDescent="0.15">
      <c r="A6" s="40" t="s">
        <v>1111</v>
      </c>
      <c r="B6" s="74" t="s">
        <v>569</v>
      </c>
      <c r="C6" s="38" t="s">
        <v>569</v>
      </c>
      <c r="D6" s="38"/>
      <c r="E6" s="329"/>
    </row>
    <row r="7" spans="1:6" x14ac:dyDescent="0.15">
      <c r="A7" s="40" t="s">
        <v>1088</v>
      </c>
      <c r="B7" s="74" t="s">
        <v>790</v>
      </c>
      <c r="C7" s="38" t="s">
        <v>790</v>
      </c>
      <c r="D7" s="38"/>
      <c r="E7" s="329"/>
    </row>
    <row r="8" spans="1:6" x14ac:dyDescent="0.15">
      <c r="A8" s="40" t="s">
        <v>1112</v>
      </c>
      <c r="B8" s="74" t="s">
        <v>978</v>
      </c>
      <c r="C8" s="38" t="s">
        <v>978</v>
      </c>
      <c r="D8" s="38"/>
      <c r="E8" s="329"/>
    </row>
    <row r="9" spans="1:6" x14ac:dyDescent="0.15">
      <c r="A9" s="40" t="s">
        <v>1113</v>
      </c>
      <c r="B9" s="74" t="s">
        <v>980</v>
      </c>
      <c r="C9" s="38" t="s">
        <v>980</v>
      </c>
      <c r="D9" s="38"/>
      <c r="E9" s="329"/>
    </row>
    <row r="10" spans="1:6" x14ac:dyDescent="0.15">
      <c r="A10" s="40" t="s">
        <v>185</v>
      </c>
      <c r="B10" s="74" t="s">
        <v>1114</v>
      </c>
      <c r="C10" s="38" t="s">
        <v>1114</v>
      </c>
      <c r="D10" s="38"/>
      <c r="E10" s="329"/>
    </row>
    <row r="11" spans="1:6" ht="21" x14ac:dyDescent="0.15">
      <c r="A11" s="343" t="s">
        <v>1765</v>
      </c>
      <c r="B11" s="346" t="s">
        <v>1422</v>
      </c>
      <c r="C11" s="344" t="s">
        <v>1422</v>
      </c>
      <c r="D11" s="344"/>
      <c r="E11" s="345"/>
      <c r="F11" s="342" t="s">
        <v>1708</v>
      </c>
    </row>
    <row r="12" spans="1:6" ht="26.45" customHeight="1" x14ac:dyDescent="0.15">
      <c r="A12" s="341" t="s">
        <v>1769</v>
      </c>
      <c r="B12" s="74" t="s">
        <v>1766</v>
      </c>
      <c r="C12" s="322" t="s">
        <v>1766</v>
      </c>
      <c r="D12" s="322"/>
      <c r="E12" s="330"/>
      <c r="F12" s="667" t="s">
        <v>1768</v>
      </c>
    </row>
    <row r="13" spans="1:6" ht="26.45" customHeight="1" x14ac:dyDescent="0.15">
      <c r="A13" s="341" t="s">
        <v>1771</v>
      </c>
      <c r="B13" s="346" t="s">
        <v>1767</v>
      </c>
      <c r="C13" s="322" t="s">
        <v>1767</v>
      </c>
      <c r="D13" s="322"/>
      <c r="E13" s="330"/>
      <c r="F13" s="667"/>
    </row>
    <row r="14" spans="1:6" x14ac:dyDescent="0.15">
      <c r="A14" s="341" t="s">
        <v>1772</v>
      </c>
      <c r="B14" s="346" t="s">
        <v>1770</v>
      </c>
      <c r="C14" s="344" t="s">
        <v>1770</v>
      </c>
      <c r="D14" s="322"/>
      <c r="E14" s="330"/>
      <c r="F14" s="667"/>
    </row>
    <row r="15" spans="1:6" x14ac:dyDescent="0.15">
      <c r="A15" s="4"/>
      <c r="B15" s="71"/>
      <c r="C15" s="4"/>
      <c r="D15" s="4"/>
      <c r="E15" s="331"/>
    </row>
    <row r="16" spans="1:6" s="87" customFormat="1" x14ac:dyDescent="0.15">
      <c r="A16" s="72" t="s">
        <v>2</v>
      </c>
      <c r="B16" s="346"/>
      <c r="C16" s="71"/>
      <c r="D16" s="71"/>
      <c r="E16" s="325"/>
    </row>
    <row r="18" spans="5:5" ht="10.5" customHeight="1" x14ac:dyDescent="0.15">
      <c r="E18" s="340" t="s">
        <v>1764</v>
      </c>
    </row>
  </sheetData>
  <mergeCells count="1">
    <mergeCell ref="F12:F14"/>
  </mergeCells>
  <phoneticPr fontId="121" type="noConversion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13"/>
  <sheetViews>
    <sheetView showGridLines="0" zoomScale="78" zoomScaleNormal="78" workbookViewId="0">
      <pane xSplit="4" ySplit="8" topLeftCell="S309" activePane="bottomRight" state="frozen"/>
      <selection pane="topRight"/>
      <selection pane="bottomLeft"/>
      <selection pane="bottomRight" activeCell="X311" sqref="X311"/>
    </sheetView>
  </sheetViews>
  <sheetFormatPr defaultColWidth="9.140625" defaultRowHeight="10.5" x14ac:dyDescent="0.15"/>
  <cols>
    <col min="1" max="1" width="36.85546875" style="92" customWidth="1"/>
    <col min="2" max="2" width="11.28515625" style="193" customWidth="1"/>
    <col min="3" max="3" width="8.7109375" style="67" customWidth="1"/>
    <col min="4" max="4" width="15.5703125" style="11" bestFit="1" customWidth="1"/>
    <col min="5" max="6" width="13.28515625" style="11" customWidth="1"/>
    <col min="7" max="7" width="12.7109375" style="4" customWidth="1"/>
    <col min="8" max="8" width="13.28515625" style="4" customWidth="1"/>
    <col min="9" max="9" width="10.140625" style="4" customWidth="1"/>
    <col min="10" max="10" width="9.7109375" style="4" customWidth="1"/>
    <col min="11" max="11" width="12.42578125" style="4" customWidth="1"/>
    <col min="12" max="12" width="9.5703125" style="4" customWidth="1"/>
    <col min="13" max="13" width="12.5703125" style="4" customWidth="1"/>
    <col min="14" max="14" width="12" style="4" customWidth="1"/>
    <col min="15" max="15" width="11.140625" style="4" customWidth="1"/>
    <col min="16" max="16" width="13.42578125" style="4" customWidth="1"/>
    <col min="17" max="17" width="12.28515625" style="4" customWidth="1"/>
    <col min="18" max="18" width="12.42578125" style="4" customWidth="1"/>
    <col min="19" max="19" width="11.42578125" style="4" customWidth="1"/>
    <col min="20" max="21" width="11.7109375" style="4" customWidth="1"/>
    <col min="22" max="22" width="9.140625" style="4" customWidth="1"/>
    <col min="23" max="29" width="13.28515625" style="275" customWidth="1"/>
    <col min="30" max="30" width="12.42578125" style="4" customWidth="1"/>
    <col min="31" max="16384" width="9.140625" style="4"/>
  </cols>
  <sheetData>
    <row r="1" spans="1:29" ht="31.5" x14ac:dyDescent="0.15">
      <c r="A1" s="360" t="s">
        <v>838</v>
      </c>
      <c r="C1" s="348"/>
    </row>
    <row r="2" spans="1:29" x14ac:dyDescent="0.15">
      <c r="A2" s="361" t="s">
        <v>106</v>
      </c>
      <c r="B2" s="193" t="s">
        <v>7</v>
      </c>
      <c r="C2" s="12"/>
      <c r="D2" s="24"/>
      <c r="E2" s="24"/>
      <c r="F2" s="24"/>
      <c r="G2" s="633" t="s">
        <v>481</v>
      </c>
      <c r="H2" s="633"/>
      <c r="I2" s="633"/>
      <c r="J2" s="25"/>
      <c r="K2" s="25"/>
      <c r="L2" s="25"/>
      <c r="M2" s="648" t="s">
        <v>10</v>
      </c>
      <c r="N2" s="648"/>
    </row>
    <row r="3" spans="1:29" x14ac:dyDescent="0.15">
      <c r="A3" s="361"/>
      <c r="C3" s="12"/>
      <c r="D3" s="24"/>
      <c r="G3" s="25"/>
      <c r="H3" s="25"/>
      <c r="I3" s="25"/>
      <c r="J3" s="25"/>
      <c r="K3" s="25"/>
      <c r="L3" s="25"/>
      <c r="M3" s="23"/>
      <c r="N3" s="23"/>
      <c r="W3" s="637" t="s">
        <v>1709</v>
      </c>
      <c r="X3" s="637"/>
      <c r="Y3" s="638"/>
      <c r="Z3" s="638"/>
      <c r="AA3" s="638"/>
      <c r="AB3" s="638"/>
      <c r="AC3" s="638"/>
    </row>
    <row r="4" spans="1:29" x14ac:dyDescent="0.15">
      <c r="A4" s="574" t="s">
        <v>12</v>
      </c>
      <c r="B4" s="668"/>
      <c r="C4" s="630" t="s">
        <v>477</v>
      </c>
      <c r="D4" s="573" t="s">
        <v>478</v>
      </c>
      <c r="E4" s="573" t="s">
        <v>1338</v>
      </c>
      <c r="F4" s="573"/>
      <c r="G4" s="625" t="s">
        <v>1333</v>
      </c>
      <c r="H4" s="625"/>
      <c r="I4" s="605" t="s">
        <v>1015</v>
      </c>
      <c r="J4" s="606"/>
      <c r="K4" s="606"/>
      <c r="L4" s="606"/>
      <c r="M4" s="606"/>
      <c r="N4" s="606"/>
      <c r="O4" s="606"/>
      <c r="P4" s="606"/>
      <c r="Q4" s="607"/>
      <c r="R4" s="69"/>
      <c r="S4" s="626" t="s">
        <v>1129</v>
      </c>
      <c r="T4" s="626" t="s">
        <v>1081</v>
      </c>
      <c r="U4" s="626" t="s">
        <v>990</v>
      </c>
      <c r="V4" s="626" t="s">
        <v>964</v>
      </c>
      <c r="W4" s="634" t="s">
        <v>1710</v>
      </c>
      <c r="X4" s="634" t="s">
        <v>1776</v>
      </c>
      <c r="Y4" s="634" t="s">
        <v>1711</v>
      </c>
      <c r="Z4" s="634" t="s">
        <v>1777</v>
      </c>
      <c r="AA4" s="634" t="s">
        <v>1712</v>
      </c>
      <c r="AB4" s="634" t="s">
        <v>1712</v>
      </c>
      <c r="AC4" s="634" t="s">
        <v>1713</v>
      </c>
    </row>
    <row r="5" spans="1:29" x14ac:dyDescent="0.15">
      <c r="A5" s="574"/>
      <c r="B5" s="669"/>
      <c r="C5" s="631"/>
      <c r="D5" s="573"/>
      <c r="E5" s="573"/>
      <c r="F5" s="573"/>
      <c r="G5" s="625"/>
      <c r="H5" s="625"/>
      <c r="I5" s="626" t="s">
        <v>13</v>
      </c>
      <c r="J5" s="258"/>
      <c r="K5" s="605" t="s">
        <v>1012</v>
      </c>
      <c r="L5" s="606"/>
      <c r="M5" s="607"/>
      <c r="N5" s="605" t="s">
        <v>1067</v>
      </c>
      <c r="O5" s="606"/>
      <c r="P5" s="606"/>
      <c r="Q5" s="607"/>
      <c r="R5" s="626" t="s">
        <v>1080</v>
      </c>
      <c r="S5" s="627"/>
      <c r="T5" s="627"/>
      <c r="U5" s="627"/>
      <c r="V5" s="627"/>
      <c r="W5" s="635"/>
      <c r="X5" s="635"/>
      <c r="Y5" s="635"/>
      <c r="Z5" s="635"/>
      <c r="AA5" s="635"/>
      <c r="AB5" s="635"/>
      <c r="AC5" s="635"/>
    </row>
    <row r="6" spans="1:29" ht="84" x14ac:dyDescent="0.15">
      <c r="A6" s="574"/>
      <c r="B6" s="670"/>
      <c r="C6" s="632"/>
      <c r="D6" s="573"/>
      <c r="E6" s="151" t="s">
        <v>1423</v>
      </c>
      <c r="F6" s="151" t="s">
        <v>1424</v>
      </c>
      <c r="G6" s="349" t="s">
        <v>1332</v>
      </c>
      <c r="H6" s="349" t="s">
        <v>1065</v>
      </c>
      <c r="I6" s="628"/>
      <c r="J6" s="3" t="s">
        <v>1071</v>
      </c>
      <c r="K6" s="3" t="s">
        <v>1013</v>
      </c>
      <c r="L6" s="3" t="s">
        <v>964</v>
      </c>
      <c r="M6" s="3" t="s">
        <v>1014</v>
      </c>
      <c r="N6" s="3" t="s">
        <v>1073</v>
      </c>
      <c r="O6" s="3" t="s">
        <v>1016</v>
      </c>
      <c r="P6" s="3" t="s">
        <v>1056</v>
      </c>
      <c r="Q6" s="69" t="s">
        <v>1074</v>
      </c>
      <c r="R6" s="628"/>
      <c r="S6" s="628"/>
      <c r="T6" s="628"/>
      <c r="U6" s="628"/>
      <c r="V6" s="628"/>
      <c r="W6" s="636"/>
      <c r="X6" s="636"/>
      <c r="Y6" s="636"/>
      <c r="Z6" s="636"/>
      <c r="AA6" s="636"/>
      <c r="AB6" s="636"/>
      <c r="AC6" s="636"/>
    </row>
    <row r="7" spans="1:29" x14ac:dyDescent="0.15">
      <c r="A7" s="362">
        <v>1</v>
      </c>
      <c r="B7" s="7"/>
      <c r="C7" s="5">
        <v>2</v>
      </c>
      <c r="D7" s="5" t="s">
        <v>14</v>
      </c>
      <c r="E7" s="5" t="s">
        <v>506</v>
      </c>
      <c r="F7" s="5" t="s">
        <v>1079</v>
      </c>
      <c r="G7" s="5" t="s">
        <v>279</v>
      </c>
      <c r="H7" s="5" t="s">
        <v>509</v>
      </c>
      <c r="I7" s="6">
        <v>4</v>
      </c>
      <c r="J7" s="5" t="s">
        <v>1049</v>
      </c>
      <c r="K7" s="6">
        <v>8</v>
      </c>
      <c r="L7" s="5" t="s">
        <v>220</v>
      </c>
      <c r="M7" s="6">
        <v>9</v>
      </c>
      <c r="N7" s="6">
        <v>10</v>
      </c>
      <c r="O7" s="6">
        <v>11</v>
      </c>
      <c r="P7" s="5" t="s">
        <v>1046</v>
      </c>
      <c r="Q7" s="5" t="s">
        <v>1047</v>
      </c>
      <c r="R7" s="5" t="s">
        <v>243</v>
      </c>
      <c r="S7" s="6">
        <v>14</v>
      </c>
      <c r="T7" s="5" t="s">
        <v>246</v>
      </c>
      <c r="U7" s="6">
        <v>15</v>
      </c>
      <c r="V7" s="5" t="s">
        <v>1082</v>
      </c>
      <c r="W7" s="276">
        <v>17</v>
      </c>
      <c r="X7" s="368" t="s">
        <v>1400</v>
      </c>
      <c r="Y7" s="276">
        <v>18</v>
      </c>
      <c r="Z7" s="368" t="s">
        <v>257</v>
      </c>
      <c r="AA7" s="276">
        <v>19</v>
      </c>
      <c r="AB7" s="368" t="s">
        <v>1277</v>
      </c>
      <c r="AC7" s="276">
        <v>20</v>
      </c>
    </row>
    <row r="8" spans="1:29" x14ac:dyDescent="0.15">
      <c r="A8" s="32" t="s">
        <v>6</v>
      </c>
      <c r="B8" s="7"/>
      <c r="C8" s="1"/>
      <c r="D8" s="3"/>
      <c r="E8" s="5" t="s">
        <v>506</v>
      </c>
      <c r="F8" s="5" t="s">
        <v>1079</v>
      </c>
      <c r="G8" s="3" t="s">
        <v>279</v>
      </c>
      <c r="H8" s="3" t="s">
        <v>509</v>
      </c>
      <c r="I8" s="3">
        <v>4</v>
      </c>
      <c r="J8" s="3" t="s">
        <v>1049</v>
      </c>
      <c r="K8" s="3">
        <v>8</v>
      </c>
      <c r="L8" s="3" t="s">
        <v>220</v>
      </c>
      <c r="M8" s="3">
        <v>9</v>
      </c>
      <c r="N8" s="3">
        <v>10</v>
      </c>
      <c r="O8" s="41">
        <v>11</v>
      </c>
      <c r="P8" s="41" t="s">
        <v>1046</v>
      </c>
      <c r="Q8" s="41" t="s">
        <v>1047</v>
      </c>
      <c r="R8" s="41" t="s">
        <v>243</v>
      </c>
      <c r="S8" s="41">
        <v>14</v>
      </c>
      <c r="T8" s="41" t="s">
        <v>246</v>
      </c>
      <c r="U8" s="41">
        <v>15</v>
      </c>
      <c r="V8" s="41" t="s">
        <v>1082</v>
      </c>
      <c r="W8" s="276">
        <v>17</v>
      </c>
      <c r="X8" s="368" t="s">
        <v>1400</v>
      </c>
      <c r="Y8" s="276">
        <v>18</v>
      </c>
      <c r="Z8" s="368" t="s">
        <v>257</v>
      </c>
      <c r="AA8" s="276">
        <v>19</v>
      </c>
      <c r="AB8" s="368" t="s">
        <v>1277</v>
      </c>
      <c r="AC8" s="276">
        <v>20</v>
      </c>
    </row>
    <row r="9" spans="1:29" s="53" customFormat="1" x14ac:dyDescent="0.15">
      <c r="A9" s="221" t="s">
        <v>646</v>
      </c>
      <c r="B9" s="39" t="s">
        <v>196</v>
      </c>
      <c r="C9" s="234" t="s">
        <v>132</v>
      </c>
      <c r="D9" s="225" t="s">
        <v>15</v>
      </c>
      <c r="E9" s="213">
        <f t="shared" ref="E9:J9" si="0">E10+E20+E25+E32+E62+E66+E93+E113+E129+E168+E185+E201+E210+E227+E242+E243+E244+E257+E307+E309</f>
        <v>0</v>
      </c>
      <c r="F9" s="213">
        <f t="shared" si="0"/>
        <v>0</v>
      </c>
      <c r="G9" s="213">
        <f t="shared" si="0"/>
        <v>0</v>
      </c>
      <c r="H9" s="213">
        <f t="shared" si="0"/>
        <v>0</v>
      </c>
      <c r="I9" s="213">
        <f t="shared" si="0"/>
        <v>0</v>
      </c>
      <c r="J9" s="213">
        <f t="shared" si="0"/>
        <v>0</v>
      </c>
      <c r="K9" s="213">
        <f t="shared" ref="K9:K52" si="1">G9+N9</f>
        <v>0</v>
      </c>
      <c r="L9" s="213">
        <f t="shared" ref="L9:L52" si="2">H9+R9</f>
        <v>0</v>
      </c>
      <c r="M9" s="213">
        <f>M10+M20+M25+M32+M62+M66+M93+M113+M129+M168+M185+M201+M210+M227+M242+M243+M244+M257+M307+M309</f>
        <v>0</v>
      </c>
      <c r="N9" s="213">
        <f t="shared" ref="N9:T9" si="3">N10+N20+N25+N32+N62+N66+N93+N113+N129+N168+N185+N201+N210+N227+N242+N243+N244+N257+N307+N309</f>
        <v>0</v>
      </c>
      <c r="O9" s="213">
        <f t="shared" si="3"/>
        <v>0</v>
      </c>
      <c r="P9" s="213">
        <f t="shared" si="3"/>
        <v>0</v>
      </c>
      <c r="Q9" s="213">
        <f t="shared" ref="Q9" si="4">Q10+Q20+Q25+Q32+Q62+Q66+Q93+Q113+Q129+Q168+Q185+Q201+Q210+Q227+Q242+Q243+Q244+Q257+Q307+Q309</f>
        <v>0</v>
      </c>
      <c r="R9" s="213">
        <f>R10+R20+R25+R32+R62+R66+R93+R113+R129+R168+R185+R201+R210+R227+R242+R243+R244+R257+R307+R309</f>
        <v>0</v>
      </c>
      <c r="S9" s="213">
        <f t="shared" si="3"/>
        <v>0</v>
      </c>
      <c r="T9" s="213">
        <f t="shared" si="3"/>
        <v>0</v>
      </c>
      <c r="U9" s="213">
        <f t="shared" ref="U9:U54" si="5">K9-S9</f>
        <v>0</v>
      </c>
      <c r="V9" s="213">
        <f t="shared" ref="V9:V54" si="6">L9-T9</f>
        <v>0</v>
      </c>
      <c r="W9" s="557" t="e">
        <f>I9*1000/Таблица2001!G10</f>
        <v>#DIV/0!</v>
      </c>
      <c r="X9" s="557" t="e">
        <f>J9*1000/Таблица2001!H10</f>
        <v>#DIV/0!</v>
      </c>
      <c r="Y9" s="557" t="e">
        <f>M9*1000/Таблица2001!G10</f>
        <v>#DIV/0!</v>
      </c>
      <c r="Z9" s="557" t="e">
        <f>Q9*1000/Таблица2001!H10</f>
        <v>#DIV/0!</v>
      </c>
      <c r="AA9" s="557" t="e">
        <f>U9*1000/Таблица2001!G10</f>
        <v>#DIV/0!</v>
      </c>
      <c r="AB9" s="557" t="e">
        <f>V9*1000/Таблица2001!H10</f>
        <v>#DIV/0!</v>
      </c>
      <c r="AC9" s="557" t="e">
        <f t="shared" ref="AC9:AC72" si="7">N9*100/M9</f>
        <v>#DIV/0!</v>
      </c>
    </row>
    <row r="10" spans="1:29" s="53" customFormat="1" ht="21" x14ac:dyDescent="0.15">
      <c r="A10" s="221" t="s">
        <v>1326</v>
      </c>
      <c r="B10" s="39" t="s">
        <v>197</v>
      </c>
      <c r="C10" s="234" t="s">
        <v>133</v>
      </c>
      <c r="D10" s="225" t="s">
        <v>756</v>
      </c>
      <c r="E10" s="213">
        <f t="shared" ref="E10:F10" si="8">E11+E12+E13+E15</f>
        <v>0</v>
      </c>
      <c r="F10" s="213">
        <f t="shared" si="8"/>
        <v>0</v>
      </c>
      <c r="G10" s="213">
        <f>G11+G12+G13+G15</f>
        <v>0</v>
      </c>
      <c r="H10" s="213">
        <f t="shared" ref="H10:J10" si="9">H11+H12+H13+H15</f>
        <v>0</v>
      </c>
      <c r="I10" s="213">
        <f t="shared" si="9"/>
        <v>0</v>
      </c>
      <c r="J10" s="213">
        <f t="shared" si="9"/>
        <v>0</v>
      </c>
      <c r="K10" s="213">
        <f t="shared" si="1"/>
        <v>0</v>
      </c>
      <c r="L10" s="213">
        <f t="shared" si="2"/>
        <v>0</v>
      </c>
      <c r="M10" s="213">
        <f t="shared" ref="M10:T10" si="10">M11+M12+M13+M15</f>
        <v>0</v>
      </c>
      <c r="N10" s="213">
        <f t="shared" si="10"/>
        <v>0</v>
      </c>
      <c r="O10" s="213">
        <f t="shared" si="10"/>
        <v>0</v>
      </c>
      <c r="P10" s="213">
        <f t="shared" si="10"/>
        <v>0</v>
      </c>
      <c r="Q10" s="213">
        <f t="shared" ref="Q10" si="11">Q11+Q12+Q13+Q15</f>
        <v>0</v>
      </c>
      <c r="R10" s="213">
        <f t="shared" si="10"/>
        <v>0</v>
      </c>
      <c r="S10" s="213">
        <f t="shared" si="10"/>
        <v>0</v>
      </c>
      <c r="T10" s="213">
        <f t="shared" si="10"/>
        <v>0</v>
      </c>
      <c r="U10" s="213">
        <f t="shared" si="5"/>
        <v>0</v>
      </c>
      <c r="V10" s="213">
        <f t="shared" si="6"/>
        <v>0</v>
      </c>
      <c r="W10" s="557" t="e">
        <f>I10*1000/Таблица2001!G10</f>
        <v>#DIV/0!</v>
      </c>
      <c r="X10" s="557" t="e">
        <f>J10*1000/Таблица2001!H10</f>
        <v>#DIV/0!</v>
      </c>
      <c r="Y10" s="557" t="e">
        <f>M10*1000/Таблица2001!G10</f>
        <v>#DIV/0!</v>
      </c>
      <c r="Z10" s="557" t="e">
        <f>Q10*1000/Таблица2001!H10</f>
        <v>#DIV/0!</v>
      </c>
      <c r="AA10" s="557" t="e">
        <f>U10*1000/Таблица2001!G10</f>
        <v>#DIV/0!</v>
      </c>
      <c r="AB10" s="557" t="e">
        <f>V10*1000/Таблица2001!H10</f>
        <v>#DIV/0!</v>
      </c>
      <c r="AC10" s="557" t="e">
        <f t="shared" si="7"/>
        <v>#DIV/0!</v>
      </c>
    </row>
    <row r="11" spans="1:29" x14ac:dyDescent="0.15">
      <c r="A11" s="222" t="s">
        <v>280</v>
      </c>
      <c r="B11" s="7" t="s">
        <v>271</v>
      </c>
      <c r="C11" s="215" t="s">
        <v>144</v>
      </c>
      <c r="D11" s="200" t="s">
        <v>757</v>
      </c>
      <c r="E11" s="200"/>
      <c r="F11" s="200"/>
      <c r="G11" s="214">
        <f>0</f>
        <v>0</v>
      </c>
      <c r="H11" s="214">
        <f>0</f>
        <v>0</v>
      </c>
      <c r="I11" s="214">
        <f>M11</f>
        <v>0</v>
      </c>
      <c r="J11" s="214">
        <f>Q11</f>
        <v>0</v>
      </c>
      <c r="K11" s="213">
        <f t="shared" si="1"/>
        <v>0</v>
      </c>
      <c r="L11" s="213">
        <f t="shared" si="2"/>
        <v>0</v>
      </c>
      <c r="M11" s="214"/>
      <c r="N11" s="214"/>
      <c r="O11" s="213">
        <f>0</f>
        <v>0</v>
      </c>
      <c r="P11" s="213">
        <f>0</f>
        <v>0</v>
      </c>
      <c r="Q11" s="214"/>
      <c r="R11" s="214"/>
      <c r="S11" s="214"/>
      <c r="T11" s="214"/>
      <c r="U11" s="213">
        <f t="shared" si="5"/>
        <v>0</v>
      </c>
      <c r="V11" s="213">
        <f t="shared" si="6"/>
        <v>0</v>
      </c>
      <c r="W11" s="557" t="e">
        <f>I11*1000/Таблица2001!G10</f>
        <v>#DIV/0!</v>
      </c>
      <c r="X11" s="557" t="e">
        <f>J11*1000/Таблица2001!H10</f>
        <v>#DIV/0!</v>
      </c>
      <c r="Y11" s="557" t="e">
        <f>M11*1000/Таблица2001!G10</f>
        <v>#DIV/0!</v>
      </c>
      <c r="Z11" s="557" t="e">
        <f>Q11*1000/Таблица2001!H10</f>
        <v>#DIV/0!</v>
      </c>
      <c r="AA11" s="557" t="e">
        <f>U11*1000/Таблица2001!G10</f>
        <v>#DIV/0!</v>
      </c>
      <c r="AB11" s="557" t="e">
        <f>V11*1000/Таблица2001!H10</f>
        <v>#DIV/0!</v>
      </c>
      <c r="AC11" s="557" t="e">
        <f t="shared" si="7"/>
        <v>#DIV/0!</v>
      </c>
    </row>
    <row r="12" spans="1:29" x14ac:dyDescent="0.15">
      <c r="A12" s="222" t="s">
        <v>504</v>
      </c>
      <c r="B12" s="7" t="s">
        <v>603</v>
      </c>
      <c r="C12" s="215" t="s">
        <v>602</v>
      </c>
      <c r="D12" s="200" t="s">
        <v>493</v>
      </c>
      <c r="E12" s="200"/>
      <c r="F12" s="200"/>
      <c r="G12" s="214">
        <f>0</f>
        <v>0</v>
      </c>
      <c r="H12" s="214">
        <f>0</f>
        <v>0</v>
      </c>
      <c r="I12" s="214">
        <f>M12</f>
        <v>0</v>
      </c>
      <c r="J12" s="214">
        <f>Q12</f>
        <v>0</v>
      </c>
      <c r="K12" s="213">
        <f t="shared" si="1"/>
        <v>0</v>
      </c>
      <c r="L12" s="213">
        <f t="shared" si="2"/>
        <v>0</v>
      </c>
      <c r="M12" s="214"/>
      <c r="N12" s="214"/>
      <c r="O12" s="213">
        <f>0</f>
        <v>0</v>
      </c>
      <c r="P12" s="213">
        <f>0</f>
        <v>0</v>
      </c>
      <c r="Q12" s="214"/>
      <c r="R12" s="214"/>
      <c r="S12" s="214"/>
      <c r="T12" s="214"/>
      <c r="U12" s="213">
        <f t="shared" si="5"/>
        <v>0</v>
      </c>
      <c r="V12" s="213">
        <f t="shared" si="6"/>
        <v>0</v>
      </c>
      <c r="W12" s="557" t="e">
        <f>I12*1000/Таблица2001!G10</f>
        <v>#DIV/0!</v>
      </c>
      <c r="X12" s="557" t="e">
        <f>J12*1000/Таблица2001!H10</f>
        <v>#DIV/0!</v>
      </c>
      <c r="Y12" s="557" t="e">
        <f>M12*1000/Таблица2001!G10</f>
        <v>#DIV/0!</v>
      </c>
      <c r="Z12" s="557" t="e">
        <f>Q12*1000/Таблица2001!H10</f>
        <v>#DIV/0!</v>
      </c>
      <c r="AA12" s="557" t="e">
        <f>U12*1000/Таблица2001!G10</f>
        <v>#DIV/0!</v>
      </c>
      <c r="AB12" s="557" t="e">
        <f>V12*1000/Таблица2001!H10</f>
        <v>#DIV/0!</v>
      </c>
      <c r="AC12" s="557" t="e">
        <f t="shared" si="7"/>
        <v>#DIV/0!</v>
      </c>
    </row>
    <row r="13" spans="1:29" x14ac:dyDescent="0.15">
      <c r="A13" s="222" t="s">
        <v>281</v>
      </c>
      <c r="B13" s="7" t="s">
        <v>494</v>
      </c>
      <c r="C13" s="215" t="s">
        <v>495</v>
      </c>
      <c r="D13" s="200" t="s">
        <v>505</v>
      </c>
      <c r="E13" s="200"/>
      <c r="F13" s="200"/>
      <c r="G13" s="214"/>
      <c r="H13" s="214"/>
      <c r="I13" s="214"/>
      <c r="J13" s="214"/>
      <c r="K13" s="213">
        <f t="shared" si="1"/>
        <v>0</v>
      </c>
      <c r="L13" s="213">
        <f t="shared" si="2"/>
        <v>0</v>
      </c>
      <c r="M13" s="214"/>
      <c r="N13" s="214"/>
      <c r="O13" s="214"/>
      <c r="P13" s="214"/>
      <c r="Q13" s="214"/>
      <c r="R13" s="214"/>
      <c r="S13" s="214"/>
      <c r="T13" s="214"/>
      <c r="U13" s="213">
        <f t="shared" si="5"/>
        <v>0</v>
      </c>
      <c r="V13" s="213">
        <f t="shared" si="6"/>
        <v>0</v>
      </c>
      <c r="W13" s="557" t="e">
        <f>I13*1000/Таблица2001!G14</f>
        <v>#DIV/0!</v>
      </c>
      <c r="X13" s="557" t="e">
        <f>J13*1000/Таблица2001!H14</f>
        <v>#DIV/0!</v>
      </c>
      <c r="Y13" s="557" t="e">
        <f>M13*1000/Таблица2001!G10</f>
        <v>#DIV/0!</v>
      </c>
      <c r="Z13" s="557" t="e">
        <f>Q13*1000/Таблица2001!H10</f>
        <v>#DIV/0!</v>
      </c>
      <c r="AA13" s="557" t="e">
        <f>U13*1000/Таблица2001!G10</f>
        <v>#DIV/0!</v>
      </c>
      <c r="AB13" s="557" t="e">
        <f>V13*1000/Таблица2001!H10</f>
        <v>#DIV/0!</v>
      </c>
      <c r="AC13" s="557" t="e">
        <f t="shared" si="7"/>
        <v>#DIV/0!</v>
      </c>
    </row>
    <row r="14" spans="1:29" x14ac:dyDescent="0.15">
      <c r="A14" s="222" t="s">
        <v>1642</v>
      </c>
      <c r="B14" s="215" t="s">
        <v>1643</v>
      </c>
      <c r="C14" s="215" t="s">
        <v>1644</v>
      </c>
      <c r="D14" s="200" t="s">
        <v>1645</v>
      </c>
      <c r="E14" s="200"/>
      <c r="F14" s="200"/>
      <c r="G14" s="214"/>
      <c r="H14" s="214"/>
      <c r="I14" s="214"/>
      <c r="J14" s="214"/>
      <c r="K14" s="213">
        <f t="shared" si="1"/>
        <v>0</v>
      </c>
      <c r="L14" s="213">
        <f t="shared" si="2"/>
        <v>0</v>
      </c>
      <c r="M14" s="214"/>
      <c r="N14" s="214">
        <f>M14</f>
        <v>0</v>
      </c>
      <c r="O14" s="214"/>
      <c r="P14" s="214"/>
      <c r="Q14" s="214"/>
      <c r="R14" s="214">
        <f>Q14</f>
        <v>0</v>
      </c>
      <c r="S14" s="214"/>
      <c r="T14" s="214"/>
      <c r="U14" s="213">
        <f t="shared" si="5"/>
        <v>0</v>
      </c>
      <c r="V14" s="213">
        <f t="shared" si="6"/>
        <v>0</v>
      </c>
      <c r="W14" s="557" t="e">
        <f>I14*1000/Таблица2001!G15</f>
        <v>#DIV/0!</v>
      </c>
      <c r="X14" s="557" t="e">
        <f>J14*1000/Таблица2001!H15</f>
        <v>#DIV/0!</v>
      </c>
      <c r="Y14" s="557" t="e">
        <f>M14*1000/Таблица2001!G10</f>
        <v>#DIV/0!</v>
      </c>
      <c r="Z14" s="557" t="e">
        <f>Q14*1000/Таблица2001!H10</f>
        <v>#DIV/0!</v>
      </c>
      <c r="AA14" s="557" t="e">
        <f>U14*1000/Таблица2001!G10</f>
        <v>#DIV/0!</v>
      </c>
      <c r="AB14" s="557" t="e">
        <f>V14*1000/Таблица2001!H10</f>
        <v>#DIV/0!</v>
      </c>
      <c r="AC14" s="557" t="e">
        <f t="shared" si="7"/>
        <v>#DIV/0!</v>
      </c>
    </row>
    <row r="15" spans="1:29" x14ac:dyDescent="0.15">
      <c r="A15" s="221" t="s">
        <v>1429</v>
      </c>
      <c r="B15" s="7" t="s">
        <v>1430</v>
      </c>
      <c r="C15" s="215" t="s">
        <v>1367</v>
      </c>
      <c r="D15" s="200"/>
      <c r="E15" s="214">
        <f t="shared" ref="E15:F15" si="12">E16+E17+E18+E19</f>
        <v>0</v>
      </c>
      <c r="F15" s="214">
        <f t="shared" si="12"/>
        <v>0</v>
      </c>
      <c r="G15" s="214">
        <f>G16+G17+G18+G19</f>
        <v>0</v>
      </c>
      <c r="H15" s="214">
        <f t="shared" ref="H15:J15" si="13">H16+H17+H18+H19</f>
        <v>0</v>
      </c>
      <c r="I15" s="214">
        <f t="shared" si="13"/>
        <v>0</v>
      </c>
      <c r="J15" s="214">
        <f t="shared" si="13"/>
        <v>0</v>
      </c>
      <c r="K15" s="213">
        <f t="shared" si="1"/>
        <v>0</v>
      </c>
      <c r="L15" s="213">
        <f t="shared" si="2"/>
        <v>0</v>
      </c>
      <c r="M15" s="214">
        <f t="shared" ref="M15:T15" si="14">M16+M17+M18+M19</f>
        <v>0</v>
      </c>
      <c r="N15" s="214">
        <f t="shared" si="14"/>
        <v>0</v>
      </c>
      <c r="O15" s="214">
        <f t="shared" si="14"/>
        <v>0</v>
      </c>
      <c r="P15" s="214">
        <f t="shared" si="14"/>
        <v>0</v>
      </c>
      <c r="Q15" s="214">
        <f t="shared" ref="Q15" si="15">Q16+Q17+Q18+Q19</f>
        <v>0</v>
      </c>
      <c r="R15" s="214">
        <f t="shared" si="14"/>
        <v>0</v>
      </c>
      <c r="S15" s="214">
        <f t="shared" si="14"/>
        <v>0</v>
      </c>
      <c r="T15" s="214">
        <f t="shared" si="14"/>
        <v>0</v>
      </c>
      <c r="U15" s="213">
        <f t="shared" si="5"/>
        <v>0</v>
      </c>
      <c r="V15" s="213">
        <f t="shared" si="6"/>
        <v>0</v>
      </c>
      <c r="W15" s="557" t="e">
        <f>I15*1000/Таблица2001!G16</f>
        <v>#DIV/0!</v>
      </c>
      <c r="X15" s="557" t="e">
        <f>J15*1000/Таблица2001!H16</f>
        <v>#DIV/0!</v>
      </c>
      <c r="Y15" s="557" t="e">
        <f>M15*1000/Таблица2001!G10</f>
        <v>#DIV/0!</v>
      </c>
      <c r="Z15" s="557" t="e">
        <f>Q15*1000/Таблица2001!H10</f>
        <v>#DIV/0!</v>
      </c>
      <c r="AA15" s="557" t="e">
        <f>U15*1000/Таблица2001!G10</f>
        <v>#DIV/0!</v>
      </c>
      <c r="AB15" s="557" t="e">
        <f>V15*1000/Таблица2001!H10</f>
        <v>#DIV/0!</v>
      </c>
      <c r="AC15" s="557" t="e">
        <f t="shared" si="7"/>
        <v>#DIV/0!</v>
      </c>
    </row>
    <row r="16" spans="1:29" x14ac:dyDescent="0.15">
      <c r="A16" s="222" t="s">
        <v>1370</v>
      </c>
      <c r="B16" s="7" t="s">
        <v>1367</v>
      </c>
      <c r="C16" s="215" t="s">
        <v>1431</v>
      </c>
      <c r="D16" s="200"/>
      <c r="E16" s="200"/>
      <c r="F16" s="200"/>
      <c r="G16" s="214"/>
      <c r="H16" s="214"/>
      <c r="I16" s="214"/>
      <c r="J16" s="214"/>
      <c r="K16" s="213">
        <f t="shared" si="1"/>
        <v>0</v>
      </c>
      <c r="L16" s="213">
        <f t="shared" si="2"/>
        <v>0</v>
      </c>
      <c r="M16" s="214"/>
      <c r="N16" s="214"/>
      <c r="O16" s="214"/>
      <c r="P16" s="214"/>
      <c r="Q16" s="214"/>
      <c r="R16" s="214"/>
      <c r="S16" s="214"/>
      <c r="T16" s="214"/>
      <c r="U16" s="213">
        <f t="shared" si="5"/>
        <v>0</v>
      </c>
      <c r="V16" s="213">
        <f t="shared" si="6"/>
        <v>0</v>
      </c>
      <c r="W16" s="557" t="e">
        <f>I16*1000/Таблица2001!G17</f>
        <v>#DIV/0!</v>
      </c>
      <c r="X16" s="557" t="e">
        <f>J16*1000/Таблица2001!H17</f>
        <v>#DIV/0!</v>
      </c>
      <c r="Y16" s="557" t="e">
        <f>M16*1000/Таблица2001!G10</f>
        <v>#DIV/0!</v>
      </c>
      <c r="Z16" s="557" t="e">
        <f>Q16*1000/Таблица2001!H10</f>
        <v>#DIV/0!</v>
      </c>
      <c r="AA16" s="557" t="e">
        <f>U16*1000/Таблица2001!G10</f>
        <v>#DIV/0!</v>
      </c>
      <c r="AB16" s="557" t="e">
        <f>V16*1000/Таблица2001!H10</f>
        <v>#DIV/0!</v>
      </c>
      <c r="AC16" s="557" t="e">
        <f t="shared" si="7"/>
        <v>#DIV/0!</v>
      </c>
    </row>
    <row r="17" spans="1:30" x14ac:dyDescent="0.15">
      <c r="A17" s="222" t="s">
        <v>1371</v>
      </c>
      <c r="B17" s="7" t="s">
        <v>1368</v>
      </c>
      <c r="C17" s="215" t="s">
        <v>1432</v>
      </c>
      <c r="D17" s="200"/>
      <c r="E17" s="200"/>
      <c r="F17" s="200"/>
      <c r="G17" s="214"/>
      <c r="H17" s="214"/>
      <c r="I17" s="214"/>
      <c r="J17" s="214"/>
      <c r="K17" s="213">
        <f t="shared" si="1"/>
        <v>0</v>
      </c>
      <c r="L17" s="213">
        <f t="shared" si="2"/>
        <v>0</v>
      </c>
      <c r="M17" s="214"/>
      <c r="N17" s="214"/>
      <c r="O17" s="214"/>
      <c r="P17" s="214"/>
      <c r="Q17" s="214"/>
      <c r="R17" s="214"/>
      <c r="S17" s="214"/>
      <c r="T17" s="214"/>
      <c r="U17" s="213">
        <f t="shared" si="5"/>
        <v>0</v>
      </c>
      <c r="V17" s="213">
        <f t="shared" si="6"/>
        <v>0</v>
      </c>
      <c r="W17" s="557" t="e">
        <f>I17*1000/Таблица2001!G18</f>
        <v>#DIV/0!</v>
      </c>
      <c r="X17" s="557" t="e">
        <f>J17*1000/Таблица2001!H18</f>
        <v>#DIV/0!</v>
      </c>
      <c r="Y17" s="557" t="e">
        <f>M17*1000/Таблица2001!G10</f>
        <v>#DIV/0!</v>
      </c>
      <c r="Z17" s="557" t="e">
        <f>Q17*1000/Таблица2001!H10</f>
        <v>#DIV/0!</v>
      </c>
      <c r="AA17" s="557" t="e">
        <f>U17*1000/Таблица2001!G10</f>
        <v>#DIV/0!</v>
      </c>
      <c r="AB17" s="557" t="e">
        <f>V17*1000/Таблица2001!H10</f>
        <v>#DIV/0!</v>
      </c>
      <c r="AC17" s="557" t="e">
        <f t="shared" si="7"/>
        <v>#DIV/0!</v>
      </c>
    </row>
    <row r="18" spans="1:30" s="53" customFormat="1" x14ac:dyDescent="0.15">
      <c r="A18" s="222" t="s">
        <v>1372</v>
      </c>
      <c r="B18" s="7" t="s">
        <v>1369</v>
      </c>
      <c r="C18" s="215" t="s">
        <v>1433</v>
      </c>
      <c r="D18" s="200"/>
      <c r="E18" s="200"/>
      <c r="F18" s="200"/>
      <c r="G18" s="214"/>
      <c r="H18" s="214"/>
      <c r="I18" s="214"/>
      <c r="J18" s="214"/>
      <c r="K18" s="213">
        <f t="shared" si="1"/>
        <v>0</v>
      </c>
      <c r="L18" s="213">
        <f t="shared" si="2"/>
        <v>0</v>
      </c>
      <c r="M18" s="214"/>
      <c r="N18" s="214"/>
      <c r="O18" s="214"/>
      <c r="P18" s="214"/>
      <c r="Q18" s="214"/>
      <c r="R18" s="214"/>
      <c r="S18" s="214"/>
      <c r="T18" s="214"/>
      <c r="U18" s="213">
        <f t="shared" si="5"/>
        <v>0</v>
      </c>
      <c r="V18" s="213">
        <f t="shared" si="6"/>
        <v>0</v>
      </c>
      <c r="W18" s="557" t="e">
        <f>I18*1000/Таблица2001!G19</f>
        <v>#DIV/0!</v>
      </c>
      <c r="X18" s="557" t="e">
        <f>J18*1000/Таблица2001!H19</f>
        <v>#DIV/0!</v>
      </c>
      <c r="Y18" s="557" t="e">
        <f>M18*1000/Таблица2001!G10</f>
        <v>#DIV/0!</v>
      </c>
      <c r="Z18" s="557" t="e">
        <f>Q18*1000/Таблица2001!H10</f>
        <v>#DIV/0!</v>
      </c>
      <c r="AA18" s="557" t="e">
        <f>U18*1000/Таблица2001!G10</f>
        <v>#DIV/0!</v>
      </c>
      <c r="AB18" s="557" t="e">
        <f>V18*1000/Таблица2001!H10</f>
        <v>#DIV/0!</v>
      </c>
      <c r="AC18" s="557" t="e">
        <f t="shared" si="7"/>
        <v>#DIV/0!</v>
      </c>
    </row>
    <row r="19" spans="1:30" ht="31.5" x14ac:dyDescent="0.2">
      <c r="A19" s="274" t="s">
        <v>1714</v>
      </c>
      <c r="B19" s="7" t="s">
        <v>1436</v>
      </c>
      <c r="C19" s="215" t="s">
        <v>1434</v>
      </c>
      <c r="D19" s="200"/>
      <c r="E19" s="200"/>
      <c r="F19" s="200"/>
      <c r="G19" s="214"/>
      <c r="H19" s="214"/>
      <c r="I19" s="214"/>
      <c r="J19" s="214"/>
      <c r="K19" s="213">
        <f t="shared" si="1"/>
        <v>0</v>
      </c>
      <c r="L19" s="213">
        <f t="shared" si="2"/>
        <v>0</v>
      </c>
      <c r="M19" s="214"/>
      <c r="N19" s="214"/>
      <c r="O19" s="214"/>
      <c r="P19" s="214"/>
      <c r="Q19" s="214"/>
      <c r="R19" s="214"/>
      <c r="S19" s="214"/>
      <c r="T19" s="214"/>
      <c r="U19" s="213">
        <f t="shared" si="5"/>
        <v>0</v>
      </c>
      <c r="V19" s="213">
        <f t="shared" si="6"/>
        <v>0</v>
      </c>
      <c r="W19" s="557" t="e">
        <f>I19*1000/Таблица2001!G20</f>
        <v>#DIV/0!</v>
      </c>
      <c r="X19" s="557" t="e">
        <f>J19*1000/Таблица2001!H20</f>
        <v>#DIV/0!</v>
      </c>
      <c r="Y19" s="557" t="e">
        <f>M19*1000/Таблица2001!G10</f>
        <v>#DIV/0!</v>
      </c>
      <c r="Z19" s="557" t="e">
        <f>Q19*1000/Таблица2001!H10</f>
        <v>#DIV/0!</v>
      </c>
      <c r="AA19" s="557" t="e">
        <f>U19*1000/Таблица2001!G10</f>
        <v>#DIV/0!</v>
      </c>
      <c r="AB19" s="557" t="e">
        <f>V19*1000/Таблица2001!H10</f>
        <v>#DIV/0!</v>
      </c>
      <c r="AC19" s="557" t="e">
        <f t="shared" si="7"/>
        <v>#DIV/0!</v>
      </c>
      <c r="AD19" s="373" t="s">
        <v>1708</v>
      </c>
    </row>
    <row r="20" spans="1:30" x14ac:dyDescent="0.15">
      <c r="A20" s="221" t="s">
        <v>666</v>
      </c>
      <c r="B20" s="39" t="s">
        <v>198</v>
      </c>
      <c r="C20" s="234" t="s">
        <v>134</v>
      </c>
      <c r="D20" s="225" t="s">
        <v>758</v>
      </c>
      <c r="E20" s="213">
        <f t="shared" ref="E20:J20" si="16">E21+E23</f>
        <v>0</v>
      </c>
      <c r="F20" s="213">
        <f t="shared" si="16"/>
        <v>0</v>
      </c>
      <c r="G20" s="213">
        <f t="shared" si="16"/>
        <v>0</v>
      </c>
      <c r="H20" s="213">
        <f t="shared" si="16"/>
        <v>0</v>
      </c>
      <c r="I20" s="213">
        <f t="shared" si="16"/>
        <v>0</v>
      </c>
      <c r="J20" s="213">
        <f t="shared" si="16"/>
        <v>0</v>
      </c>
      <c r="K20" s="213">
        <f t="shared" si="1"/>
        <v>0</v>
      </c>
      <c r="L20" s="213">
        <f t="shared" si="2"/>
        <v>0</v>
      </c>
      <c r="M20" s="213">
        <f t="shared" ref="M20:T20" si="17">M21+M23</f>
        <v>0</v>
      </c>
      <c r="N20" s="213">
        <f t="shared" si="17"/>
        <v>0</v>
      </c>
      <c r="O20" s="213">
        <f t="shared" si="17"/>
        <v>0</v>
      </c>
      <c r="P20" s="213">
        <f t="shared" si="17"/>
        <v>0</v>
      </c>
      <c r="Q20" s="213">
        <f t="shared" ref="Q20" si="18">Q21+Q23</f>
        <v>0</v>
      </c>
      <c r="R20" s="213">
        <f t="shared" si="17"/>
        <v>0</v>
      </c>
      <c r="S20" s="213">
        <f t="shared" si="17"/>
        <v>0</v>
      </c>
      <c r="T20" s="213">
        <f t="shared" si="17"/>
        <v>0</v>
      </c>
      <c r="U20" s="213">
        <f t="shared" si="5"/>
        <v>0</v>
      </c>
      <c r="V20" s="213">
        <f t="shared" si="6"/>
        <v>0</v>
      </c>
      <c r="W20" s="557" t="e">
        <f>I20*1000/Таблица2001!G21</f>
        <v>#DIV/0!</v>
      </c>
      <c r="X20" s="557" t="e">
        <f>J20*1000/Таблица2001!H21</f>
        <v>#DIV/0!</v>
      </c>
      <c r="Y20" s="557" t="e">
        <f>M20*1000/Таблица2001!G10</f>
        <v>#DIV/0!</v>
      </c>
      <c r="Z20" s="557" t="e">
        <f>Q20*1000/Таблица2001!H10</f>
        <v>#DIV/0!</v>
      </c>
      <c r="AA20" s="557" t="e">
        <f>U20*1000/Таблица2001!G10</f>
        <v>#DIV/0!</v>
      </c>
      <c r="AB20" s="557" t="e">
        <f>V20*1000/Таблица2001!H10</f>
        <v>#DIV/0!</v>
      </c>
      <c r="AC20" s="557" t="e">
        <f t="shared" si="7"/>
        <v>#DIV/0!</v>
      </c>
    </row>
    <row r="21" spans="1:30" x14ac:dyDescent="0.15">
      <c r="A21" s="222" t="s">
        <v>283</v>
      </c>
      <c r="B21" s="7" t="s">
        <v>279</v>
      </c>
      <c r="C21" s="215" t="s">
        <v>166</v>
      </c>
      <c r="D21" s="200" t="s">
        <v>284</v>
      </c>
      <c r="E21" s="200"/>
      <c r="F21" s="200"/>
      <c r="G21" s="214"/>
      <c r="H21" s="214"/>
      <c r="I21" s="214"/>
      <c r="J21" s="214"/>
      <c r="K21" s="213">
        <f t="shared" si="1"/>
        <v>0</v>
      </c>
      <c r="L21" s="213">
        <f t="shared" si="2"/>
        <v>0</v>
      </c>
      <c r="M21" s="214"/>
      <c r="N21" s="214"/>
      <c r="O21" s="214"/>
      <c r="P21" s="214"/>
      <c r="Q21" s="214"/>
      <c r="R21" s="214"/>
      <c r="S21" s="214"/>
      <c r="T21" s="214"/>
      <c r="U21" s="213">
        <f t="shared" si="5"/>
        <v>0</v>
      </c>
      <c r="V21" s="213">
        <f t="shared" si="6"/>
        <v>0</v>
      </c>
      <c r="W21" s="557" t="e">
        <f>I21*1000/Таблица2001!G22</f>
        <v>#DIV/0!</v>
      </c>
      <c r="X21" s="557" t="e">
        <f>J21*1000/Таблица2001!H22</f>
        <v>#DIV/0!</v>
      </c>
      <c r="Y21" s="557" t="e">
        <f>M21*1000/Таблица2001!G10</f>
        <v>#DIV/0!</v>
      </c>
      <c r="Z21" s="557" t="e">
        <f>Q21*1000/Таблица2001!H10</f>
        <v>#DIV/0!</v>
      </c>
      <c r="AA21" s="557" t="e">
        <f>U21*1000/Таблица2001!G10</f>
        <v>#DIV/0!</v>
      </c>
      <c r="AB21" s="557" t="e">
        <f>V21*1000/Таблица2001!H10</f>
        <v>#DIV/0!</v>
      </c>
      <c r="AC21" s="557" t="e">
        <f t="shared" si="7"/>
        <v>#DIV/0!</v>
      </c>
    </row>
    <row r="22" spans="1:30" ht="31.5" x14ac:dyDescent="0.15">
      <c r="A22" s="222" t="s">
        <v>667</v>
      </c>
      <c r="B22" s="14" t="s">
        <v>506</v>
      </c>
      <c r="C22" s="215" t="s">
        <v>507</v>
      </c>
      <c r="D22" s="200" t="s">
        <v>508</v>
      </c>
      <c r="E22" s="200"/>
      <c r="F22" s="200"/>
      <c r="G22" s="214"/>
      <c r="H22" s="214"/>
      <c r="I22" s="214"/>
      <c r="J22" s="214"/>
      <c r="K22" s="213">
        <f t="shared" si="1"/>
        <v>0</v>
      </c>
      <c r="L22" s="213">
        <f t="shared" si="2"/>
        <v>0</v>
      </c>
      <c r="M22" s="214"/>
      <c r="N22" s="214"/>
      <c r="O22" s="214"/>
      <c r="P22" s="214"/>
      <c r="Q22" s="214"/>
      <c r="R22" s="214"/>
      <c r="S22" s="214"/>
      <c r="T22" s="214"/>
      <c r="U22" s="213">
        <f t="shared" si="5"/>
        <v>0</v>
      </c>
      <c r="V22" s="213">
        <f t="shared" si="6"/>
        <v>0</v>
      </c>
      <c r="W22" s="557" t="e">
        <f>I22*1000/Таблица2001!G23</f>
        <v>#DIV/0!</v>
      </c>
      <c r="X22" s="557" t="e">
        <f>J22*1000/Таблица2001!H23</f>
        <v>#DIV/0!</v>
      </c>
      <c r="Y22" s="557" t="e">
        <f>M22*1000/Таблица2001!G10</f>
        <v>#DIV/0!</v>
      </c>
      <c r="Z22" s="557" t="e">
        <f>Q22*1000/Таблица2001!H10</f>
        <v>#DIV/0!</v>
      </c>
      <c r="AA22" s="557" t="e">
        <f>U22*1000/Таблица2001!G10</f>
        <v>#DIV/0!</v>
      </c>
      <c r="AB22" s="557" t="e">
        <f>V22*1000/Таблица2001!H10</f>
        <v>#DIV/0!</v>
      </c>
      <c r="AC22" s="557" t="e">
        <f t="shared" si="7"/>
        <v>#DIV/0!</v>
      </c>
    </row>
    <row r="23" spans="1:30" s="53" customFormat="1" x14ac:dyDescent="0.15">
      <c r="A23" s="222" t="s">
        <v>789</v>
      </c>
      <c r="B23" s="14" t="s">
        <v>509</v>
      </c>
      <c r="C23" s="215" t="s">
        <v>510</v>
      </c>
      <c r="D23" s="200" t="s">
        <v>511</v>
      </c>
      <c r="E23" s="200"/>
      <c r="F23" s="200"/>
      <c r="G23" s="214"/>
      <c r="H23" s="214"/>
      <c r="I23" s="214"/>
      <c r="J23" s="214"/>
      <c r="K23" s="213">
        <f t="shared" si="1"/>
        <v>0</v>
      </c>
      <c r="L23" s="213">
        <f t="shared" si="2"/>
        <v>0</v>
      </c>
      <c r="M23" s="214"/>
      <c r="N23" s="214"/>
      <c r="O23" s="214"/>
      <c r="P23" s="214"/>
      <c r="Q23" s="214"/>
      <c r="R23" s="214"/>
      <c r="S23" s="214"/>
      <c r="T23" s="214"/>
      <c r="U23" s="213">
        <f t="shared" si="5"/>
        <v>0</v>
      </c>
      <c r="V23" s="213">
        <f t="shared" si="6"/>
        <v>0</v>
      </c>
      <c r="W23" s="557" t="e">
        <f>I23*1000/Таблица2001!G24</f>
        <v>#DIV/0!</v>
      </c>
      <c r="X23" s="557" t="e">
        <f>J23*1000/Таблица2001!H24</f>
        <v>#DIV/0!</v>
      </c>
      <c r="Y23" s="557" t="e">
        <f>M23*1000/Таблица2001!G10</f>
        <v>#DIV/0!</v>
      </c>
      <c r="Z23" s="557" t="e">
        <f>Q23*1000/Таблица2001!H10</f>
        <v>#DIV/0!</v>
      </c>
      <c r="AA23" s="557" t="e">
        <f>U23*1000/Таблица2001!G10</f>
        <v>#DIV/0!</v>
      </c>
      <c r="AB23" s="557" t="e">
        <f>V23*1000/Таблица2001!H10</f>
        <v>#DIV/0!</v>
      </c>
      <c r="AC23" s="557" t="e">
        <f t="shared" si="7"/>
        <v>#DIV/0!</v>
      </c>
    </row>
    <row r="24" spans="1:30" x14ac:dyDescent="0.15">
      <c r="A24" s="222" t="s">
        <v>1075</v>
      </c>
      <c r="B24" s="7" t="s">
        <v>1079</v>
      </c>
      <c r="C24" s="215" t="s">
        <v>1076</v>
      </c>
      <c r="D24" s="200" t="s">
        <v>1077</v>
      </c>
      <c r="E24" s="200"/>
      <c r="F24" s="200"/>
      <c r="G24" s="214"/>
      <c r="H24" s="246">
        <f>0</f>
        <v>0</v>
      </c>
      <c r="I24" s="214"/>
      <c r="J24" s="246">
        <f>0</f>
        <v>0</v>
      </c>
      <c r="K24" s="213">
        <f t="shared" si="1"/>
        <v>0</v>
      </c>
      <c r="L24" s="213">
        <f t="shared" si="2"/>
        <v>0</v>
      </c>
      <c r="M24" s="214"/>
      <c r="N24" s="214"/>
      <c r="O24" s="214"/>
      <c r="P24" s="214"/>
      <c r="Q24" s="246">
        <f>0</f>
        <v>0</v>
      </c>
      <c r="R24" s="246">
        <f>0</f>
        <v>0</v>
      </c>
      <c r="S24" s="214"/>
      <c r="T24" s="246">
        <f>0</f>
        <v>0</v>
      </c>
      <c r="U24" s="213">
        <f t="shared" si="5"/>
        <v>0</v>
      </c>
      <c r="V24" s="213">
        <f t="shared" si="6"/>
        <v>0</v>
      </c>
      <c r="W24" s="557" t="e">
        <f>I24*1000/Таблица2001!G25</f>
        <v>#DIV/0!</v>
      </c>
      <c r="X24" s="557" t="e">
        <f>J24*1000/Таблица2001!H25</f>
        <v>#DIV/0!</v>
      </c>
      <c r="Y24" s="557" t="e">
        <f>M24*1000/Таблица2001!G10</f>
        <v>#DIV/0!</v>
      </c>
      <c r="Z24" s="557" t="e">
        <f>Q24*1000/Таблица2001!H10</f>
        <v>#DIV/0!</v>
      </c>
      <c r="AA24" s="557" t="e">
        <f>U24*1000/Таблица2001!G10</f>
        <v>#DIV/0!</v>
      </c>
      <c r="AB24" s="557" t="e">
        <f>V24*1000/Таблица2001!H10</f>
        <v>#DIV/0!</v>
      </c>
      <c r="AC24" s="557" t="e">
        <f t="shared" si="7"/>
        <v>#DIV/0!</v>
      </c>
    </row>
    <row r="25" spans="1:30" ht="31.5" x14ac:dyDescent="0.15">
      <c r="A25" s="221" t="s">
        <v>668</v>
      </c>
      <c r="B25" s="39" t="s">
        <v>199</v>
      </c>
      <c r="C25" s="234" t="s">
        <v>135</v>
      </c>
      <c r="D25" s="225" t="s">
        <v>25</v>
      </c>
      <c r="E25" s="213">
        <f t="shared" ref="E25:F25" si="19">E26+E28+E30+E31</f>
        <v>0</v>
      </c>
      <c r="F25" s="213">
        <f t="shared" si="19"/>
        <v>0</v>
      </c>
      <c r="G25" s="213">
        <f>G26+G28+G30+G31</f>
        <v>0</v>
      </c>
      <c r="H25" s="213">
        <f t="shared" ref="H25:J25" si="20">H26+H28+H30+H31</f>
        <v>0</v>
      </c>
      <c r="I25" s="213">
        <f t="shared" si="20"/>
        <v>0</v>
      </c>
      <c r="J25" s="213">
        <f t="shared" si="20"/>
        <v>0</v>
      </c>
      <c r="K25" s="213">
        <f t="shared" si="1"/>
        <v>0</v>
      </c>
      <c r="L25" s="213">
        <f t="shared" si="2"/>
        <v>0</v>
      </c>
      <c r="M25" s="213">
        <f>M26+M28+M30+M31</f>
        <v>0</v>
      </c>
      <c r="N25" s="213">
        <f t="shared" ref="N25:T25" si="21">N26+N28+N30+N31</f>
        <v>0</v>
      </c>
      <c r="O25" s="213">
        <f t="shared" si="21"/>
        <v>0</v>
      </c>
      <c r="P25" s="213">
        <f t="shared" si="21"/>
        <v>0</v>
      </c>
      <c r="Q25" s="213">
        <f t="shared" ref="Q25" si="22">Q26+Q28+Q30+Q31</f>
        <v>0</v>
      </c>
      <c r="R25" s="213">
        <f t="shared" si="21"/>
        <v>0</v>
      </c>
      <c r="S25" s="213">
        <f t="shared" si="21"/>
        <v>0</v>
      </c>
      <c r="T25" s="213">
        <f t="shared" si="21"/>
        <v>0</v>
      </c>
      <c r="U25" s="213">
        <f t="shared" si="5"/>
        <v>0</v>
      </c>
      <c r="V25" s="213">
        <f t="shared" si="6"/>
        <v>0</v>
      </c>
      <c r="W25" s="557" t="e">
        <f>I25*1000/Таблица2001!G26</f>
        <v>#DIV/0!</v>
      </c>
      <c r="X25" s="557" t="e">
        <f>J25*1000/Таблица2001!H26</f>
        <v>#DIV/0!</v>
      </c>
      <c r="Y25" s="557" t="e">
        <f>M25*1000/Таблица2001!G10</f>
        <v>#DIV/0!</v>
      </c>
      <c r="Z25" s="557" t="e">
        <f>Q25*1000/Таблица2001!H10</f>
        <v>#DIV/0!</v>
      </c>
      <c r="AA25" s="557" t="e">
        <f>U25*1000/Таблица2001!G10</f>
        <v>#DIV/0!</v>
      </c>
      <c r="AB25" s="557" t="e">
        <f>V25*1000/Таблица2001!H10</f>
        <v>#DIV/0!</v>
      </c>
      <c r="AC25" s="557" t="e">
        <f t="shared" si="7"/>
        <v>#DIV/0!</v>
      </c>
    </row>
    <row r="26" spans="1:30" x14ac:dyDescent="0.15">
      <c r="A26" s="222" t="s">
        <v>669</v>
      </c>
      <c r="B26" s="14" t="s">
        <v>200</v>
      </c>
      <c r="C26" s="215" t="s">
        <v>65</v>
      </c>
      <c r="D26" s="200" t="s">
        <v>26</v>
      </c>
      <c r="E26" s="200"/>
      <c r="F26" s="200"/>
      <c r="G26" s="214"/>
      <c r="H26" s="214"/>
      <c r="I26" s="214"/>
      <c r="J26" s="214"/>
      <c r="K26" s="213">
        <f t="shared" si="1"/>
        <v>0</v>
      </c>
      <c r="L26" s="213">
        <f t="shared" si="2"/>
        <v>0</v>
      </c>
      <c r="M26" s="214"/>
      <c r="N26" s="214"/>
      <c r="O26" s="214"/>
      <c r="P26" s="214"/>
      <c r="Q26" s="214"/>
      <c r="R26" s="214"/>
      <c r="S26" s="214"/>
      <c r="T26" s="214"/>
      <c r="U26" s="213">
        <f t="shared" si="5"/>
        <v>0</v>
      </c>
      <c r="V26" s="213">
        <f t="shared" si="6"/>
        <v>0</v>
      </c>
      <c r="W26" s="557" t="e">
        <f>I26*1000/Таблица2001!G27</f>
        <v>#DIV/0!</v>
      </c>
      <c r="X26" s="557" t="e">
        <f>J26*1000/Таблица2001!H27</f>
        <v>#DIV/0!</v>
      </c>
      <c r="Y26" s="557" t="e">
        <f>M26*1000/Таблица2001!G10</f>
        <v>#DIV/0!</v>
      </c>
      <c r="Z26" s="557" t="e">
        <f>Q26*1000/Таблица2001!H10</f>
        <v>#DIV/0!</v>
      </c>
      <c r="AA26" s="557" t="e">
        <f>U26*1000/Таблица2001!G10</f>
        <v>#DIV/0!</v>
      </c>
      <c r="AB26" s="557" t="e">
        <f>V26*1000/Таблица2001!H10</f>
        <v>#DIV/0!</v>
      </c>
      <c r="AC26" s="557" t="e">
        <f t="shared" si="7"/>
        <v>#DIV/0!</v>
      </c>
    </row>
    <row r="27" spans="1:30" x14ac:dyDescent="0.15">
      <c r="A27" s="222" t="s">
        <v>670</v>
      </c>
      <c r="B27" s="7" t="s">
        <v>512</v>
      </c>
      <c r="C27" s="215" t="s">
        <v>513</v>
      </c>
      <c r="D27" s="200" t="s">
        <v>514</v>
      </c>
      <c r="E27" s="200"/>
      <c r="F27" s="200"/>
      <c r="G27" s="214"/>
      <c r="H27" s="214"/>
      <c r="I27" s="214"/>
      <c r="J27" s="214"/>
      <c r="K27" s="213">
        <f t="shared" si="1"/>
        <v>0</v>
      </c>
      <c r="L27" s="213">
        <f t="shared" si="2"/>
        <v>0</v>
      </c>
      <c r="M27" s="214"/>
      <c r="N27" s="214"/>
      <c r="O27" s="214"/>
      <c r="P27" s="214"/>
      <c r="Q27" s="214"/>
      <c r="R27" s="214"/>
      <c r="S27" s="214"/>
      <c r="T27" s="214"/>
      <c r="U27" s="213">
        <f t="shared" si="5"/>
        <v>0</v>
      </c>
      <c r="V27" s="213">
        <f t="shared" si="6"/>
        <v>0</v>
      </c>
      <c r="W27" s="557" t="e">
        <f>I27*1000/Таблица2001!G28</f>
        <v>#DIV/0!</v>
      </c>
      <c r="X27" s="557" t="e">
        <f>J27*1000/Таблица2001!H28</f>
        <v>#DIV/0!</v>
      </c>
      <c r="Y27" s="557" t="e">
        <f>M27*1000/Таблица2001!G10</f>
        <v>#DIV/0!</v>
      </c>
      <c r="Z27" s="557" t="e">
        <f>Q27*1000/Таблица2001!H10</f>
        <v>#DIV/0!</v>
      </c>
      <c r="AA27" s="557" t="e">
        <f>U27*1000/Таблица2001!G10</f>
        <v>#DIV/0!</v>
      </c>
      <c r="AB27" s="557" t="e">
        <f>V27*1000/Таблица2001!H10</f>
        <v>#DIV/0!</v>
      </c>
      <c r="AC27" s="557" t="e">
        <f t="shared" si="7"/>
        <v>#DIV/0!</v>
      </c>
    </row>
    <row r="28" spans="1:30" ht="21" x14ac:dyDescent="0.15">
      <c r="A28" s="222" t="s">
        <v>671</v>
      </c>
      <c r="B28" s="7" t="s">
        <v>201</v>
      </c>
      <c r="C28" s="215" t="s">
        <v>66</v>
      </c>
      <c r="D28" s="200" t="s">
        <v>624</v>
      </c>
      <c r="E28" s="200"/>
      <c r="F28" s="200"/>
      <c r="G28" s="214"/>
      <c r="H28" s="214"/>
      <c r="I28" s="214"/>
      <c r="J28" s="214"/>
      <c r="K28" s="213">
        <f t="shared" si="1"/>
        <v>0</v>
      </c>
      <c r="L28" s="213">
        <f t="shared" si="2"/>
        <v>0</v>
      </c>
      <c r="M28" s="214"/>
      <c r="N28" s="214"/>
      <c r="O28" s="214"/>
      <c r="P28" s="214"/>
      <c r="Q28" s="214"/>
      <c r="R28" s="214"/>
      <c r="S28" s="214"/>
      <c r="T28" s="214"/>
      <c r="U28" s="213">
        <f t="shared" si="5"/>
        <v>0</v>
      </c>
      <c r="V28" s="213">
        <f t="shared" si="6"/>
        <v>0</v>
      </c>
      <c r="W28" s="557" t="e">
        <f>I28*1000/Таблица2001!G29</f>
        <v>#DIV/0!</v>
      </c>
      <c r="X28" s="557" t="e">
        <f>J28*1000/Таблица2001!H29</f>
        <v>#DIV/0!</v>
      </c>
      <c r="Y28" s="557" t="e">
        <f>M28*1000/Таблица2001!G10</f>
        <v>#DIV/0!</v>
      </c>
      <c r="Z28" s="557" t="e">
        <f>Q28*1000/Таблица2001!H10</f>
        <v>#DIV/0!</v>
      </c>
      <c r="AA28" s="557" t="e">
        <f>U28*1000/Таблица2001!G10</f>
        <v>#DIV/0!</v>
      </c>
      <c r="AB28" s="557" t="e">
        <f>V28*1000/Таблица2001!H10</f>
        <v>#DIV/0!</v>
      </c>
      <c r="AC28" s="557" t="e">
        <f t="shared" si="7"/>
        <v>#DIV/0!</v>
      </c>
    </row>
    <row r="29" spans="1:30" s="53" customFormat="1" x14ac:dyDescent="0.15">
      <c r="A29" s="222" t="s">
        <v>184</v>
      </c>
      <c r="B29" s="7" t="s">
        <v>202</v>
      </c>
      <c r="C29" s="215" t="s">
        <v>67</v>
      </c>
      <c r="D29" s="200" t="s">
        <v>759</v>
      </c>
      <c r="E29" s="200"/>
      <c r="F29" s="200"/>
      <c r="G29" s="214"/>
      <c r="H29" s="214"/>
      <c r="I29" s="214"/>
      <c r="J29" s="214"/>
      <c r="K29" s="213">
        <f t="shared" si="1"/>
        <v>0</v>
      </c>
      <c r="L29" s="213">
        <f t="shared" si="2"/>
        <v>0</v>
      </c>
      <c r="M29" s="214"/>
      <c r="N29" s="214"/>
      <c r="O29" s="214"/>
      <c r="P29" s="214"/>
      <c r="Q29" s="214"/>
      <c r="R29" s="214"/>
      <c r="S29" s="214"/>
      <c r="T29" s="214"/>
      <c r="U29" s="213">
        <f t="shared" si="5"/>
        <v>0</v>
      </c>
      <c r="V29" s="213">
        <f t="shared" si="6"/>
        <v>0</v>
      </c>
      <c r="W29" s="557" t="e">
        <f>I29*1000/Таблица2001!G30</f>
        <v>#DIV/0!</v>
      </c>
      <c r="X29" s="557" t="e">
        <f>J29*1000/Таблица2001!H30</f>
        <v>#DIV/0!</v>
      </c>
      <c r="Y29" s="557" t="e">
        <f>M29*1000/Таблица2001!G10</f>
        <v>#DIV/0!</v>
      </c>
      <c r="Z29" s="557" t="e">
        <f>Q29*1000/Таблица2001!H10</f>
        <v>#DIV/0!</v>
      </c>
      <c r="AA29" s="557" t="e">
        <f>U29*1000/Таблица2001!G10</f>
        <v>#DIV/0!</v>
      </c>
      <c r="AB29" s="557" t="e">
        <f>V29*1000/Таблица2001!H10</f>
        <v>#DIV/0!</v>
      </c>
      <c r="AC29" s="557" t="e">
        <f t="shared" si="7"/>
        <v>#DIV/0!</v>
      </c>
    </row>
    <row r="30" spans="1:30" ht="21" x14ac:dyDescent="0.15">
      <c r="A30" s="222" t="s">
        <v>672</v>
      </c>
      <c r="B30" s="7" t="s">
        <v>203</v>
      </c>
      <c r="C30" s="215" t="s">
        <v>68</v>
      </c>
      <c r="D30" s="200" t="s">
        <v>27</v>
      </c>
      <c r="E30" s="200"/>
      <c r="F30" s="200"/>
      <c r="G30" s="214"/>
      <c r="H30" s="214"/>
      <c r="I30" s="214"/>
      <c r="J30" s="214"/>
      <c r="K30" s="213">
        <f t="shared" si="1"/>
        <v>0</v>
      </c>
      <c r="L30" s="213">
        <f t="shared" si="2"/>
        <v>0</v>
      </c>
      <c r="M30" s="214"/>
      <c r="N30" s="214"/>
      <c r="O30" s="214"/>
      <c r="P30" s="214"/>
      <c r="Q30" s="214"/>
      <c r="R30" s="214"/>
      <c r="S30" s="214"/>
      <c r="T30" s="214"/>
      <c r="U30" s="213">
        <f t="shared" si="5"/>
        <v>0</v>
      </c>
      <c r="V30" s="213">
        <f t="shared" si="6"/>
        <v>0</v>
      </c>
      <c r="W30" s="557" t="e">
        <f>I30*1000/Таблица2001!G31</f>
        <v>#DIV/0!</v>
      </c>
      <c r="X30" s="557" t="e">
        <f>J30*1000/Таблица2001!H31</f>
        <v>#DIV/0!</v>
      </c>
      <c r="Y30" s="557" t="e">
        <f>M30*1000/Таблица2001!G10</f>
        <v>#DIV/0!</v>
      </c>
      <c r="Z30" s="557" t="e">
        <f>Q30*1000/Таблица2001!H10</f>
        <v>#DIV/0!</v>
      </c>
      <c r="AA30" s="557" t="e">
        <f>U30*1000/Таблица2001!G10</f>
        <v>#DIV/0!</v>
      </c>
      <c r="AB30" s="557" t="e">
        <f>V30*1000/Таблица2001!H10</f>
        <v>#DIV/0!</v>
      </c>
      <c r="AC30" s="557" t="e">
        <f t="shared" si="7"/>
        <v>#DIV/0!</v>
      </c>
    </row>
    <row r="31" spans="1:30" x14ac:dyDescent="0.15">
      <c r="A31" s="222" t="s">
        <v>1437</v>
      </c>
      <c r="B31" s="7" t="s">
        <v>1438</v>
      </c>
      <c r="C31" s="215" t="s">
        <v>1439</v>
      </c>
      <c r="D31" s="200"/>
      <c r="E31" s="200"/>
      <c r="F31" s="200"/>
      <c r="G31" s="214"/>
      <c r="H31" s="214"/>
      <c r="I31" s="214"/>
      <c r="J31" s="214"/>
      <c r="K31" s="213">
        <f t="shared" si="1"/>
        <v>0</v>
      </c>
      <c r="L31" s="213">
        <f t="shared" si="2"/>
        <v>0</v>
      </c>
      <c r="M31" s="214"/>
      <c r="N31" s="214"/>
      <c r="O31" s="214"/>
      <c r="P31" s="214"/>
      <c r="Q31" s="214"/>
      <c r="R31" s="214"/>
      <c r="S31" s="214"/>
      <c r="T31" s="214"/>
      <c r="U31" s="213">
        <f t="shared" si="5"/>
        <v>0</v>
      </c>
      <c r="V31" s="213">
        <f t="shared" si="6"/>
        <v>0</v>
      </c>
      <c r="W31" s="557" t="e">
        <f>I31*1000/Таблица2001!G32</f>
        <v>#DIV/0!</v>
      </c>
      <c r="X31" s="557" t="e">
        <f>J31*1000/Таблица2001!H32</f>
        <v>#DIV/0!</v>
      </c>
      <c r="Y31" s="557" t="e">
        <f>M31*1000/Таблица2001!G10</f>
        <v>#DIV/0!</v>
      </c>
      <c r="Z31" s="557" t="e">
        <f>Q31*1000/Таблица2001!H10</f>
        <v>#DIV/0!</v>
      </c>
      <c r="AA31" s="557" t="e">
        <f>U31*1000/Таблица2001!G10</f>
        <v>#DIV/0!</v>
      </c>
      <c r="AB31" s="557" t="e">
        <f>V31*1000/Таблица2001!H10</f>
        <v>#DIV/0!</v>
      </c>
      <c r="AC31" s="557" t="e">
        <f t="shared" si="7"/>
        <v>#DIV/0!</v>
      </c>
    </row>
    <row r="32" spans="1:30" ht="31.5" x14ac:dyDescent="0.15">
      <c r="A32" s="221" t="s">
        <v>673</v>
      </c>
      <c r="B32" s="39" t="s">
        <v>204</v>
      </c>
      <c r="C32" s="234" t="s">
        <v>69</v>
      </c>
      <c r="D32" s="225" t="s">
        <v>760</v>
      </c>
      <c r="E32" s="213">
        <f t="shared" ref="E32:F32" si="23">E33+E41+E47+E54+E48+E49+E50+E51+E52+E56+E57+E58+E59+E60+E53+E61</f>
        <v>0</v>
      </c>
      <c r="F32" s="213">
        <f t="shared" si="23"/>
        <v>0</v>
      </c>
      <c r="G32" s="213">
        <f>G33+G41+G47+G54+G48+G49+G50+G51+G52+G56+G57+G58+G59+G60+G53+G61</f>
        <v>0</v>
      </c>
      <c r="H32" s="213">
        <f t="shared" ref="H32:J32" si="24">H33+H41+H47+H54+H48+H49+H50+H51+H52+H56+H57+H58+H59+H60+H53+H61</f>
        <v>0</v>
      </c>
      <c r="I32" s="213">
        <f t="shared" si="24"/>
        <v>0</v>
      </c>
      <c r="J32" s="213">
        <f t="shared" si="24"/>
        <v>0</v>
      </c>
      <c r="K32" s="213">
        <f t="shared" si="1"/>
        <v>0</v>
      </c>
      <c r="L32" s="213">
        <f t="shared" si="2"/>
        <v>0</v>
      </c>
      <c r="M32" s="213">
        <f>M33+M41+M47+M54+M48+M49+M50+M51+M52+M56+M57+M58+M59+M60+M53+M61</f>
        <v>0</v>
      </c>
      <c r="N32" s="213">
        <f t="shared" ref="N32:T32" si="25">N33+N41+N47+N54+N48+N49+N50+N51+N52+N56+N57+N58+N59+N60+N53+N61</f>
        <v>0</v>
      </c>
      <c r="O32" s="213">
        <f t="shared" si="25"/>
        <v>0</v>
      </c>
      <c r="P32" s="213">
        <f t="shared" si="25"/>
        <v>0</v>
      </c>
      <c r="Q32" s="213">
        <f t="shared" ref="Q32" si="26">Q33+Q41+Q47+Q54+Q48+Q49+Q50+Q51+Q52+Q56+Q57+Q58+Q59+Q60+Q53+Q61</f>
        <v>0</v>
      </c>
      <c r="R32" s="213">
        <f t="shared" si="25"/>
        <v>0</v>
      </c>
      <c r="S32" s="213">
        <f t="shared" si="25"/>
        <v>0</v>
      </c>
      <c r="T32" s="213">
        <f t="shared" si="25"/>
        <v>0</v>
      </c>
      <c r="U32" s="213">
        <f t="shared" si="5"/>
        <v>0</v>
      </c>
      <c r="V32" s="213">
        <f t="shared" si="6"/>
        <v>0</v>
      </c>
      <c r="W32" s="557" t="e">
        <f>I32*1000/Таблица2001!G33</f>
        <v>#DIV/0!</v>
      </c>
      <c r="X32" s="557" t="e">
        <f>J32*1000/Таблица2001!H33</f>
        <v>#DIV/0!</v>
      </c>
      <c r="Y32" s="557" t="e">
        <f>M32*1000/Таблица2001!G10</f>
        <v>#DIV/0!</v>
      </c>
      <c r="Z32" s="557" t="e">
        <f>Q32*1000/Таблица2001!H10</f>
        <v>#DIV/0!</v>
      </c>
      <c r="AA32" s="557" t="e">
        <f>U32*1000/Таблица2001!G10</f>
        <v>#DIV/0!</v>
      </c>
      <c r="AB32" s="557" t="e">
        <f>V32*1000/Таблица2001!H10</f>
        <v>#DIV/0!</v>
      </c>
      <c r="AC32" s="557" t="e">
        <f t="shared" si="7"/>
        <v>#DIV/0!</v>
      </c>
    </row>
    <row r="33" spans="1:29" x14ac:dyDescent="0.15">
      <c r="A33" s="222" t="s">
        <v>639</v>
      </c>
      <c r="B33" s="7" t="s">
        <v>205</v>
      </c>
      <c r="C33" s="235" t="s">
        <v>70</v>
      </c>
      <c r="D33" s="200" t="s">
        <v>604</v>
      </c>
      <c r="E33" s="214">
        <f t="shared" ref="E33:F33" si="27">E34+E35+E36+E37+E38+E39+E40</f>
        <v>0</v>
      </c>
      <c r="F33" s="214">
        <f t="shared" si="27"/>
        <v>0</v>
      </c>
      <c r="G33" s="214">
        <f>G34+G35+G36+G37+G38+G39+G40</f>
        <v>0</v>
      </c>
      <c r="H33" s="214">
        <f t="shared" ref="H33:J33" si="28">H34+H35+H36+H37+H38+H39+H40</f>
        <v>0</v>
      </c>
      <c r="I33" s="214">
        <f t="shared" si="28"/>
        <v>0</v>
      </c>
      <c r="J33" s="214">
        <f t="shared" si="28"/>
        <v>0</v>
      </c>
      <c r="K33" s="213">
        <f t="shared" si="1"/>
        <v>0</v>
      </c>
      <c r="L33" s="213">
        <f t="shared" si="2"/>
        <v>0</v>
      </c>
      <c r="M33" s="214">
        <f t="shared" ref="M33:T33" si="29">M34+M35+M36+M37+M38+M39+M40</f>
        <v>0</v>
      </c>
      <c r="N33" s="214">
        <f t="shared" si="29"/>
        <v>0</v>
      </c>
      <c r="O33" s="214">
        <f t="shared" si="29"/>
        <v>0</v>
      </c>
      <c r="P33" s="214">
        <f t="shared" si="29"/>
        <v>0</v>
      </c>
      <c r="Q33" s="214">
        <f t="shared" ref="Q33" si="30">Q34+Q35+Q36+Q37+Q38+Q39+Q40</f>
        <v>0</v>
      </c>
      <c r="R33" s="214">
        <f t="shared" si="29"/>
        <v>0</v>
      </c>
      <c r="S33" s="214">
        <f t="shared" si="29"/>
        <v>0</v>
      </c>
      <c r="T33" s="214">
        <f t="shared" si="29"/>
        <v>0</v>
      </c>
      <c r="U33" s="213">
        <f t="shared" si="5"/>
        <v>0</v>
      </c>
      <c r="V33" s="213">
        <f t="shared" si="6"/>
        <v>0</v>
      </c>
      <c r="W33" s="557" t="e">
        <f>I33*1000/Таблица2001!G34</f>
        <v>#DIV/0!</v>
      </c>
      <c r="X33" s="557" t="e">
        <f>J33*1000/Таблица2001!H34</f>
        <v>#DIV/0!</v>
      </c>
      <c r="Y33" s="557" t="e">
        <f>M33*1000/Таблица2001!G10</f>
        <v>#DIV/0!</v>
      </c>
      <c r="Z33" s="557" t="e">
        <f>Q33*1000/Таблица2001!H10</f>
        <v>#DIV/0!</v>
      </c>
      <c r="AA33" s="557" t="e">
        <f>U33*1000/Таблица2001!G10</f>
        <v>#DIV/0!</v>
      </c>
      <c r="AB33" s="557" t="e">
        <f>V33*1000/Таблица2001!H10</f>
        <v>#DIV/0!</v>
      </c>
      <c r="AC33" s="557" t="e">
        <f t="shared" si="7"/>
        <v>#DIV/0!</v>
      </c>
    </row>
    <row r="34" spans="1:29" ht="21" x14ac:dyDescent="0.15">
      <c r="A34" s="222" t="s">
        <v>848</v>
      </c>
      <c r="B34" s="7" t="s">
        <v>286</v>
      </c>
      <c r="C34" s="235" t="s">
        <v>288</v>
      </c>
      <c r="D34" s="200" t="s">
        <v>849</v>
      </c>
      <c r="E34" s="200"/>
      <c r="F34" s="200"/>
      <c r="G34" s="214"/>
      <c r="H34" s="214"/>
      <c r="I34" s="214"/>
      <c r="J34" s="214"/>
      <c r="K34" s="213">
        <f t="shared" si="1"/>
        <v>0</v>
      </c>
      <c r="L34" s="213">
        <f t="shared" si="2"/>
        <v>0</v>
      </c>
      <c r="M34" s="214"/>
      <c r="N34" s="214"/>
      <c r="O34" s="214"/>
      <c r="P34" s="214"/>
      <c r="Q34" s="214"/>
      <c r="R34" s="214"/>
      <c r="S34" s="214"/>
      <c r="T34" s="214"/>
      <c r="U34" s="213">
        <f t="shared" si="5"/>
        <v>0</v>
      </c>
      <c r="V34" s="213">
        <f t="shared" si="6"/>
        <v>0</v>
      </c>
      <c r="W34" s="557" t="e">
        <f>I34*1000/Таблица2001!G35</f>
        <v>#DIV/0!</v>
      </c>
      <c r="X34" s="557" t="e">
        <f>J34*1000/Таблица2001!H35</f>
        <v>#DIV/0!</v>
      </c>
      <c r="Y34" s="557" t="e">
        <f>M34*1000/Таблица2001!G10</f>
        <v>#DIV/0!</v>
      </c>
      <c r="Z34" s="557" t="e">
        <f>Q34*1000/Таблица2001!H10</f>
        <v>#DIV/0!</v>
      </c>
      <c r="AA34" s="557" t="e">
        <f>U34*1000/Таблица2001!G10</f>
        <v>#DIV/0!</v>
      </c>
      <c r="AB34" s="557" t="e">
        <f>V34*1000/Таблица2001!H10</f>
        <v>#DIV/0!</v>
      </c>
      <c r="AC34" s="557" t="e">
        <f t="shared" si="7"/>
        <v>#DIV/0!</v>
      </c>
    </row>
    <row r="35" spans="1:29" ht="21" x14ac:dyDescent="0.15">
      <c r="A35" s="222" t="s">
        <v>850</v>
      </c>
      <c r="B35" s="7" t="s">
        <v>287</v>
      </c>
      <c r="C35" s="235" t="s">
        <v>289</v>
      </c>
      <c r="D35" s="200" t="s">
        <v>853</v>
      </c>
      <c r="E35" s="200"/>
      <c r="F35" s="200"/>
      <c r="G35" s="214"/>
      <c r="H35" s="214"/>
      <c r="I35" s="214"/>
      <c r="J35" s="214"/>
      <c r="K35" s="213">
        <f t="shared" si="1"/>
        <v>0</v>
      </c>
      <c r="L35" s="213">
        <f t="shared" si="2"/>
        <v>0</v>
      </c>
      <c r="M35" s="214"/>
      <c r="N35" s="214"/>
      <c r="O35" s="214"/>
      <c r="P35" s="214"/>
      <c r="Q35" s="214"/>
      <c r="R35" s="214"/>
      <c r="S35" s="214"/>
      <c r="T35" s="214"/>
      <c r="U35" s="213">
        <f t="shared" si="5"/>
        <v>0</v>
      </c>
      <c r="V35" s="213">
        <f t="shared" si="6"/>
        <v>0</v>
      </c>
      <c r="W35" s="557" t="e">
        <f>I35*1000/Таблица2001!G36</f>
        <v>#DIV/0!</v>
      </c>
      <c r="X35" s="557" t="e">
        <f>J35*1000/Таблица2001!H36</f>
        <v>#DIV/0!</v>
      </c>
      <c r="Y35" s="557" t="e">
        <f>M35*1000/Таблица2001!G10</f>
        <v>#DIV/0!</v>
      </c>
      <c r="Z35" s="557" t="e">
        <f>Q35*1000/Таблица2001!H10</f>
        <v>#DIV/0!</v>
      </c>
      <c r="AA35" s="557" t="e">
        <f>U35*1000/Таблица2001!G10</f>
        <v>#DIV/0!</v>
      </c>
      <c r="AB35" s="557" t="e">
        <f>V35*1000/Таблица2001!H10</f>
        <v>#DIV/0!</v>
      </c>
      <c r="AC35" s="557" t="e">
        <f t="shared" si="7"/>
        <v>#DIV/0!</v>
      </c>
    </row>
    <row r="36" spans="1:29" ht="31.5" x14ac:dyDescent="0.15">
      <c r="A36" s="222" t="s">
        <v>851</v>
      </c>
      <c r="B36" s="7" t="s">
        <v>606</v>
      </c>
      <c r="C36" s="235" t="s">
        <v>607</v>
      </c>
      <c r="D36" s="200" t="s">
        <v>854</v>
      </c>
      <c r="E36" s="200"/>
      <c r="F36" s="200"/>
      <c r="G36" s="214"/>
      <c r="H36" s="214"/>
      <c r="I36" s="214"/>
      <c r="J36" s="214"/>
      <c r="K36" s="213">
        <f t="shared" si="1"/>
        <v>0</v>
      </c>
      <c r="L36" s="213">
        <f t="shared" si="2"/>
        <v>0</v>
      </c>
      <c r="M36" s="214"/>
      <c r="N36" s="214"/>
      <c r="O36" s="214"/>
      <c r="P36" s="214"/>
      <c r="Q36" s="214"/>
      <c r="R36" s="214"/>
      <c r="S36" s="214"/>
      <c r="T36" s="214"/>
      <c r="U36" s="213">
        <f t="shared" si="5"/>
        <v>0</v>
      </c>
      <c r="V36" s="213">
        <f t="shared" si="6"/>
        <v>0</v>
      </c>
      <c r="W36" s="557" t="e">
        <f>I36*1000/Таблица2001!G37</f>
        <v>#DIV/0!</v>
      </c>
      <c r="X36" s="557" t="e">
        <f>J36*1000/Таблица2001!H37</f>
        <v>#DIV/0!</v>
      </c>
      <c r="Y36" s="557" t="e">
        <f>M36*1000/Таблица2001!G10</f>
        <v>#DIV/0!</v>
      </c>
      <c r="Z36" s="557" t="e">
        <f>Q36*1000/Таблица2001!H10</f>
        <v>#DIV/0!</v>
      </c>
      <c r="AA36" s="557" t="e">
        <f>U36*1000/Таблица2001!G10</f>
        <v>#DIV/0!</v>
      </c>
      <c r="AB36" s="557" t="e">
        <f>V36*1000/Таблица2001!H10</f>
        <v>#DIV/0!</v>
      </c>
      <c r="AC36" s="557" t="e">
        <f t="shared" si="7"/>
        <v>#DIV/0!</v>
      </c>
    </row>
    <row r="37" spans="1:29" x14ac:dyDescent="0.15">
      <c r="A37" s="222" t="s">
        <v>852</v>
      </c>
      <c r="B37" s="7" t="s">
        <v>856</v>
      </c>
      <c r="C37" s="235" t="s">
        <v>857</v>
      </c>
      <c r="D37" s="200" t="s">
        <v>855</v>
      </c>
      <c r="E37" s="200"/>
      <c r="F37" s="200"/>
      <c r="G37" s="214"/>
      <c r="H37" s="214"/>
      <c r="I37" s="214"/>
      <c r="J37" s="214"/>
      <c r="K37" s="213">
        <f t="shared" si="1"/>
        <v>0</v>
      </c>
      <c r="L37" s="213">
        <f t="shared" si="2"/>
        <v>0</v>
      </c>
      <c r="M37" s="214"/>
      <c r="N37" s="214"/>
      <c r="O37" s="214"/>
      <c r="P37" s="214"/>
      <c r="Q37" s="214"/>
      <c r="R37" s="214"/>
      <c r="S37" s="214"/>
      <c r="T37" s="214"/>
      <c r="U37" s="213">
        <f t="shared" si="5"/>
        <v>0</v>
      </c>
      <c r="V37" s="213">
        <f t="shared" si="6"/>
        <v>0</v>
      </c>
      <c r="W37" s="557" t="e">
        <f>I37*1000/Таблица2001!G38</f>
        <v>#DIV/0!</v>
      </c>
      <c r="X37" s="557" t="e">
        <f>J37*1000/Таблица2001!H38</f>
        <v>#DIV/0!</v>
      </c>
      <c r="Y37" s="557" t="e">
        <f>M37*1000/Таблица2001!G10</f>
        <v>#DIV/0!</v>
      </c>
      <c r="Z37" s="557" t="e">
        <f>Q37*1000/Таблица2001!H10</f>
        <v>#DIV/0!</v>
      </c>
      <c r="AA37" s="557" t="e">
        <f>U37*1000/Таблица2001!G10</f>
        <v>#DIV/0!</v>
      </c>
      <c r="AB37" s="557" t="e">
        <f>V37*1000/Таблица2001!H10</f>
        <v>#DIV/0!</v>
      </c>
      <c r="AC37" s="557" t="e">
        <f t="shared" si="7"/>
        <v>#DIV/0!</v>
      </c>
    </row>
    <row r="38" spans="1:29" x14ac:dyDescent="0.15">
      <c r="A38" s="222" t="s">
        <v>285</v>
      </c>
      <c r="B38" s="7" t="s">
        <v>858</v>
      </c>
      <c r="C38" s="215" t="s">
        <v>860</v>
      </c>
      <c r="D38" s="200" t="s">
        <v>290</v>
      </c>
      <c r="E38" s="200"/>
      <c r="F38" s="200"/>
      <c r="G38" s="214"/>
      <c r="H38" s="214"/>
      <c r="I38" s="214"/>
      <c r="J38" s="214"/>
      <c r="K38" s="213">
        <f t="shared" si="1"/>
        <v>0</v>
      </c>
      <c r="L38" s="213">
        <f t="shared" si="2"/>
        <v>0</v>
      </c>
      <c r="M38" s="214"/>
      <c r="N38" s="214"/>
      <c r="O38" s="214"/>
      <c r="P38" s="214"/>
      <c r="Q38" s="214"/>
      <c r="R38" s="214"/>
      <c r="S38" s="214"/>
      <c r="T38" s="214"/>
      <c r="U38" s="213">
        <f t="shared" si="5"/>
        <v>0</v>
      </c>
      <c r="V38" s="213">
        <f t="shared" si="6"/>
        <v>0</v>
      </c>
      <c r="W38" s="557" t="e">
        <f>I38*1000/Таблица2001!G39</f>
        <v>#DIV/0!</v>
      </c>
      <c r="X38" s="557" t="e">
        <f>J38*1000/Таблица2001!H39</f>
        <v>#DIV/0!</v>
      </c>
      <c r="Y38" s="557" t="e">
        <f>M38*1000/Таблица2001!G10</f>
        <v>#DIV/0!</v>
      </c>
      <c r="Z38" s="557" t="e">
        <f>Q38*1000/Таблица2001!H10</f>
        <v>#DIV/0!</v>
      </c>
      <c r="AA38" s="557" t="e">
        <f>U38*1000/Таблица2001!G10</f>
        <v>#DIV/0!</v>
      </c>
      <c r="AB38" s="557" t="e">
        <f>V38*1000/Таблица2001!H10</f>
        <v>#DIV/0!</v>
      </c>
      <c r="AC38" s="557" t="e">
        <f t="shared" si="7"/>
        <v>#DIV/0!</v>
      </c>
    </row>
    <row r="39" spans="1:29" x14ac:dyDescent="0.15">
      <c r="A39" s="222" t="s">
        <v>605</v>
      </c>
      <c r="B39" s="7" t="s">
        <v>859</v>
      </c>
      <c r="C39" s="215" t="s">
        <v>861</v>
      </c>
      <c r="D39" s="200" t="s">
        <v>572</v>
      </c>
      <c r="E39" s="200"/>
      <c r="F39" s="200"/>
      <c r="G39" s="214"/>
      <c r="H39" s="214"/>
      <c r="I39" s="214"/>
      <c r="J39" s="214"/>
      <c r="K39" s="213">
        <f t="shared" si="1"/>
        <v>0</v>
      </c>
      <c r="L39" s="213">
        <f t="shared" si="2"/>
        <v>0</v>
      </c>
      <c r="M39" s="214"/>
      <c r="N39" s="214"/>
      <c r="O39" s="214"/>
      <c r="P39" s="214"/>
      <c r="Q39" s="214"/>
      <c r="R39" s="214"/>
      <c r="S39" s="214"/>
      <c r="T39" s="214"/>
      <c r="U39" s="213">
        <f t="shared" si="5"/>
        <v>0</v>
      </c>
      <c r="V39" s="213">
        <f t="shared" si="6"/>
        <v>0</v>
      </c>
      <c r="W39" s="557" t="e">
        <f>I39*1000/Таблица2001!G40</f>
        <v>#DIV/0!</v>
      </c>
      <c r="X39" s="557" t="e">
        <f>J39*1000/Таблица2001!H40</f>
        <v>#DIV/0!</v>
      </c>
      <c r="Y39" s="557" t="e">
        <f>M39*1000/Таблица2001!G10</f>
        <v>#DIV/0!</v>
      </c>
      <c r="Z39" s="557" t="e">
        <f>Q39*1000/Таблица2001!H10</f>
        <v>#DIV/0!</v>
      </c>
      <c r="AA39" s="557" t="e">
        <f>U39*1000/Таблица2001!G10</f>
        <v>#DIV/0!</v>
      </c>
      <c r="AB39" s="557" t="e">
        <f>V39*1000/Таблица2001!H10</f>
        <v>#DIV/0!</v>
      </c>
      <c r="AC39" s="557" t="e">
        <f t="shared" si="7"/>
        <v>#DIV/0!</v>
      </c>
    </row>
    <row r="40" spans="1:29" x14ac:dyDescent="0.15">
      <c r="A40" s="222" t="s">
        <v>1441</v>
      </c>
      <c r="B40" s="7" t="s">
        <v>1442</v>
      </c>
      <c r="C40" s="215" t="s">
        <v>1440</v>
      </c>
      <c r="D40" s="200"/>
      <c r="E40" s="200"/>
      <c r="F40" s="200"/>
      <c r="G40" s="214"/>
      <c r="H40" s="214"/>
      <c r="I40" s="214"/>
      <c r="J40" s="214"/>
      <c r="K40" s="213">
        <f t="shared" si="1"/>
        <v>0</v>
      </c>
      <c r="L40" s="213">
        <f t="shared" si="2"/>
        <v>0</v>
      </c>
      <c r="M40" s="214"/>
      <c r="N40" s="214"/>
      <c r="O40" s="214"/>
      <c r="P40" s="214"/>
      <c r="Q40" s="214"/>
      <c r="R40" s="214"/>
      <c r="S40" s="214"/>
      <c r="T40" s="214"/>
      <c r="U40" s="213">
        <f t="shared" si="5"/>
        <v>0</v>
      </c>
      <c r="V40" s="213">
        <f t="shared" si="6"/>
        <v>0</v>
      </c>
      <c r="W40" s="557" t="e">
        <f>I40*1000/Таблица2001!G41</f>
        <v>#DIV/0!</v>
      </c>
      <c r="X40" s="557" t="e">
        <f>J40*1000/Таблица2001!H41</f>
        <v>#DIV/0!</v>
      </c>
      <c r="Y40" s="557" t="e">
        <f>M40*1000/Таблица2001!G10</f>
        <v>#DIV/0!</v>
      </c>
      <c r="Z40" s="557" t="e">
        <f>Q40*1000/Таблица2001!H10</f>
        <v>#DIV/0!</v>
      </c>
      <c r="AA40" s="557" t="e">
        <f>U40*1000/Таблица2001!G10</f>
        <v>#DIV/0!</v>
      </c>
      <c r="AB40" s="557" t="e">
        <f>V40*1000/Таблица2001!H10</f>
        <v>#DIV/0!</v>
      </c>
      <c r="AC40" s="557" t="e">
        <f t="shared" si="7"/>
        <v>#DIV/0!</v>
      </c>
    </row>
    <row r="41" spans="1:29" x14ac:dyDescent="0.15">
      <c r="A41" s="222" t="s">
        <v>652</v>
      </c>
      <c r="B41" s="7" t="s">
        <v>206</v>
      </c>
      <c r="C41" s="215" t="s">
        <v>71</v>
      </c>
      <c r="D41" s="200" t="s">
        <v>761</v>
      </c>
      <c r="E41" s="214">
        <f t="shared" ref="E41:F41" si="31">E44+E45+E46</f>
        <v>0</v>
      </c>
      <c r="F41" s="214">
        <f t="shared" si="31"/>
        <v>0</v>
      </c>
      <c r="G41" s="214">
        <f>G44+G45+G46</f>
        <v>0</v>
      </c>
      <c r="H41" s="214">
        <f t="shared" ref="H41:J41" si="32">H44+H45+H46</f>
        <v>0</v>
      </c>
      <c r="I41" s="214">
        <f t="shared" si="32"/>
        <v>0</v>
      </c>
      <c r="J41" s="214">
        <f t="shared" si="32"/>
        <v>0</v>
      </c>
      <c r="K41" s="213">
        <f t="shared" si="1"/>
        <v>0</v>
      </c>
      <c r="L41" s="213">
        <f t="shared" si="2"/>
        <v>0</v>
      </c>
      <c r="M41" s="214">
        <f>M44+M45+M46</f>
        <v>0</v>
      </c>
      <c r="N41" s="214">
        <f t="shared" ref="N41:T41" si="33">N44+N45+N46</f>
        <v>0</v>
      </c>
      <c r="O41" s="214">
        <f t="shared" si="33"/>
        <v>0</v>
      </c>
      <c r="P41" s="214">
        <f t="shared" si="33"/>
        <v>0</v>
      </c>
      <c r="Q41" s="214">
        <f t="shared" ref="Q41" si="34">Q44+Q45+Q46</f>
        <v>0</v>
      </c>
      <c r="R41" s="214">
        <f t="shared" si="33"/>
        <v>0</v>
      </c>
      <c r="S41" s="214">
        <f t="shared" si="33"/>
        <v>0</v>
      </c>
      <c r="T41" s="214">
        <f t="shared" si="33"/>
        <v>0</v>
      </c>
      <c r="U41" s="213">
        <f t="shared" si="5"/>
        <v>0</v>
      </c>
      <c r="V41" s="213">
        <f t="shared" si="6"/>
        <v>0</v>
      </c>
      <c r="W41" s="557" t="e">
        <f>I41*1000/Таблица2001!G42</f>
        <v>#DIV/0!</v>
      </c>
      <c r="X41" s="557" t="e">
        <f>J41*1000/Таблица2001!H42</f>
        <v>#DIV/0!</v>
      </c>
      <c r="Y41" s="557" t="e">
        <f>M41*1000/Таблица2001!G10</f>
        <v>#DIV/0!</v>
      </c>
      <c r="Z41" s="557" t="e">
        <f>Q41*1000/Таблица2001!H10</f>
        <v>#DIV/0!</v>
      </c>
      <c r="AA41" s="557" t="e">
        <f>U41*1000/Таблица2001!G10</f>
        <v>#DIV/0!</v>
      </c>
      <c r="AB41" s="557" t="e">
        <f>V41*1000/Таблица2001!H10</f>
        <v>#DIV/0!</v>
      </c>
      <c r="AC41" s="557" t="e">
        <f t="shared" si="7"/>
        <v>#DIV/0!</v>
      </c>
    </row>
    <row r="42" spans="1:29" ht="31.5" x14ac:dyDescent="0.15">
      <c r="A42" s="222" t="s">
        <v>862</v>
      </c>
      <c r="B42" s="7" t="s">
        <v>207</v>
      </c>
      <c r="C42" s="215" t="s">
        <v>72</v>
      </c>
      <c r="D42" s="200" t="s">
        <v>791</v>
      </c>
      <c r="E42" s="200"/>
      <c r="F42" s="200"/>
      <c r="G42" s="214"/>
      <c r="H42" s="214"/>
      <c r="I42" s="214"/>
      <c r="J42" s="214"/>
      <c r="K42" s="213">
        <f t="shared" si="1"/>
        <v>0</v>
      </c>
      <c r="L42" s="213">
        <f t="shared" si="2"/>
        <v>0</v>
      </c>
      <c r="M42" s="214"/>
      <c r="N42" s="214"/>
      <c r="O42" s="214"/>
      <c r="P42" s="214"/>
      <c r="Q42" s="214"/>
      <c r="R42" s="214"/>
      <c r="S42" s="214"/>
      <c r="T42" s="214"/>
      <c r="U42" s="213">
        <f t="shared" si="5"/>
        <v>0</v>
      </c>
      <c r="V42" s="213">
        <f t="shared" si="6"/>
        <v>0</v>
      </c>
      <c r="W42" s="557" t="e">
        <f>I42*1000/Таблица2001!G43</f>
        <v>#DIV/0!</v>
      </c>
      <c r="X42" s="557" t="e">
        <f>J42*1000/Таблица2001!H43</f>
        <v>#DIV/0!</v>
      </c>
      <c r="Y42" s="557" t="e">
        <f>M42*1000/Таблица2001!G10</f>
        <v>#DIV/0!</v>
      </c>
      <c r="Z42" s="557" t="e">
        <f>Q42*1000/Таблица2001!H10</f>
        <v>#DIV/0!</v>
      </c>
      <c r="AA42" s="557" t="e">
        <f>U42*1000/Таблица2001!G10</f>
        <v>#DIV/0!</v>
      </c>
      <c r="AB42" s="557" t="e">
        <f>V42*1000/Таблица2001!H10</f>
        <v>#DIV/0!</v>
      </c>
      <c r="AC42" s="557" t="e">
        <f t="shared" si="7"/>
        <v>#DIV/0!</v>
      </c>
    </row>
    <row r="43" spans="1:29" ht="31.5" x14ac:dyDescent="0.15">
      <c r="A43" s="222" t="s">
        <v>1340</v>
      </c>
      <c r="B43" s="7" t="s">
        <v>1339</v>
      </c>
      <c r="C43" s="215" t="s">
        <v>73</v>
      </c>
      <c r="D43" s="200" t="s">
        <v>1342</v>
      </c>
      <c r="E43" s="200"/>
      <c r="F43" s="200"/>
      <c r="G43" s="214"/>
      <c r="H43" s="214"/>
      <c r="I43" s="214"/>
      <c r="J43" s="214"/>
      <c r="K43" s="213">
        <f t="shared" si="1"/>
        <v>0</v>
      </c>
      <c r="L43" s="213">
        <f t="shared" si="2"/>
        <v>0</v>
      </c>
      <c r="M43" s="214"/>
      <c r="N43" s="214"/>
      <c r="O43" s="214"/>
      <c r="P43" s="214"/>
      <c r="Q43" s="214"/>
      <c r="R43" s="214"/>
      <c r="S43" s="214"/>
      <c r="T43" s="214"/>
      <c r="U43" s="213">
        <f t="shared" si="5"/>
        <v>0</v>
      </c>
      <c r="V43" s="213">
        <f t="shared" si="6"/>
        <v>0</v>
      </c>
      <c r="W43" s="557" t="e">
        <f>I43*1000/Таблица2001!G44</f>
        <v>#DIV/0!</v>
      </c>
      <c r="X43" s="557" t="e">
        <f>J43*1000/Таблица2001!H44</f>
        <v>#DIV/0!</v>
      </c>
      <c r="Y43" s="557" t="e">
        <f>M43*1000/Таблица2001!G10</f>
        <v>#DIV/0!</v>
      </c>
      <c r="Z43" s="557" t="e">
        <f>Q43*1000/Таблица2001!H10</f>
        <v>#DIV/0!</v>
      </c>
      <c r="AA43" s="557" t="e">
        <f>U43*1000/Таблица2001!G10</f>
        <v>#DIV/0!</v>
      </c>
      <c r="AB43" s="557" t="e">
        <f>V43*1000/Таблица2001!H10</f>
        <v>#DIV/0!</v>
      </c>
      <c r="AC43" s="557" t="e">
        <f t="shared" si="7"/>
        <v>#DIV/0!</v>
      </c>
    </row>
    <row r="44" spans="1:29" x14ac:dyDescent="0.15">
      <c r="A44" s="222" t="s">
        <v>863</v>
      </c>
      <c r="B44" s="7" t="s">
        <v>208</v>
      </c>
      <c r="C44" s="215" t="s">
        <v>793</v>
      </c>
      <c r="D44" s="200" t="s">
        <v>762</v>
      </c>
      <c r="E44" s="200"/>
      <c r="F44" s="200"/>
      <c r="G44" s="214"/>
      <c r="H44" s="214"/>
      <c r="I44" s="214"/>
      <c r="J44" s="214"/>
      <c r="K44" s="213">
        <f t="shared" si="1"/>
        <v>0</v>
      </c>
      <c r="L44" s="213">
        <f t="shared" si="2"/>
        <v>0</v>
      </c>
      <c r="M44" s="214"/>
      <c r="N44" s="214"/>
      <c r="O44" s="214"/>
      <c r="P44" s="214"/>
      <c r="Q44" s="214"/>
      <c r="R44" s="214"/>
      <c r="S44" s="214"/>
      <c r="T44" s="214"/>
      <c r="U44" s="213">
        <f t="shared" si="5"/>
        <v>0</v>
      </c>
      <c r="V44" s="213">
        <f t="shared" si="6"/>
        <v>0</v>
      </c>
      <c r="W44" s="557" t="e">
        <f>I44*1000/Таблица2001!G45</f>
        <v>#DIV/0!</v>
      </c>
      <c r="X44" s="557" t="e">
        <f>J44*1000/Таблица2001!H45</f>
        <v>#DIV/0!</v>
      </c>
      <c r="Y44" s="557" t="e">
        <f>M44*1000/Таблица2001!G10</f>
        <v>#DIV/0!</v>
      </c>
      <c r="Z44" s="557" t="e">
        <f>Q44*1000/Таблица2001!H10</f>
        <v>#DIV/0!</v>
      </c>
      <c r="AA44" s="557" t="e">
        <f>U44*1000/Таблица2001!G10</f>
        <v>#DIV/0!</v>
      </c>
      <c r="AB44" s="557" t="e">
        <f>V44*1000/Таблица2001!H10</f>
        <v>#DIV/0!</v>
      </c>
      <c r="AC44" s="557" t="e">
        <f t="shared" si="7"/>
        <v>#DIV/0!</v>
      </c>
    </row>
    <row r="45" spans="1:29" x14ac:dyDescent="0.15">
      <c r="A45" s="222" t="s">
        <v>864</v>
      </c>
      <c r="B45" s="7" t="s">
        <v>792</v>
      </c>
      <c r="C45" s="215" t="s">
        <v>1341</v>
      </c>
      <c r="D45" s="200" t="s">
        <v>763</v>
      </c>
      <c r="E45" s="200"/>
      <c r="F45" s="200"/>
      <c r="G45" s="214"/>
      <c r="H45" s="214"/>
      <c r="I45" s="214"/>
      <c r="J45" s="214"/>
      <c r="K45" s="213">
        <f t="shared" si="1"/>
        <v>0</v>
      </c>
      <c r="L45" s="213">
        <f t="shared" si="2"/>
        <v>0</v>
      </c>
      <c r="M45" s="214"/>
      <c r="N45" s="214"/>
      <c r="O45" s="214"/>
      <c r="P45" s="214"/>
      <c r="Q45" s="214"/>
      <c r="R45" s="214"/>
      <c r="S45" s="214"/>
      <c r="T45" s="214"/>
      <c r="U45" s="213">
        <f t="shared" si="5"/>
        <v>0</v>
      </c>
      <c r="V45" s="213">
        <f t="shared" si="6"/>
        <v>0</v>
      </c>
      <c r="W45" s="557" t="e">
        <f>I45*1000/Таблица2001!G46</f>
        <v>#DIV/0!</v>
      </c>
      <c r="X45" s="557" t="e">
        <f>J45*1000/Таблица2001!H46</f>
        <v>#DIV/0!</v>
      </c>
      <c r="Y45" s="557" t="e">
        <f>M45*1000/Таблица2001!G10</f>
        <v>#DIV/0!</v>
      </c>
      <c r="Z45" s="557" t="e">
        <f>Q45*1000/Таблица2001!H10</f>
        <v>#DIV/0!</v>
      </c>
      <c r="AA45" s="557" t="e">
        <f>U45*1000/Таблица2001!G10</f>
        <v>#DIV/0!</v>
      </c>
      <c r="AB45" s="557" t="e">
        <f>V45*1000/Таблица2001!H10</f>
        <v>#DIV/0!</v>
      </c>
      <c r="AC45" s="557" t="e">
        <f t="shared" si="7"/>
        <v>#DIV/0!</v>
      </c>
    </row>
    <row r="46" spans="1:29" x14ac:dyDescent="0.15">
      <c r="A46" s="222" t="s">
        <v>1445</v>
      </c>
      <c r="B46" s="7" t="s">
        <v>1443</v>
      </c>
      <c r="C46" s="215" t="s">
        <v>1444</v>
      </c>
      <c r="D46" s="200"/>
      <c r="E46" s="200"/>
      <c r="F46" s="200"/>
      <c r="G46" s="214"/>
      <c r="H46" s="214"/>
      <c r="I46" s="214"/>
      <c r="J46" s="214"/>
      <c r="K46" s="213">
        <f t="shared" si="1"/>
        <v>0</v>
      </c>
      <c r="L46" s="213">
        <f t="shared" si="2"/>
        <v>0</v>
      </c>
      <c r="M46" s="214"/>
      <c r="N46" s="214"/>
      <c r="O46" s="214"/>
      <c r="P46" s="214"/>
      <c r="Q46" s="214"/>
      <c r="R46" s="214"/>
      <c r="S46" s="214"/>
      <c r="T46" s="214"/>
      <c r="U46" s="213">
        <f t="shared" si="5"/>
        <v>0</v>
      </c>
      <c r="V46" s="213">
        <f t="shared" si="6"/>
        <v>0</v>
      </c>
      <c r="W46" s="557" t="e">
        <f>I46*1000/Таблица2001!G47</f>
        <v>#DIV/0!</v>
      </c>
      <c r="X46" s="557" t="e">
        <f>J46*1000/Таблица2001!H47</f>
        <v>#DIV/0!</v>
      </c>
      <c r="Y46" s="557" t="e">
        <f>M46*1000/Таблица2001!G10</f>
        <v>#DIV/0!</v>
      </c>
      <c r="Z46" s="557" t="e">
        <f>Q46*1000/Таблица2001!H10</f>
        <v>#DIV/0!</v>
      </c>
      <c r="AA46" s="557" t="e">
        <f>U46*1000/Таблица2001!G10</f>
        <v>#DIV/0!</v>
      </c>
      <c r="AB46" s="557" t="e">
        <f>V46*1000/Таблица2001!H10</f>
        <v>#DIV/0!</v>
      </c>
      <c r="AC46" s="557" t="e">
        <f t="shared" si="7"/>
        <v>#DIV/0!</v>
      </c>
    </row>
    <row r="47" spans="1:29" x14ac:dyDescent="0.15">
      <c r="A47" s="222" t="s">
        <v>291</v>
      </c>
      <c r="B47" s="7" t="s">
        <v>209</v>
      </c>
      <c r="C47" s="215" t="s">
        <v>74</v>
      </c>
      <c r="D47" s="200" t="s">
        <v>764</v>
      </c>
      <c r="E47" s="200"/>
      <c r="F47" s="200"/>
      <c r="G47" s="214"/>
      <c r="H47" s="214"/>
      <c r="I47" s="214"/>
      <c r="J47" s="214"/>
      <c r="K47" s="213">
        <f t="shared" si="1"/>
        <v>0</v>
      </c>
      <c r="L47" s="213">
        <f t="shared" si="2"/>
        <v>0</v>
      </c>
      <c r="M47" s="214"/>
      <c r="N47" s="214"/>
      <c r="O47" s="214"/>
      <c r="P47" s="214"/>
      <c r="Q47" s="214"/>
      <c r="R47" s="214"/>
      <c r="S47" s="214"/>
      <c r="T47" s="214"/>
      <c r="U47" s="213">
        <f t="shared" si="5"/>
        <v>0</v>
      </c>
      <c r="V47" s="213">
        <f t="shared" si="6"/>
        <v>0</v>
      </c>
      <c r="W47" s="557" t="e">
        <f>I47*1000/Таблица2001!G48</f>
        <v>#DIV/0!</v>
      </c>
      <c r="X47" s="557" t="e">
        <f>J47*1000/Таблица2001!H48</f>
        <v>#DIV/0!</v>
      </c>
      <c r="Y47" s="557" t="e">
        <f>M47*1000/Таблица2001!G10</f>
        <v>#DIV/0!</v>
      </c>
      <c r="Z47" s="557" t="e">
        <f>Q47*1000/Таблица2001!H10</f>
        <v>#DIV/0!</v>
      </c>
      <c r="AA47" s="557" t="e">
        <f>U47*1000/Таблица2001!G10</f>
        <v>#DIV/0!</v>
      </c>
      <c r="AB47" s="557" t="e">
        <f>V47*1000/Таблица2001!H10</f>
        <v>#DIV/0!</v>
      </c>
      <c r="AC47" s="557" t="e">
        <f t="shared" si="7"/>
        <v>#DIV/0!</v>
      </c>
    </row>
    <row r="48" spans="1:29" x14ac:dyDescent="0.15">
      <c r="A48" s="222" t="s">
        <v>645</v>
      </c>
      <c r="B48" s="7" t="s">
        <v>210</v>
      </c>
      <c r="C48" s="215" t="s">
        <v>187</v>
      </c>
      <c r="D48" s="200" t="s">
        <v>190</v>
      </c>
      <c r="E48" s="200"/>
      <c r="F48" s="200"/>
      <c r="G48" s="214"/>
      <c r="H48" s="214"/>
      <c r="I48" s="214"/>
      <c r="J48" s="214"/>
      <c r="K48" s="213">
        <f t="shared" si="1"/>
        <v>0</v>
      </c>
      <c r="L48" s="213">
        <f t="shared" si="2"/>
        <v>0</v>
      </c>
      <c r="M48" s="214"/>
      <c r="N48" s="214"/>
      <c r="O48" s="214"/>
      <c r="P48" s="214"/>
      <c r="Q48" s="214"/>
      <c r="R48" s="214"/>
      <c r="S48" s="214"/>
      <c r="T48" s="214"/>
      <c r="U48" s="213">
        <f t="shared" si="5"/>
        <v>0</v>
      </c>
      <c r="V48" s="213">
        <f t="shared" si="6"/>
        <v>0</v>
      </c>
      <c r="W48" s="557" t="e">
        <f>I48*1000/Таблица2001!G49</f>
        <v>#DIV/0!</v>
      </c>
      <c r="X48" s="557" t="e">
        <f>J48*1000/Таблица2001!H49</f>
        <v>#DIV/0!</v>
      </c>
      <c r="Y48" s="557" t="e">
        <f>M48*1000/Таблица2001!G10</f>
        <v>#DIV/0!</v>
      </c>
      <c r="Z48" s="557" t="e">
        <f>Q48*1000/Таблица2001!H10</f>
        <v>#DIV/0!</v>
      </c>
      <c r="AA48" s="557" t="e">
        <f>U48*1000/Таблица2001!G10</f>
        <v>#DIV/0!</v>
      </c>
      <c r="AB48" s="557" t="e">
        <f>V48*1000/Таблица2001!H10</f>
        <v>#DIV/0!</v>
      </c>
      <c r="AC48" s="557" t="e">
        <f t="shared" si="7"/>
        <v>#DIV/0!</v>
      </c>
    </row>
    <row r="49" spans="1:32" x14ac:dyDescent="0.15">
      <c r="A49" s="222" t="s">
        <v>292</v>
      </c>
      <c r="B49" s="7" t="s">
        <v>211</v>
      </c>
      <c r="C49" s="215" t="s">
        <v>188</v>
      </c>
      <c r="D49" s="200" t="s">
        <v>314</v>
      </c>
      <c r="E49" s="200"/>
      <c r="F49" s="200"/>
      <c r="G49" s="214"/>
      <c r="H49" s="214"/>
      <c r="I49" s="214"/>
      <c r="J49" s="214"/>
      <c r="K49" s="213">
        <f t="shared" si="1"/>
        <v>0</v>
      </c>
      <c r="L49" s="213">
        <f t="shared" si="2"/>
        <v>0</v>
      </c>
      <c r="M49" s="214"/>
      <c r="N49" s="214"/>
      <c r="O49" s="214"/>
      <c r="P49" s="214"/>
      <c r="Q49" s="214"/>
      <c r="R49" s="214"/>
      <c r="S49" s="214"/>
      <c r="T49" s="214"/>
      <c r="U49" s="213">
        <f t="shared" si="5"/>
        <v>0</v>
      </c>
      <c r="V49" s="213">
        <f t="shared" si="6"/>
        <v>0</v>
      </c>
      <c r="W49" s="557" t="e">
        <f>I49*1000/Таблица2001!G50</f>
        <v>#DIV/0!</v>
      </c>
      <c r="X49" s="557" t="e">
        <f>J49*1000/Таблица2001!H50</f>
        <v>#DIV/0!</v>
      </c>
      <c r="Y49" s="557" t="e">
        <f>M49*1000/Таблица2001!G10</f>
        <v>#DIV/0!</v>
      </c>
      <c r="Z49" s="557" t="e">
        <f>Q49*1000/Таблица2001!H10</f>
        <v>#DIV/0!</v>
      </c>
      <c r="AA49" s="557" t="e">
        <f>U49*1000/Таблица2001!G10</f>
        <v>#DIV/0!</v>
      </c>
      <c r="AB49" s="557" t="e">
        <f>V49*1000/Таблица2001!H10</f>
        <v>#DIV/0!</v>
      </c>
      <c r="AC49" s="557" t="e">
        <f t="shared" si="7"/>
        <v>#DIV/0!</v>
      </c>
    </row>
    <row r="50" spans="1:32" x14ac:dyDescent="0.15">
      <c r="A50" s="222" t="s">
        <v>293</v>
      </c>
      <c r="B50" s="7" t="s">
        <v>212</v>
      </c>
      <c r="C50" s="215" t="s">
        <v>189</v>
      </c>
      <c r="D50" s="200" t="s">
        <v>765</v>
      </c>
      <c r="E50" s="200"/>
      <c r="F50" s="200"/>
      <c r="G50" s="214"/>
      <c r="H50" s="214"/>
      <c r="I50" s="214"/>
      <c r="J50" s="214"/>
      <c r="K50" s="213">
        <f t="shared" si="1"/>
        <v>0</v>
      </c>
      <c r="L50" s="213">
        <f t="shared" si="2"/>
        <v>0</v>
      </c>
      <c r="M50" s="214"/>
      <c r="N50" s="214"/>
      <c r="O50" s="214"/>
      <c r="P50" s="214"/>
      <c r="Q50" s="214"/>
      <c r="R50" s="214"/>
      <c r="S50" s="214"/>
      <c r="T50" s="214"/>
      <c r="U50" s="213">
        <f t="shared" si="5"/>
        <v>0</v>
      </c>
      <c r="V50" s="213">
        <f t="shared" si="6"/>
        <v>0</v>
      </c>
      <c r="W50" s="557" t="e">
        <f>I50*1000/Таблица2001!G51</f>
        <v>#DIV/0!</v>
      </c>
      <c r="X50" s="557" t="e">
        <f>J50*1000/Таблица2001!H51</f>
        <v>#DIV/0!</v>
      </c>
      <c r="Y50" s="557" t="e">
        <f>M50*1000/Таблица2001!G10</f>
        <v>#DIV/0!</v>
      </c>
      <c r="Z50" s="557" t="e">
        <f>Q50*1000/Таблица2001!H10</f>
        <v>#DIV/0!</v>
      </c>
      <c r="AA50" s="557" t="e">
        <f>U50*1000/Таблица2001!G10</f>
        <v>#DIV/0!</v>
      </c>
      <c r="AB50" s="557" t="e">
        <f>V50*1000/Таблица2001!H10</f>
        <v>#DIV/0!</v>
      </c>
      <c r="AC50" s="557" t="e">
        <f t="shared" si="7"/>
        <v>#DIV/0!</v>
      </c>
    </row>
    <row r="51" spans="1:32" x14ac:dyDescent="0.15">
      <c r="A51" s="222" t="s">
        <v>294</v>
      </c>
      <c r="B51" s="7" t="s">
        <v>297</v>
      </c>
      <c r="C51" s="215" t="s">
        <v>305</v>
      </c>
      <c r="D51" s="200" t="s">
        <v>315</v>
      </c>
      <c r="E51" s="200"/>
      <c r="F51" s="200"/>
      <c r="G51" s="214"/>
      <c r="H51" s="214"/>
      <c r="I51" s="214"/>
      <c r="J51" s="214">
        <f>0</f>
        <v>0</v>
      </c>
      <c r="K51" s="213">
        <f t="shared" si="1"/>
        <v>0</v>
      </c>
      <c r="L51" s="213">
        <f t="shared" si="2"/>
        <v>0</v>
      </c>
      <c r="M51" s="214"/>
      <c r="N51" s="214"/>
      <c r="O51" s="214"/>
      <c r="P51" s="214"/>
      <c r="Q51" s="214">
        <f>0</f>
        <v>0</v>
      </c>
      <c r="R51" s="214">
        <f>0</f>
        <v>0</v>
      </c>
      <c r="S51" s="214"/>
      <c r="T51" s="214">
        <f>0</f>
        <v>0</v>
      </c>
      <c r="U51" s="213">
        <f t="shared" si="5"/>
        <v>0</v>
      </c>
      <c r="V51" s="213">
        <f t="shared" si="6"/>
        <v>0</v>
      </c>
      <c r="W51" s="557" t="e">
        <f>I51*1000/Таблица2001!G52</f>
        <v>#DIV/0!</v>
      </c>
      <c r="X51" s="557" t="e">
        <f>J51*1000/Таблица2001!H52</f>
        <v>#DIV/0!</v>
      </c>
      <c r="Y51" s="557" t="e">
        <f>M51*1000/Таблица2001!G10</f>
        <v>#DIV/0!</v>
      </c>
      <c r="Z51" s="557" t="e">
        <f>Q51*1000/Таблица2001!H10</f>
        <v>#DIV/0!</v>
      </c>
      <c r="AA51" s="557" t="e">
        <f>U51*1000/Таблица2001!G10</f>
        <v>#DIV/0!</v>
      </c>
      <c r="AB51" s="557" t="e">
        <f>V51*1000/Таблица2001!H10</f>
        <v>#DIV/0!</v>
      </c>
      <c r="AC51" s="557" t="e">
        <f t="shared" si="7"/>
        <v>#DIV/0!</v>
      </c>
    </row>
    <row r="52" spans="1:32" x14ac:dyDescent="0.15">
      <c r="A52" s="222" t="s">
        <v>295</v>
      </c>
      <c r="B52" s="7" t="s">
        <v>298</v>
      </c>
      <c r="C52" s="215" t="s">
        <v>306</v>
      </c>
      <c r="D52" s="200" t="s">
        <v>316</v>
      </c>
      <c r="E52" s="200"/>
      <c r="F52" s="200"/>
      <c r="G52" s="216">
        <f>H52</f>
        <v>0</v>
      </c>
      <c r="H52" s="214"/>
      <c r="I52" s="216">
        <f>J52</f>
        <v>0</v>
      </c>
      <c r="J52" s="214"/>
      <c r="K52" s="213">
        <f t="shared" si="1"/>
        <v>0</v>
      </c>
      <c r="L52" s="213">
        <f t="shared" si="2"/>
        <v>0</v>
      </c>
      <c r="M52" s="216">
        <f>Q52</f>
        <v>0</v>
      </c>
      <c r="N52" s="216">
        <f>R52</f>
        <v>0</v>
      </c>
      <c r="O52" s="214"/>
      <c r="P52" s="214"/>
      <c r="Q52" s="214"/>
      <c r="R52" s="214"/>
      <c r="S52" s="214">
        <f>T52</f>
        <v>0</v>
      </c>
      <c r="T52" s="214"/>
      <c r="U52" s="213">
        <f t="shared" si="5"/>
        <v>0</v>
      </c>
      <c r="V52" s="213">
        <f t="shared" si="6"/>
        <v>0</v>
      </c>
      <c r="W52" s="557" t="e">
        <f>I52*1000/Таблица2001!G53</f>
        <v>#DIV/0!</v>
      </c>
      <c r="X52" s="557" t="e">
        <f>J52*1000/Таблица2001!H53</f>
        <v>#DIV/0!</v>
      </c>
      <c r="Y52" s="557" t="e">
        <f>M52*1000/Таблица2001!G10</f>
        <v>#DIV/0!</v>
      </c>
      <c r="Z52" s="557" t="e">
        <f>Q52*1000/Таблица2001!H10</f>
        <v>#DIV/0!</v>
      </c>
      <c r="AA52" s="557" t="e">
        <f>U52*1000/Таблица2001!G10</f>
        <v>#DIV/0!</v>
      </c>
      <c r="AB52" s="557" t="e">
        <f>V52*1000/Таблица2001!H10</f>
        <v>#DIV/0!</v>
      </c>
      <c r="AC52" s="557" t="e">
        <f t="shared" si="7"/>
        <v>#DIV/0!</v>
      </c>
    </row>
    <row r="53" spans="1:32" x14ac:dyDescent="0.15">
      <c r="A53" s="222" t="s">
        <v>1089</v>
      </c>
      <c r="B53" s="350" t="s">
        <v>1334</v>
      </c>
      <c r="C53" s="215" t="s">
        <v>307</v>
      </c>
      <c r="D53" s="228" t="s">
        <v>1336</v>
      </c>
      <c r="E53" s="200">
        <f>0</f>
        <v>0</v>
      </c>
      <c r="F53" s="200">
        <f>0</f>
        <v>0</v>
      </c>
      <c r="G53" s="200">
        <f>0</f>
        <v>0</v>
      </c>
      <c r="H53" s="200">
        <f>0</f>
        <v>0</v>
      </c>
      <c r="I53" s="200">
        <f>0</f>
        <v>0</v>
      </c>
      <c r="J53" s="200">
        <f>0</f>
        <v>0</v>
      </c>
      <c r="K53" s="200">
        <f>0</f>
        <v>0</v>
      </c>
      <c r="L53" s="200">
        <f>0</f>
        <v>0</v>
      </c>
      <c r="M53" s="200">
        <f>0</f>
        <v>0</v>
      </c>
      <c r="N53" s="200">
        <f>0</f>
        <v>0</v>
      </c>
      <c r="O53" s="200">
        <f>0</f>
        <v>0</v>
      </c>
      <c r="P53" s="200">
        <f>0</f>
        <v>0</v>
      </c>
      <c r="Q53" s="200">
        <f>0</f>
        <v>0</v>
      </c>
      <c r="R53" s="200">
        <f>0</f>
        <v>0</v>
      </c>
      <c r="S53" s="200">
        <f>0</f>
        <v>0</v>
      </c>
      <c r="T53" s="200">
        <f>0</f>
        <v>0</v>
      </c>
      <c r="U53" s="213">
        <f t="shared" si="5"/>
        <v>0</v>
      </c>
      <c r="V53" s="213">
        <f t="shared" si="6"/>
        <v>0</v>
      </c>
      <c r="W53" s="557" t="e">
        <f>I53*1000/Таблица2001!G54</f>
        <v>#DIV/0!</v>
      </c>
      <c r="X53" s="557" t="e">
        <f>J53*1000/Таблица2001!H54</f>
        <v>#DIV/0!</v>
      </c>
      <c r="Y53" s="557" t="e">
        <f>M53*1000/Таблица2001!G10</f>
        <v>#DIV/0!</v>
      </c>
      <c r="Z53" s="557" t="e">
        <f>Q53*1000/Таблица2001!H10</f>
        <v>#DIV/0!</v>
      </c>
      <c r="AA53" s="557" t="e">
        <f>U53*1000/Таблица2001!G10</f>
        <v>#DIV/0!</v>
      </c>
      <c r="AB53" s="557" t="e">
        <f>V53*1000/Таблица2001!H10</f>
        <v>#DIV/0!</v>
      </c>
      <c r="AC53" s="557" t="e">
        <f t="shared" si="7"/>
        <v>#DIV/0!</v>
      </c>
    </row>
    <row r="54" spans="1:32" s="53" customFormat="1" x14ac:dyDescent="0.15">
      <c r="A54" s="222" t="s">
        <v>17</v>
      </c>
      <c r="B54" s="7" t="s">
        <v>299</v>
      </c>
      <c r="C54" s="215" t="s">
        <v>308</v>
      </c>
      <c r="D54" s="200" t="s">
        <v>29</v>
      </c>
      <c r="E54" s="200"/>
      <c r="F54" s="200"/>
      <c r="G54" s="214"/>
      <c r="H54" s="214"/>
      <c r="I54" s="214"/>
      <c r="J54" s="214"/>
      <c r="K54" s="213">
        <f>G54+N54</f>
        <v>0</v>
      </c>
      <c r="L54" s="213">
        <f>H54+R54</f>
        <v>0</v>
      </c>
      <c r="M54" s="214"/>
      <c r="N54" s="214"/>
      <c r="O54" s="214"/>
      <c r="P54" s="214"/>
      <c r="Q54" s="214"/>
      <c r="R54" s="214"/>
      <c r="S54" s="214"/>
      <c r="T54" s="214"/>
      <c r="U54" s="213">
        <f t="shared" si="5"/>
        <v>0</v>
      </c>
      <c r="V54" s="213">
        <f t="shared" si="6"/>
        <v>0</v>
      </c>
      <c r="W54" s="557" t="e">
        <f>I54*1000/Таблица2001!G55</f>
        <v>#DIV/0!</v>
      </c>
      <c r="X54" s="557" t="e">
        <f>J54*1000/Таблица2001!H55</f>
        <v>#DIV/0!</v>
      </c>
      <c r="Y54" s="557" t="e">
        <f>M54*1000/Таблица2001!G10</f>
        <v>#DIV/0!</v>
      </c>
      <c r="Z54" s="557" t="e">
        <f>Q54*1000/Таблица2001!H10</f>
        <v>#DIV/0!</v>
      </c>
      <c r="AA54" s="557" t="e">
        <f>U54*1000/Таблица2001!G10</f>
        <v>#DIV/0!</v>
      </c>
      <c r="AB54" s="557" t="e">
        <f>V54*1000/Таблица2001!H10</f>
        <v>#DIV/0!</v>
      </c>
      <c r="AC54" s="557" t="e">
        <f t="shared" si="7"/>
        <v>#DIV/0!</v>
      </c>
    </row>
    <row r="55" spans="1:32" s="53" customFormat="1" ht="21" x14ac:dyDescent="0.15">
      <c r="A55" s="282" t="s">
        <v>1715</v>
      </c>
      <c r="B55" s="283" t="s">
        <v>1716</v>
      </c>
      <c r="C55" s="283" t="s">
        <v>1717</v>
      </c>
      <c r="D55" s="280" t="s">
        <v>1718</v>
      </c>
      <c r="E55" s="289"/>
      <c r="F55" s="289"/>
      <c r="G55" s="356"/>
      <c r="H55" s="356"/>
      <c r="I55" s="356"/>
      <c r="J55" s="356"/>
      <c r="K55" s="357"/>
      <c r="L55" s="357"/>
      <c r="M55" s="356"/>
      <c r="N55" s="356"/>
      <c r="O55" s="356"/>
      <c r="P55" s="356"/>
      <c r="Q55" s="356"/>
      <c r="R55" s="356"/>
      <c r="S55" s="356"/>
      <c r="T55" s="356"/>
      <c r="U55" s="357"/>
      <c r="V55" s="357"/>
      <c r="W55" s="557" t="e">
        <f>I55*1000/Таблица2001!G56</f>
        <v>#DIV/0!</v>
      </c>
      <c r="X55" s="557" t="e">
        <f>J55*1000/Таблица2001!H56</f>
        <v>#DIV/0!</v>
      </c>
      <c r="Y55" s="557" t="e">
        <f>M55*1000/Таблица2001!G10</f>
        <v>#DIV/0!</v>
      </c>
      <c r="Z55" s="557" t="e">
        <f>Q55*1000/Таблица2001!H10</f>
        <v>#DIV/0!</v>
      </c>
      <c r="AA55" s="557" t="e">
        <f>U55*1000/Таблица2001!G10</f>
        <v>#DIV/0!</v>
      </c>
      <c r="AB55" s="557" t="e">
        <f>V55*1000/Таблица2001!H10</f>
        <v>#DIV/0!</v>
      </c>
      <c r="AC55" s="557" t="e">
        <f t="shared" si="7"/>
        <v>#DIV/0!</v>
      </c>
      <c r="AD55" s="358"/>
      <c r="AE55" s="359" t="s">
        <v>1773</v>
      </c>
      <c r="AF55" s="358"/>
    </row>
    <row r="56" spans="1:32" s="53" customFormat="1" x14ac:dyDescent="0.15">
      <c r="A56" s="222" t="s">
        <v>644</v>
      </c>
      <c r="B56" s="7" t="s">
        <v>300</v>
      </c>
      <c r="C56" s="215" t="s">
        <v>309</v>
      </c>
      <c r="D56" s="200" t="s">
        <v>626</v>
      </c>
      <c r="E56" s="200"/>
      <c r="F56" s="200"/>
      <c r="G56" s="214"/>
      <c r="H56" s="214"/>
      <c r="I56" s="214"/>
      <c r="J56" s="214"/>
      <c r="K56" s="213">
        <f t="shared" ref="K56:K74" si="35">G56+N56</f>
        <v>0</v>
      </c>
      <c r="L56" s="213">
        <f t="shared" ref="L56:L74" si="36">H56+R56</f>
        <v>0</v>
      </c>
      <c r="M56" s="214">
        <f>0</f>
        <v>0</v>
      </c>
      <c r="N56" s="214">
        <f>0</f>
        <v>0</v>
      </c>
      <c r="O56" s="214">
        <f>0</f>
        <v>0</v>
      </c>
      <c r="P56" s="214">
        <f>0</f>
        <v>0</v>
      </c>
      <c r="Q56" s="214">
        <f>0</f>
        <v>0</v>
      </c>
      <c r="R56" s="214">
        <f>0</f>
        <v>0</v>
      </c>
      <c r="S56" s="214"/>
      <c r="T56" s="214"/>
      <c r="U56" s="213">
        <f t="shared" ref="U56:U74" si="37">K56-S56</f>
        <v>0</v>
      </c>
      <c r="V56" s="213">
        <f t="shared" ref="V56:V74" si="38">L56-T56</f>
        <v>0</v>
      </c>
      <c r="W56" s="557" t="e">
        <f>I56*1000/Таблица2001!G57</f>
        <v>#DIV/0!</v>
      </c>
      <c r="X56" s="557" t="e">
        <f>J56*1000/Таблица2001!H57</f>
        <v>#DIV/0!</v>
      </c>
      <c r="Y56" s="557" t="e">
        <f>M56*1000/Таблица2001!G10</f>
        <v>#DIV/0!</v>
      </c>
      <c r="Z56" s="557" t="e">
        <f>Q56*1000/Таблица2001!H10</f>
        <v>#DIV/0!</v>
      </c>
      <c r="AA56" s="557" t="e">
        <f>U56*1000/Таблица2001!G10</f>
        <v>#DIV/0!</v>
      </c>
      <c r="AB56" s="557" t="e">
        <f>V56*1000/Таблица2001!H10</f>
        <v>#DIV/0!</v>
      </c>
      <c r="AC56" s="557" t="e">
        <f t="shared" si="7"/>
        <v>#DIV/0!</v>
      </c>
    </row>
    <row r="57" spans="1:32" x14ac:dyDescent="0.15">
      <c r="A57" s="222" t="s">
        <v>296</v>
      </c>
      <c r="B57" s="7" t="s">
        <v>301</v>
      </c>
      <c r="C57" s="215" t="s">
        <v>310</v>
      </c>
      <c r="D57" s="200" t="s">
        <v>317</v>
      </c>
      <c r="E57" s="211"/>
      <c r="F57" s="211"/>
      <c r="G57" s="214"/>
      <c r="H57" s="214"/>
      <c r="I57" s="214"/>
      <c r="J57" s="214"/>
      <c r="K57" s="213">
        <f t="shared" si="35"/>
        <v>0</v>
      </c>
      <c r="L57" s="213">
        <f t="shared" si="36"/>
        <v>0</v>
      </c>
      <c r="M57" s="214">
        <f>0</f>
        <v>0</v>
      </c>
      <c r="N57" s="214">
        <f>0</f>
        <v>0</v>
      </c>
      <c r="O57" s="214">
        <f>0</f>
        <v>0</v>
      </c>
      <c r="P57" s="214">
        <f>0</f>
        <v>0</v>
      </c>
      <c r="Q57" s="214">
        <f>0</f>
        <v>0</v>
      </c>
      <c r="R57" s="214">
        <f>0</f>
        <v>0</v>
      </c>
      <c r="S57" s="214"/>
      <c r="T57" s="214"/>
      <c r="U57" s="213">
        <f t="shared" si="37"/>
        <v>0</v>
      </c>
      <c r="V57" s="213">
        <f t="shared" si="38"/>
        <v>0</v>
      </c>
      <c r="W57" s="557" t="e">
        <f>I57*1000/Таблица2001!G58</f>
        <v>#DIV/0!</v>
      </c>
      <c r="X57" s="557" t="e">
        <f>J57*1000/Таблица2001!H58</f>
        <v>#DIV/0!</v>
      </c>
      <c r="Y57" s="557" t="e">
        <f>M57*1000/Таблица2001!G10</f>
        <v>#DIV/0!</v>
      </c>
      <c r="Z57" s="557" t="e">
        <f>Q57*1000/Таблица2001!H10</f>
        <v>#DIV/0!</v>
      </c>
      <c r="AA57" s="557" t="e">
        <f>U57*1000/Таблица2001!G10</f>
        <v>#DIV/0!</v>
      </c>
      <c r="AB57" s="557" t="e">
        <f>V57*1000/Таблица2001!H10</f>
        <v>#DIV/0!</v>
      </c>
      <c r="AC57" s="557" t="e">
        <f t="shared" si="7"/>
        <v>#DIV/0!</v>
      </c>
    </row>
    <row r="58" spans="1:32" x14ac:dyDescent="0.15">
      <c r="A58" s="222" t="s">
        <v>186</v>
      </c>
      <c r="B58" s="7" t="s">
        <v>302</v>
      </c>
      <c r="C58" s="215" t="s">
        <v>311</v>
      </c>
      <c r="D58" s="200" t="s">
        <v>766</v>
      </c>
      <c r="E58" s="211"/>
      <c r="F58" s="211"/>
      <c r="G58" s="214"/>
      <c r="H58" s="214"/>
      <c r="I58" s="214"/>
      <c r="J58" s="214"/>
      <c r="K58" s="213">
        <f t="shared" si="35"/>
        <v>0</v>
      </c>
      <c r="L58" s="213">
        <f t="shared" si="36"/>
        <v>0</v>
      </c>
      <c r="M58" s="214">
        <f>0</f>
        <v>0</v>
      </c>
      <c r="N58" s="214">
        <f>0</f>
        <v>0</v>
      </c>
      <c r="O58" s="214">
        <f>0</f>
        <v>0</v>
      </c>
      <c r="P58" s="214">
        <f>0</f>
        <v>0</v>
      </c>
      <c r="Q58" s="214">
        <f>0</f>
        <v>0</v>
      </c>
      <c r="R58" s="214">
        <f>0</f>
        <v>0</v>
      </c>
      <c r="S58" s="214"/>
      <c r="T58" s="214"/>
      <c r="U58" s="213">
        <f t="shared" si="37"/>
        <v>0</v>
      </c>
      <c r="V58" s="213">
        <f t="shared" si="38"/>
        <v>0</v>
      </c>
      <c r="W58" s="557" t="e">
        <f>I58*1000/Таблица2001!G59</f>
        <v>#DIV/0!</v>
      </c>
      <c r="X58" s="557" t="e">
        <f>J58*1000/Таблица2001!H59</f>
        <v>#DIV/0!</v>
      </c>
      <c r="Y58" s="557" t="e">
        <f>M58*1000/Таблица2001!G10</f>
        <v>#DIV/0!</v>
      </c>
      <c r="Z58" s="557" t="e">
        <f>Q58*1000/Таблица2001!H10</f>
        <v>#DIV/0!</v>
      </c>
      <c r="AA58" s="557" t="e">
        <f>U58*1000/Таблица2001!G10</f>
        <v>#DIV/0!</v>
      </c>
      <c r="AB58" s="557" t="e">
        <f>V58*1000/Таблица2001!H10</f>
        <v>#DIV/0!</v>
      </c>
      <c r="AC58" s="557" t="e">
        <f t="shared" si="7"/>
        <v>#DIV/0!</v>
      </c>
    </row>
    <row r="59" spans="1:32" ht="21" x14ac:dyDescent="0.15">
      <c r="A59" s="222" t="s">
        <v>674</v>
      </c>
      <c r="B59" s="7" t="s">
        <v>303</v>
      </c>
      <c r="C59" s="215" t="s">
        <v>312</v>
      </c>
      <c r="D59" s="200" t="s">
        <v>318</v>
      </c>
      <c r="E59" s="211"/>
      <c r="F59" s="211"/>
      <c r="G59" s="214"/>
      <c r="H59" s="214"/>
      <c r="I59" s="214"/>
      <c r="J59" s="214"/>
      <c r="K59" s="213">
        <f t="shared" si="35"/>
        <v>0</v>
      </c>
      <c r="L59" s="213">
        <f t="shared" si="36"/>
        <v>0</v>
      </c>
      <c r="M59" s="214">
        <f>0</f>
        <v>0</v>
      </c>
      <c r="N59" s="214">
        <f>0</f>
        <v>0</v>
      </c>
      <c r="O59" s="214">
        <f>0</f>
        <v>0</v>
      </c>
      <c r="P59" s="214">
        <f>0</f>
        <v>0</v>
      </c>
      <c r="Q59" s="214">
        <f>0</f>
        <v>0</v>
      </c>
      <c r="R59" s="214">
        <f>0</f>
        <v>0</v>
      </c>
      <c r="S59" s="214"/>
      <c r="T59" s="214"/>
      <c r="U59" s="213">
        <f t="shared" si="37"/>
        <v>0</v>
      </c>
      <c r="V59" s="213">
        <f t="shared" si="38"/>
        <v>0</v>
      </c>
      <c r="W59" s="557" t="e">
        <f>I59*1000/Таблица2001!G60</f>
        <v>#DIV/0!</v>
      </c>
      <c r="X59" s="557" t="e">
        <f>J59*1000/Таблица2001!H60</f>
        <v>#DIV/0!</v>
      </c>
      <c r="Y59" s="557" t="e">
        <f>M59*1000/Таблица2001!G10</f>
        <v>#DIV/0!</v>
      </c>
      <c r="Z59" s="557" t="e">
        <f>Q59*1000/Таблица2001!H10</f>
        <v>#DIV/0!</v>
      </c>
      <c r="AA59" s="557" t="e">
        <f>U59*1000/Таблица2001!G10</f>
        <v>#DIV/0!</v>
      </c>
      <c r="AB59" s="557" t="e">
        <f>V59*1000/Таблица2001!H10</f>
        <v>#DIV/0!</v>
      </c>
      <c r="AC59" s="557" t="e">
        <f t="shared" si="7"/>
        <v>#DIV/0!</v>
      </c>
    </row>
    <row r="60" spans="1:32" s="53" customFormat="1" x14ac:dyDescent="0.15">
      <c r="A60" s="222" t="s">
        <v>185</v>
      </c>
      <c r="B60" s="7" t="s">
        <v>304</v>
      </c>
      <c r="C60" s="215" t="s">
        <v>1335</v>
      </c>
      <c r="D60" s="200" t="s">
        <v>578</v>
      </c>
      <c r="E60" s="211"/>
      <c r="F60" s="211"/>
      <c r="G60" s="214"/>
      <c r="H60" s="214"/>
      <c r="I60" s="214"/>
      <c r="J60" s="214"/>
      <c r="K60" s="213">
        <f t="shared" si="35"/>
        <v>0</v>
      </c>
      <c r="L60" s="213">
        <f t="shared" si="36"/>
        <v>0</v>
      </c>
      <c r="M60" s="214">
        <f>0</f>
        <v>0</v>
      </c>
      <c r="N60" s="214">
        <f>0</f>
        <v>0</v>
      </c>
      <c r="O60" s="214">
        <f>0</f>
        <v>0</v>
      </c>
      <c r="P60" s="214">
        <f>0</f>
        <v>0</v>
      </c>
      <c r="Q60" s="214">
        <f>0</f>
        <v>0</v>
      </c>
      <c r="R60" s="214">
        <f>0</f>
        <v>0</v>
      </c>
      <c r="S60" s="214"/>
      <c r="T60" s="214"/>
      <c r="U60" s="213">
        <f t="shared" si="37"/>
        <v>0</v>
      </c>
      <c r="V60" s="213">
        <f t="shared" si="38"/>
        <v>0</v>
      </c>
      <c r="W60" s="557" t="e">
        <f>I60*1000/Таблица2001!G61</f>
        <v>#DIV/0!</v>
      </c>
      <c r="X60" s="557" t="e">
        <f>J60*1000/Таблица2001!H61</f>
        <v>#DIV/0!</v>
      </c>
      <c r="Y60" s="557" t="e">
        <f>M60*1000/Таблица2001!G10</f>
        <v>#DIV/0!</v>
      </c>
      <c r="Z60" s="557" t="e">
        <f>Q60*1000/Таблица2001!H10</f>
        <v>#DIV/0!</v>
      </c>
      <c r="AA60" s="557" t="e">
        <f>U60*1000/Таблица2001!G10</f>
        <v>#DIV/0!</v>
      </c>
      <c r="AB60" s="557" t="e">
        <f>V60*1000/Таблица2001!H10</f>
        <v>#DIV/0!</v>
      </c>
      <c r="AC60" s="557" t="e">
        <f t="shared" si="7"/>
        <v>#DIV/0!</v>
      </c>
    </row>
    <row r="61" spans="1:32" x14ac:dyDescent="0.15">
      <c r="A61" s="222" t="s">
        <v>1446</v>
      </c>
      <c r="B61" s="7" t="s">
        <v>1447</v>
      </c>
      <c r="C61" s="215" t="s">
        <v>1448</v>
      </c>
      <c r="D61" s="200"/>
      <c r="E61" s="211"/>
      <c r="F61" s="211"/>
      <c r="G61" s="214"/>
      <c r="H61" s="214"/>
      <c r="I61" s="214"/>
      <c r="J61" s="214"/>
      <c r="K61" s="213">
        <f t="shared" si="35"/>
        <v>0</v>
      </c>
      <c r="L61" s="213">
        <f t="shared" si="36"/>
        <v>0</v>
      </c>
      <c r="M61" s="214"/>
      <c r="N61" s="214"/>
      <c r="O61" s="214"/>
      <c r="P61" s="214"/>
      <c r="Q61" s="214"/>
      <c r="R61" s="214"/>
      <c r="S61" s="214"/>
      <c r="T61" s="214"/>
      <c r="U61" s="213">
        <f t="shared" si="37"/>
        <v>0</v>
      </c>
      <c r="V61" s="213">
        <f t="shared" si="38"/>
        <v>0</v>
      </c>
      <c r="W61" s="557" t="e">
        <f>I61*1000/Таблица2001!G62</f>
        <v>#DIV/0!</v>
      </c>
      <c r="X61" s="557" t="e">
        <f>J61*1000/Таблица2001!H62</f>
        <v>#DIV/0!</v>
      </c>
      <c r="Y61" s="557" t="e">
        <f>M61*1000/Таблица2001!G10</f>
        <v>#DIV/0!</v>
      </c>
      <c r="Z61" s="557" t="e">
        <f>Q61*1000/Таблица2001!H10</f>
        <v>#DIV/0!</v>
      </c>
      <c r="AA61" s="557" t="e">
        <f>U61*1000/Таблица2001!G10</f>
        <v>#DIV/0!</v>
      </c>
      <c r="AB61" s="557" t="e">
        <f>V61*1000/Таблица2001!H10</f>
        <v>#DIV/0!</v>
      </c>
      <c r="AC61" s="557" t="e">
        <f t="shared" si="7"/>
        <v>#DIV/0!</v>
      </c>
    </row>
    <row r="62" spans="1:32" ht="21" x14ac:dyDescent="0.15">
      <c r="A62" s="221" t="s">
        <v>643</v>
      </c>
      <c r="B62" s="39" t="s">
        <v>213</v>
      </c>
      <c r="C62" s="234" t="s">
        <v>136</v>
      </c>
      <c r="D62" s="225" t="s">
        <v>865</v>
      </c>
      <c r="E62" s="213">
        <f t="shared" ref="E62:J62" si="39">E63+E64</f>
        <v>0</v>
      </c>
      <c r="F62" s="213">
        <f t="shared" si="39"/>
        <v>0</v>
      </c>
      <c r="G62" s="213">
        <f t="shared" si="39"/>
        <v>0</v>
      </c>
      <c r="H62" s="213">
        <f t="shared" si="39"/>
        <v>0</v>
      </c>
      <c r="I62" s="213">
        <f t="shared" si="39"/>
        <v>0</v>
      </c>
      <c r="J62" s="213">
        <f t="shared" si="39"/>
        <v>0</v>
      </c>
      <c r="K62" s="213">
        <f t="shared" si="35"/>
        <v>0</v>
      </c>
      <c r="L62" s="213">
        <f t="shared" si="36"/>
        <v>0</v>
      </c>
      <c r="M62" s="213">
        <f t="shared" ref="M62:T62" si="40">M63+M64</f>
        <v>0</v>
      </c>
      <c r="N62" s="213">
        <f t="shared" si="40"/>
        <v>0</v>
      </c>
      <c r="O62" s="213">
        <f t="shared" si="40"/>
        <v>0</v>
      </c>
      <c r="P62" s="213">
        <f t="shared" si="40"/>
        <v>0</v>
      </c>
      <c r="Q62" s="213">
        <f t="shared" ref="Q62" si="41">Q63+Q64</f>
        <v>0</v>
      </c>
      <c r="R62" s="213">
        <f t="shared" si="40"/>
        <v>0</v>
      </c>
      <c r="S62" s="213">
        <f t="shared" si="40"/>
        <v>0</v>
      </c>
      <c r="T62" s="213">
        <f t="shared" si="40"/>
        <v>0</v>
      </c>
      <c r="U62" s="213">
        <f t="shared" si="37"/>
        <v>0</v>
      </c>
      <c r="V62" s="213">
        <f t="shared" si="38"/>
        <v>0</v>
      </c>
      <c r="W62" s="557" t="e">
        <f>I62*1000/Таблица2001!G63</f>
        <v>#DIV/0!</v>
      </c>
      <c r="X62" s="557" t="e">
        <f>J62*1000/Таблица2001!H63</f>
        <v>#DIV/0!</v>
      </c>
      <c r="Y62" s="557" t="e">
        <f>M62*1000/Таблица2001!G10</f>
        <v>#DIV/0!</v>
      </c>
      <c r="Z62" s="557" t="e">
        <f>Q62*1000/Таблица2001!H10</f>
        <v>#DIV/0!</v>
      </c>
      <c r="AA62" s="557" t="e">
        <f>U62*1000/Таблица2001!G10</f>
        <v>#DIV/0!</v>
      </c>
      <c r="AB62" s="557" t="e">
        <f>V62*1000/Таблица2001!H10</f>
        <v>#DIV/0!</v>
      </c>
      <c r="AC62" s="557" t="e">
        <f t="shared" si="7"/>
        <v>#DIV/0!</v>
      </c>
    </row>
    <row r="63" spans="1:32" ht="31.5" x14ac:dyDescent="0.15">
      <c r="A63" s="222" t="s">
        <v>642</v>
      </c>
      <c r="B63" s="7" t="s">
        <v>319</v>
      </c>
      <c r="C63" s="215" t="s">
        <v>320</v>
      </c>
      <c r="D63" s="200" t="s">
        <v>167</v>
      </c>
      <c r="E63" s="211"/>
      <c r="F63" s="211"/>
      <c r="G63" s="214"/>
      <c r="H63" s="214"/>
      <c r="I63" s="214"/>
      <c r="J63" s="214"/>
      <c r="K63" s="213">
        <f t="shared" si="35"/>
        <v>0</v>
      </c>
      <c r="L63" s="213">
        <f t="shared" si="36"/>
        <v>0</v>
      </c>
      <c r="M63" s="214"/>
      <c r="N63" s="214"/>
      <c r="O63" s="246">
        <f>0</f>
        <v>0</v>
      </c>
      <c r="P63" s="246">
        <f>0</f>
        <v>0</v>
      </c>
      <c r="Q63" s="214"/>
      <c r="R63" s="214"/>
      <c r="S63" s="214"/>
      <c r="T63" s="214"/>
      <c r="U63" s="213">
        <f t="shared" si="37"/>
        <v>0</v>
      </c>
      <c r="V63" s="213">
        <f t="shared" si="38"/>
        <v>0</v>
      </c>
      <c r="W63" s="557" t="e">
        <f>I63*1000/Таблица2001!G64</f>
        <v>#DIV/0!</v>
      </c>
      <c r="X63" s="557" t="e">
        <f>J63*1000/Таблица2001!H64</f>
        <v>#DIV/0!</v>
      </c>
      <c r="Y63" s="557" t="e">
        <f>M63*1000/Таблица2001!G10</f>
        <v>#DIV/0!</v>
      </c>
      <c r="Z63" s="557" t="e">
        <f>Q63*1000/Таблица2001!H10</f>
        <v>#DIV/0!</v>
      </c>
      <c r="AA63" s="557" t="e">
        <f>U63*1000/Таблица2001!G10</f>
        <v>#DIV/0!</v>
      </c>
      <c r="AB63" s="557" t="e">
        <f>V63*1000/Таблица2001!H10</f>
        <v>#DIV/0!</v>
      </c>
      <c r="AC63" s="557" t="e">
        <f t="shared" si="7"/>
        <v>#DIV/0!</v>
      </c>
    </row>
    <row r="64" spans="1:32" ht="63" x14ac:dyDescent="0.15">
      <c r="A64" s="222" t="s">
        <v>1646</v>
      </c>
      <c r="B64" s="7" t="s">
        <v>1018</v>
      </c>
      <c r="C64" s="215" t="s">
        <v>1019</v>
      </c>
      <c r="D64" s="200"/>
      <c r="E64" s="211"/>
      <c r="F64" s="211"/>
      <c r="G64" s="214"/>
      <c r="H64" s="214"/>
      <c r="I64" s="214"/>
      <c r="J64" s="214"/>
      <c r="K64" s="213">
        <f t="shared" si="35"/>
        <v>0</v>
      </c>
      <c r="L64" s="213">
        <f t="shared" si="36"/>
        <v>0</v>
      </c>
      <c r="M64" s="214"/>
      <c r="N64" s="214"/>
      <c r="O64" s="246">
        <f>0</f>
        <v>0</v>
      </c>
      <c r="P64" s="246">
        <f>0</f>
        <v>0</v>
      </c>
      <c r="Q64" s="214"/>
      <c r="R64" s="214"/>
      <c r="S64" s="214"/>
      <c r="T64" s="214"/>
      <c r="U64" s="213">
        <f t="shared" si="37"/>
        <v>0</v>
      </c>
      <c r="V64" s="213">
        <f t="shared" si="38"/>
        <v>0</v>
      </c>
      <c r="W64" s="557" t="e">
        <f>I64*1000/Таблица2001!G65</f>
        <v>#DIV/0!</v>
      </c>
      <c r="X64" s="557" t="e">
        <f>J64*1000/Таблица2001!H65</f>
        <v>#DIV/0!</v>
      </c>
      <c r="Y64" s="557" t="e">
        <f>M64*1000/Таблица2001!G10</f>
        <v>#DIV/0!</v>
      </c>
      <c r="Z64" s="557" t="e">
        <f>Q64*1000/Таблица2001!H10</f>
        <v>#DIV/0!</v>
      </c>
      <c r="AA64" s="557" t="e">
        <f>U64*1000/Таблица2001!G10</f>
        <v>#DIV/0!</v>
      </c>
      <c r="AB64" s="557" t="e">
        <f>V64*1000/Таблица2001!H10</f>
        <v>#DIV/0!</v>
      </c>
      <c r="AC64" s="557" t="e">
        <f t="shared" si="7"/>
        <v>#DIV/0!</v>
      </c>
    </row>
    <row r="65" spans="1:29" ht="31.5" x14ac:dyDescent="0.15">
      <c r="A65" s="222" t="s">
        <v>1330</v>
      </c>
      <c r="B65" s="7" t="s">
        <v>1328</v>
      </c>
      <c r="C65" s="215" t="s">
        <v>1329</v>
      </c>
      <c r="D65" s="200" t="s">
        <v>1579</v>
      </c>
      <c r="E65" s="211"/>
      <c r="F65" s="211"/>
      <c r="G65" s="214"/>
      <c r="H65" s="214"/>
      <c r="I65" s="214"/>
      <c r="J65" s="214"/>
      <c r="K65" s="213">
        <f t="shared" si="35"/>
        <v>0</v>
      </c>
      <c r="L65" s="213">
        <f t="shared" si="36"/>
        <v>0</v>
      </c>
      <c r="M65" s="214"/>
      <c r="N65" s="214"/>
      <c r="O65" s="246">
        <f>0</f>
        <v>0</v>
      </c>
      <c r="P65" s="246">
        <f>0</f>
        <v>0</v>
      </c>
      <c r="Q65" s="214"/>
      <c r="R65" s="214"/>
      <c r="S65" s="214"/>
      <c r="T65" s="214"/>
      <c r="U65" s="213">
        <f t="shared" si="37"/>
        <v>0</v>
      </c>
      <c r="V65" s="213">
        <f t="shared" si="38"/>
        <v>0</v>
      </c>
      <c r="W65" s="557" t="e">
        <f>I65*1000/Таблица2001!G66</f>
        <v>#DIV/0!</v>
      </c>
      <c r="X65" s="557" t="e">
        <f>J65*1000/Таблица2001!H66</f>
        <v>#DIV/0!</v>
      </c>
      <c r="Y65" s="557" t="e">
        <f>M65*1000/Таблица2001!G10</f>
        <v>#DIV/0!</v>
      </c>
      <c r="Z65" s="557" t="e">
        <f>Q65*1000/Таблица2001!H10</f>
        <v>#DIV/0!</v>
      </c>
      <c r="AA65" s="557" t="e">
        <f>U65*1000/Таблица2001!G10</f>
        <v>#DIV/0!</v>
      </c>
      <c r="AB65" s="557" t="e">
        <f>V65*1000/Таблица2001!H10</f>
        <v>#DIV/0!</v>
      </c>
      <c r="AC65" s="557" t="e">
        <f t="shared" si="7"/>
        <v>#DIV/0!</v>
      </c>
    </row>
    <row r="66" spans="1:29" x14ac:dyDescent="0.15">
      <c r="A66" s="221" t="s">
        <v>675</v>
      </c>
      <c r="B66" s="39" t="s">
        <v>214</v>
      </c>
      <c r="C66" s="234" t="s">
        <v>137</v>
      </c>
      <c r="D66" s="225" t="s">
        <v>627</v>
      </c>
      <c r="E66" s="213">
        <f t="shared" ref="E66:F66" si="42">E67+E71+E72+E74+E76+E78+E82+E84+E88+E90+E91+E92</f>
        <v>0</v>
      </c>
      <c r="F66" s="213">
        <f t="shared" si="42"/>
        <v>0</v>
      </c>
      <c r="G66" s="213">
        <f>G67+G71+G72+G74+G76+G78+G82+G84+G88+G90+G91+G92</f>
        <v>0</v>
      </c>
      <c r="H66" s="213">
        <f t="shared" ref="H66:J66" si="43">H67+H71+H72+H74+H76+H78+H82+H84+H88+H90+H91+H92</f>
        <v>0</v>
      </c>
      <c r="I66" s="213">
        <f t="shared" si="43"/>
        <v>0</v>
      </c>
      <c r="J66" s="213">
        <f t="shared" si="43"/>
        <v>0</v>
      </c>
      <c r="K66" s="213">
        <f t="shared" si="35"/>
        <v>0</v>
      </c>
      <c r="L66" s="213">
        <f t="shared" si="36"/>
        <v>0</v>
      </c>
      <c r="M66" s="213">
        <f>M67+M71+M72+M74+M76+M78+M82+M84+M88+M90+M91+M92</f>
        <v>0</v>
      </c>
      <c r="N66" s="213">
        <f t="shared" ref="N66:T66" si="44">N67+N71+N72+N74+N76+N78+N82+N84+N88+N90+N91+N92</f>
        <v>0</v>
      </c>
      <c r="O66" s="213">
        <f t="shared" si="44"/>
        <v>0</v>
      </c>
      <c r="P66" s="213">
        <f t="shared" si="44"/>
        <v>0</v>
      </c>
      <c r="Q66" s="213">
        <f t="shared" ref="Q66" si="45">Q67+Q71+Q72+Q74+Q76+Q78+Q82+Q84+Q88+Q90+Q91+Q92</f>
        <v>0</v>
      </c>
      <c r="R66" s="213">
        <f t="shared" si="44"/>
        <v>0</v>
      </c>
      <c r="S66" s="213">
        <f t="shared" si="44"/>
        <v>0</v>
      </c>
      <c r="T66" s="213">
        <f t="shared" si="44"/>
        <v>0</v>
      </c>
      <c r="U66" s="213">
        <f t="shared" si="37"/>
        <v>0</v>
      </c>
      <c r="V66" s="213">
        <f t="shared" si="38"/>
        <v>0</v>
      </c>
      <c r="W66" s="557" t="e">
        <f>I66*1000/Таблица2001!G67</f>
        <v>#DIV/0!</v>
      </c>
      <c r="X66" s="557" t="e">
        <f>J66*1000/Таблица2001!H67</f>
        <v>#DIV/0!</v>
      </c>
      <c r="Y66" s="557" t="e">
        <f>M66*1000/Таблица2001!G10</f>
        <v>#DIV/0!</v>
      </c>
      <c r="Z66" s="557" t="e">
        <f>Q66*1000/Таблица2001!H10</f>
        <v>#DIV/0!</v>
      </c>
      <c r="AA66" s="557" t="e">
        <f>U66*1000/Таблица2001!G10</f>
        <v>#DIV/0!</v>
      </c>
      <c r="AB66" s="557" t="e">
        <f>V66*1000/Таблица2001!H10</f>
        <v>#DIV/0!</v>
      </c>
      <c r="AC66" s="557" t="e">
        <f t="shared" si="7"/>
        <v>#DIV/0!</v>
      </c>
    </row>
    <row r="67" spans="1:29" ht="21" x14ac:dyDescent="0.15">
      <c r="A67" s="222" t="s">
        <v>676</v>
      </c>
      <c r="B67" s="7" t="s">
        <v>215</v>
      </c>
      <c r="C67" s="215" t="s">
        <v>75</v>
      </c>
      <c r="D67" s="200" t="s">
        <v>767</v>
      </c>
      <c r="E67" s="211">
        <f>E68+E69+E70</f>
        <v>0</v>
      </c>
      <c r="F67" s="211">
        <f t="shared" ref="F67:H67" si="46">F68+F69+F70</f>
        <v>0</v>
      </c>
      <c r="G67" s="211">
        <f t="shared" si="46"/>
        <v>0</v>
      </c>
      <c r="H67" s="211">
        <f t="shared" si="46"/>
        <v>0</v>
      </c>
      <c r="I67" s="214">
        <f>M67</f>
        <v>0</v>
      </c>
      <c r="J67" s="214">
        <f t="shared" ref="J67:J68" si="47">Q67</f>
        <v>0</v>
      </c>
      <c r="K67" s="213">
        <f t="shared" si="35"/>
        <v>0</v>
      </c>
      <c r="L67" s="213">
        <f t="shared" si="36"/>
        <v>0</v>
      </c>
      <c r="M67" s="211">
        <f t="shared" ref="M67:T67" si="48">M68+M69+M70</f>
        <v>0</v>
      </c>
      <c r="N67" s="211">
        <f t="shared" si="48"/>
        <v>0</v>
      </c>
      <c r="O67" s="211">
        <f t="shared" si="48"/>
        <v>0</v>
      </c>
      <c r="P67" s="211">
        <f t="shared" si="48"/>
        <v>0</v>
      </c>
      <c r="Q67" s="211">
        <f t="shared" ref="Q67" si="49">Q68+Q69+Q70</f>
        <v>0</v>
      </c>
      <c r="R67" s="211">
        <f t="shared" si="48"/>
        <v>0</v>
      </c>
      <c r="S67" s="211">
        <f t="shared" si="48"/>
        <v>0</v>
      </c>
      <c r="T67" s="211">
        <f t="shared" si="48"/>
        <v>0</v>
      </c>
      <c r="U67" s="213">
        <f t="shared" si="37"/>
        <v>0</v>
      </c>
      <c r="V67" s="213">
        <f t="shared" si="38"/>
        <v>0</v>
      </c>
      <c r="W67" s="557" t="e">
        <f>I67*1000/Таблица2001!G68</f>
        <v>#DIV/0!</v>
      </c>
      <c r="X67" s="557" t="e">
        <f>J67*1000/Таблица2001!H68</f>
        <v>#DIV/0!</v>
      </c>
      <c r="Y67" s="557" t="e">
        <f>M67*1000/Таблица2001!G10</f>
        <v>#DIV/0!</v>
      </c>
      <c r="Z67" s="557" t="e">
        <f>Q67*1000/Таблица2001!H10</f>
        <v>#DIV/0!</v>
      </c>
      <c r="AA67" s="557" t="e">
        <f>U67*1000/Таблица2001!G10</f>
        <v>#DIV/0!</v>
      </c>
      <c r="AB67" s="557" t="e">
        <f>V67*1000/Таблица2001!H10</f>
        <v>#DIV/0!</v>
      </c>
      <c r="AC67" s="557" t="e">
        <f t="shared" si="7"/>
        <v>#DIV/0!</v>
      </c>
    </row>
    <row r="68" spans="1:29" x14ac:dyDescent="0.15">
      <c r="A68" s="222" t="s">
        <v>677</v>
      </c>
      <c r="B68" s="7" t="s">
        <v>496</v>
      </c>
      <c r="C68" s="215" t="s">
        <v>497</v>
      </c>
      <c r="D68" s="200" t="s">
        <v>515</v>
      </c>
      <c r="E68" s="211"/>
      <c r="F68" s="211"/>
      <c r="G68" s="214"/>
      <c r="H68" s="214"/>
      <c r="I68" s="214">
        <f>M68</f>
        <v>0</v>
      </c>
      <c r="J68" s="214">
        <f t="shared" si="47"/>
        <v>0</v>
      </c>
      <c r="K68" s="213">
        <f t="shared" si="35"/>
        <v>0</v>
      </c>
      <c r="L68" s="213">
        <f t="shared" si="36"/>
        <v>0</v>
      </c>
      <c r="M68" s="214"/>
      <c r="N68" s="214"/>
      <c r="O68" s="214"/>
      <c r="P68" s="214"/>
      <c r="Q68" s="214"/>
      <c r="R68" s="214"/>
      <c r="S68" s="214"/>
      <c r="T68" s="214"/>
      <c r="U68" s="213">
        <f t="shared" si="37"/>
        <v>0</v>
      </c>
      <c r="V68" s="213">
        <f t="shared" si="38"/>
        <v>0</v>
      </c>
      <c r="W68" s="557" t="e">
        <f>I68*1000/Таблица2001!G69</f>
        <v>#DIV/0!</v>
      </c>
      <c r="X68" s="557" t="e">
        <f>J68*1000/Таблица2001!H69</f>
        <v>#DIV/0!</v>
      </c>
      <c r="Y68" s="557" t="e">
        <f>M68*1000/Таблица2001!G10</f>
        <v>#DIV/0!</v>
      </c>
      <c r="Z68" s="557" t="e">
        <f>Q68*1000/Таблица2001!H10</f>
        <v>#DIV/0!</v>
      </c>
      <c r="AA68" s="557" t="e">
        <f>U68*1000/Таблица2001!G10</f>
        <v>#DIV/0!</v>
      </c>
      <c r="AB68" s="557" t="e">
        <f>V68*1000/Таблица2001!H10</f>
        <v>#DIV/0!</v>
      </c>
      <c r="AC68" s="557" t="e">
        <f t="shared" si="7"/>
        <v>#DIV/0!</v>
      </c>
    </row>
    <row r="69" spans="1:29" x14ac:dyDescent="0.15">
      <c r="A69" s="222" t="s">
        <v>678</v>
      </c>
      <c r="B69" s="7" t="s">
        <v>498</v>
      </c>
      <c r="C69" s="215" t="s">
        <v>499</v>
      </c>
      <c r="D69" s="200" t="s">
        <v>516</v>
      </c>
      <c r="E69" s="211"/>
      <c r="F69" s="211"/>
      <c r="G69" s="214"/>
      <c r="H69" s="214"/>
      <c r="I69" s="214">
        <f>M69</f>
        <v>0</v>
      </c>
      <c r="J69" s="214">
        <f>Q69</f>
        <v>0</v>
      </c>
      <c r="K69" s="213">
        <f t="shared" si="35"/>
        <v>0</v>
      </c>
      <c r="L69" s="213">
        <f t="shared" si="36"/>
        <v>0</v>
      </c>
      <c r="M69" s="214"/>
      <c r="N69" s="214"/>
      <c r="O69" s="214"/>
      <c r="P69" s="214"/>
      <c r="Q69" s="214"/>
      <c r="R69" s="214"/>
      <c r="S69" s="214"/>
      <c r="T69" s="214"/>
      <c r="U69" s="213">
        <f t="shared" si="37"/>
        <v>0</v>
      </c>
      <c r="V69" s="213">
        <f t="shared" si="38"/>
        <v>0</v>
      </c>
      <c r="W69" s="557" t="e">
        <f>I69*1000/Таблица2001!G70</f>
        <v>#DIV/0!</v>
      </c>
      <c r="X69" s="557" t="e">
        <f>J69*1000/Таблица2001!H70</f>
        <v>#DIV/0!</v>
      </c>
      <c r="Y69" s="557" t="e">
        <f>M69*1000/Таблица2001!G10</f>
        <v>#DIV/0!</v>
      </c>
      <c r="Z69" s="557" t="e">
        <f>Q69*1000/Таблица2001!H10</f>
        <v>#DIV/0!</v>
      </c>
      <c r="AA69" s="557" t="e">
        <f>U69*1000/Таблица2001!G10</f>
        <v>#DIV/0!</v>
      </c>
      <c r="AB69" s="557" t="e">
        <f>V69*1000/Таблица2001!H10</f>
        <v>#DIV/0!</v>
      </c>
      <c r="AC69" s="557" t="e">
        <f t="shared" si="7"/>
        <v>#DIV/0!</v>
      </c>
    </row>
    <row r="70" spans="1:29" ht="21" x14ac:dyDescent="0.15">
      <c r="A70" s="222" t="s">
        <v>1449</v>
      </c>
      <c r="B70" s="7" t="s">
        <v>1450</v>
      </c>
      <c r="C70" s="215" t="s">
        <v>1454</v>
      </c>
      <c r="D70" s="200" t="s">
        <v>1451</v>
      </c>
      <c r="E70" s="211"/>
      <c r="F70" s="211"/>
      <c r="G70" s="214"/>
      <c r="H70" s="214"/>
      <c r="I70" s="214"/>
      <c r="J70" s="214"/>
      <c r="K70" s="213">
        <f t="shared" si="35"/>
        <v>0</v>
      </c>
      <c r="L70" s="213">
        <f t="shared" si="36"/>
        <v>0</v>
      </c>
      <c r="M70" s="214"/>
      <c r="N70" s="214"/>
      <c r="O70" s="214"/>
      <c r="P70" s="214"/>
      <c r="Q70" s="214"/>
      <c r="R70" s="214"/>
      <c r="S70" s="214"/>
      <c r="T70" s="214"/>
      <c r="U70" s="213">
        <f t="shared" si="37"/>
        <v>0</v>
      </c>
      <c r="V70" s="213">
        <f t="shared" si="38"/>
        <v>0</v>
      </c>
      <c r="W70" s="557" t="e">
        <f>I70*1000/Таблица2001!G71</f>
        <v>#DIV/0!</v>
      </c>
      <c r="X70" s="557" t="e">
        <f>J70*1000/Таблица2001!H71</f>
        <v>#DIV/0!</v>
      </c>
      <c r="Y70" s="557" t="e">
        <f>M70*1000/Таблица2001!G10</f>
        <v>#DIV/0!</v>
      </c>
      <c r="Z70" s="557" t="e">
        <f>Q70*1000/Таблица2001!H10</f>
        <v>#DIV/0!</v>
      </c>
      <c r="AA70" s="557" t="e">
        <f>U70*1000/Таблица2001!G10</f>
        <v>#DIV/0!</v>
      </c>
      <c r="AB70" s="557" t="e">
        <f>V70*1000/Таблица2001!H10</f>
        <v>#DIV/0!</v>
      </c>
      <c r="AC70" s="557" t="e">
        <f t="shared" si="7"/>
        <v>#DIV/0!</v>
      </c>
    </row>
    <row r="71" spans="1:29" ht="31.5" x14ac:dyDescent="0.15">
      <c r="A71" s="222" t="s">
        <v>679</v>
      </c>
      <c r="B71" s="7" t="s">
        <v>216</v>
      </c>
      <c r="C71" s="215" t="s">
        <v>76</v>
      </c>
      <c r="D71" s="200" t="s">
        <v>768</v>
      </c>
      <c r="E71" s="211"/>
      <c r="F71" s="211"/>
      <c r="G71" s="214"/>
      <c r="H71" s="214"/>
      <c r="I71" s="214"/>
      <c r="J71" s="214"/>
      <c r="K71" s="213">
        <f t="shared" si="35"/>
        <v>0</v>
      </c>
      <c r="L71" s="213">
        <f t="shared" si="36"/>
        <v>0</v>
      </c>
      <c r="M71" s="214"/>
      <c r="N71" s="214"/>
      <c r="O71" s="214"/>
      <c r="P71" s="214"/>
      <c r="Q71" s="214"/>
      <c r="R71" s="214"/>
      <c r="S71" s="214"/>
      <c r="T71" s="214"/>
      <c r="U71" s="213">
        <f t="shared" si="37"/>
        <v>0</v>
      </c>
      <c r="V71" s="213">
        <f t="shared" si="38"/>
        <v>0</v>
      </c>
      <c r="W71" s="557" t="e">
        <f>I71*1000/Таблица2001!G72</f>
        <v>#DIV/0!</v>
      </c>
      <c r="X71" s="557" t="e">
        <f>J71*1000/Таблица2001!H72</f>
        <v>#DIV/0!</v>
      </c>
      <c r="Y71" s="557" t="e">
        <f>M71*1000/Таблица2001!G10</f>
        <v>#DIV/0!</v>
      </c>
      <c r="Z71" s="557" t="e">
        <f>Q71*1000/Таблица2001!H10</f>
        <v>#DIV/0!</v>
      </c>
      <c r="AA71" s="557" t="e">
        <f>U71*1000/Таблица2001!G10</f>
        <v>#DIV/0!</v>
      </c>
      <c r="AB71" s="557" t="e">
        <f>V71*1000/Таблица2001!H10</f>
        <v>#DIV/0!</v>
      </c>
      <c r="AC71" s="557" t="e">
        <f t="shared" si="7"/>
        <v>#DIV/0!</v>
      </c>
    </row>
    <row r="72" spans="1:29" ht="21" x14ac:dyDescent="0.15">
      <c r="A72" s="222" t="s">
        <v>485</v>
      </c>
      <c r="B72" s="7" t="s">
        <v>217</v>
      </c>
      <c r="C72" s="215" t="s">
        <v>77</v>
      </c>
      <c r="D72" s="200" t="s">
        <v>769</v>
      </c>
      <c r="E72" s="211"/>
      <c r="F72" s="211"/>
      <c r="G72" s="214"/>
      <c r="H72" s="214"/>
      <c r="I72" s="214"/>
      <c r="J72" s="214"/>
      <c r="K72" s="213">
        <f t="shared" si="35"/>
        <v>0</v>
      </c>
      <c r="L72" s="213">
        <f t="shared" si="36"/>
        <v>0</v>
      </c>
      <c r="M72" s="214"/>
      <c r="N72" s="214"/>
      <c r="O72" s="214"/>
      <c r="P72" s="214"/>
      <c r="Q72" s="214"/>
      <c r="R72" s="214"/>
      <c r="S72" s="214"/>
      <c r="T72" s="214"/>
      <c r="U72" s="213">
        <f t="shared" si="37"/>
        <v>0</v>
      </c>
      <c r="V72" s="213">
        <f t="shared" si="38"/>
        <v>0</v>
      </c>
      <c r="W72" s="557" t="e">
        <f>I72*1000/Таблица2001!G73</f>
        <v>#DIV/0!</v>
      </c>
      <c r="X72" s="557" t="e">
        <f>J72*1000/Таблица2001!H73</f>
        <v>#DIV/0!</v>
      </c>
      <c r="Y72" s="557" t="e">
        <f>M72*1000/Таблица2001!G10</f>
        <v>#DIV/0!</v>
      </c>
      <c r="Z72" s="557" t="e">
        <f>Q72*1000/Таблица2001!H10</f>
        <v>#DIV/0!</v>
      </c>
      <c r="AA72" s="557" t="e">
        <f>U72*1000/Таблица2001!G10</f>
        <v>#DIV/0!</v>
      </c>
      <c r="AB72" s="557" t="e">
        <f>V72*1000/Таблица2001!H10</f>
        <v>#DIV/0!</v>
      </c>
      <c r="AC72" s="557" t="e">
        <f t="shared" si="7"/>
        <v>#DIV/0!</v>
      </c>
    </row>
    <row r="73" spans="1:29" ht="21" x14ac:dyDescent="0.15">
      <c r="A73" s="222" t="s">
        <v>866</v>
      </c>
      <c r="B73" s="7" t="s">
        <v>321</v>
      </c>
      <c r="C73" s="217" t="s">
        <v>327</v>
      </c>
      <c r="D73" s="200" t="s">
        <v>333</v>
      </c>
      <c r="E73" s="211"/>
      <c r="F73" s="211"/>
      <c r="G73" s="214"/>
      <c r="H73" s="214"/>
      <c r="I73" s="214"/>
      <c r="J73" s="214"/>
      <c r="K73" s="213">
        <f t="shared" si="35"/>
        <v>0</v>
      </c>
      <c r="L73" s="213">
        <f t="shared" si="36"/>
        <v>0</v>
      </c>
      <c r="M73" s="214"/>
      <c r="N73" s="214"/>
      <c r="O73" s="214"/>
      <c r="P73" s="214"/>
      <c r="Q73" s="214"/>
      <c r="R73" s="214"/>
      <c r="S73" s="214"/>
      <c r="T73" s="214"/>
      <c r="U73" s="213">
        <f t="shared" si="37"/>
        <v>0</v>
      </c>
      <c r="V73" s="213">
        <f t="shared" si="38"/>
        <v>0</v>
      </c>
      <c r="W73" s="557" t="e">
        <f>I73*1000/Таблица2001!G74</f>
        <v>#DIV/0!</v>
      </c>
      <c r="X73" s="557" t="e">
        <f>J73*1000/Таблица2001!H74</f>
        <v>#DIV/0!</v>
      </c>
      <c r="Y73" s="557" t="e">
        <f>M73*1000/Таблица2001!G10</f>
        <v>#DIV/0!</v>
      </c>
      <c r="Z73" s="557" t="e">
        <f>Q73*1000/Таблица2001!H10</f>
        <v>#DIV/0!</v>
      </c>
      <c r="AA73" s="557" t="e">
        <f>U73*1000/Таблица2001!G10</f>
        <v>#DIV/0!</v>
      </c>
      <c r="AB73" s="557" t="e">
        <f>V73*1000/Таблица2001!H10</f>
        <v>#DIV/0!</v>
      </c>
      <c r="AC73" s="557" t="e">
        <f t="shared" ref="AC73:AC136" si="50">N73*100/M73</f>
        <v>#DIV/0!</v>
      </c>
    </row>
    <row r="74" spans="1:29" ht="21" x14ac:dyDescent="0.15">
      <c r="A74" s="222" t="s">
        <v>434</v>
      </c>
      <c r="B74" s="7" t="s">
        <v>218</v>
      </c>
      <c r="C74" s="215" t="s">
        <v>191</v>
      </c>
      <c r="D74" s="200" t="s">
        <v>637</v>
      </c>
      <c r="E74" s="211"/>
      <c r="F74" s="211"/>
      <c r="G74" s="214"/>
      <c r="H74" s="214"/>
      <c r="I74" s="214"/>
      <c r="J74" s="214"/>
      <c r="K74" s="213">
        <f t="shared" si="35"/>
        <v>0</v>
      </c>
      <c r="L74" s="213">
        <f t="shared" si="36"/>
        <v>0</v>
      </c>
      <c r="M74" s="214"/>
      <c r="N74" s="214"/>
      <c r="O74" s="214"/>
      <c r="P74" s="214"/>
      <c r="Q74" s="214"/>
      <c r="R74" s="214"/>
      <c r="S74" s="214"/>
      <c r="T74" s="214"/>
      <c r="U74" s="213">
        <f t="shared" si="37"/>
        <v>0</v>
      </c>
      <c r="V74" s="213">
        <f t="shared" si="38"/>
        <v>0</v>
      </c>
      <c r="W74" s="557" t="e">
        <f>I74*1000/Таблица2001!G75</f>
        <v>#DIV/0!</v>
      </c>
      <c r="X74" s="557" t="e">
        <f>J74*1000/Таблица2001!H75</f>
        <v>#DIV/0!</v>
      </c>
      <c r="Y74" s="557" t="e">
        <f>M74*1000/Таблица2001!G10</f>
        <v>#DIV/0!</v>
      </c>
      <c r="Z74" s="557" t="e">
        <f>Q74*1000/Таблица2001!H10</f>
        <v>#DIV/0!</v>
      </c>
      <c r="AA74" s="557" t="e">
        <f>U74*1000/Таблица2001!G10</f>
        <v>#DIV/0!</v>
      </c>
      <c r="AB74" s="557" t="e">
        <f>V74*1000/Таблица2001!H10</f>
        <v>#DIV/0!</v>
      </c>
      <c r="AC74" s="557" t="e">
        <f t="shared" si="50"/>
        <v>#DIV/0!</v>
      </c>
    </row>
    <row r="75" spans="1:29" x14ac:dyDescent="0.15">
      <c r="A75" s="222" t="s">
        <v>1575</v>
      </c>
      <c r="B75" s="7" t="s">
        <v>1576</v>
      </c>
      <c r="C75" s="215" t="s">
        <v>1577</v>
      </c>
      <c r="D75" s="200" t="s">
        <v>1578</v>
      </c>
      <c r="E75" s="211">
        <f>0</f>
        <v>0</v>
      </c>
      <c r="F75" s="211">
        <f>0</f>
        <v>0</v>
      </c>
      <c r="G75" s="211">
        <f>0</f>
        <v>0</v>
      </c>
      <c r="H75" s="211">
        <f>0</f>
        <v>0</v>
      </c>
      <c r="I75" s="211">
        <f>0</f>
        <v>0</v>
      </c>
      <c r="J75" s="211">
        <f>0</f>
        <v>0</v>
      </c>
      <c r="K75" s="211">
        <f>0</f>
        <v>0</v>
      </c>
      <c r="L75" s="211">
        <f>0</f>
        <v>0</v>
      </c>
      <c r="M75" s="211">
        <f>0</f>
        <v>0</v>
      </c>
      <c r="N75" s="211">
        <f>0</f>
        <v>0</v>
      </c>
      <c r="O75" s="211">
        <f>0</f>
        <v>0</v>
      </c>
      <c r="P75" s="211">
        <f>0</f>
        <v>0</v>
      </c>
      <c r="Q75" s="211">
        <f>0</f>
        <v>0</v>
      </c>
      <c r="R75" s="211">
        <f>0</f>
        <v>0</v>
      </c>
      <c r="S75" s="211">
        <f>0</f>
        <v>0</v>
      </c>
      <c r="T75" s="211">
        <f>0</f>
        <v>0</v>
      </c>
      <c r="U75" s="211">
        <f>0</f>
        <v>0</v>
      </c>
      <c r="V75" s="211">
        <f>0</f>
        <v>0</v>
      </c>
      <c r="W75" s="557" t="e">
        <f>I75*1000/Таблица2001!G76</f>
        <v>#DIV/0!</v>
      </c>
      <c r="X75" s="557" t="e">
        <f>J75*1000/Таблица2001!H76</f>
        <v>#DIV/0!</v>
      </c>
      <c r="Y75" s="557" t="e">
        <f>M75*1000/Таблица2001!G10</f>
        <v>#DIV/0!</v>
      </c>
      <c r="Z75" s="557" t="e">
        <f>Q75*1000/Таблица2001!H10</f>
        <v>#DIV/0!</v>
      </c>
      <c r="AA75" s="557" t="e">
        <f>U75*1000/Таблица2001!G10</f>
        <v>#DIV/0!</v>
      </c>
      <c r="AB75" s="557" t="e">
        <f>V75*1000/Таблица2001!H10</f>
        <v>#DIV/0!</v>
      </c>
      <c r="AC75" s="557" t="e">
        <f t="shared" si="50"/>
        <v>#DIV/0!</v>
      </c>
    </row>
    <row r="76" spans="1:29" ht="21" x14ac:dyDescent="0.15">
      <c r="A76" s="222" t="s">
        <v>471</v>
      </c>
      <c r="B76" s="7" t="s">
        <v>322</v>
      </c>
      <c r="C76" s="215" t="s">
        <v>328</v>
      </c>
      <c r="D76" s="200" t="s">
        <v>334</v>
      </c>
      <c r="E76" s="211"/>
      <c r="F76" s="211"/>
      <c r="G76" s="214"/>
      <c r="H76" s="214"/>
      <c r="I76" s="214"/>
      <c r="J76" s="214"/>
      <c r="K76" s="213">
        <f t="shared" ref="K76:K107" si="51">G76+N76</f>
        <v>0</v>
      </c>
      <c r="L76" s="213">
        <f t="shared" ref="L76:L107" si="52">H76+R76</f>
        <v>0</v>
      </c>
      <c r="M76" s="214"/>
      <c r="N76" s="214"/>
      <c r="O76" s="214"/>
      <c r="P76" s="214"/>
      <c r="Q76" s="214"/>
      <c r="R76" s="214"/>
      <c r="S76" s="214"/>
      <c r="T76" s="214"/>
      <c r="U76" s="213">
        <f t="shared" ref="U76:U139" si="53">K76-S76</f>
        <v>0</v>
      </c>
      <c r="V76" s="213">
        <f t="shared" ref="V76:V139" si="54">L76-T76</f>
        <v>0</v>
      </c>
      <c r="W76" s="557" t="e">
        <f>I76*1000/Таблица2001!G77</f>
        <v>#DIV/0!</v>
      </c>
      <c r="X76" s="557" t="e">
        <f>J76*1000/Таблица2001!H77</f>
        <v>#DIV/0!</v>
      </c>
      <c r="Y76" s="557" t="e">
        <f>M76*1000/Таблица2001!G10</f>
        <v>#DIV/0!</v>
      </c>
      <c r="Z76" s="557" t="e">
        <f>Q76*1000/Таблица2001!H10</f>
        <v>#DIV/0!</v>
      </c>
      <c r="AA76" s="557" t="e">
        <f>U76*1000/Таблица2001!G10</f>
        <v>#DIV/0!</v>
      </c>
      <c r="AB76" s="557" t="e">
        <f>V76*1000/Таблица2001!H10</f>
        <v>#DIV/0!</v>
      </c>
      <c r="AC76" s="557" t="e">
        <f t="shared" si="50"/>
        <v>#DIV/0!</v>
      </c>
    </row>
    <row r="77" spans="1:29" x14ac:dyDescent="0.15">
      <c r="A77" s="222" t="s">
        <v>680</v>
      </c>
      <c r="B77" s="7" t="s">
        <v>323</v>
      </c>
      <c r="C77" s="215" t="s">
        <v>329</v>
      </c>
      <c r="D77" s="200" t="s">
        <v>335</v>
      </c>
      <c r="E77" s="211"/>
      <c r="F77" s="211"/>
      <c r="G77" s="214"/>
      <c r="H77" s="214"/>
      <c r="I77" s="214"/>
      <c r="J77" s="214"/>
      <c r="K77" s="213">
        <f t="shared" si="51"/>
        <v>0</v>
      </c>
      <c r="L77" s="213">
        <f t="shared" si="52"/>
        <v>0</v>
      </c>
      <c r="M77" s="214"/>
      <c r="N77" s="214"/>
      <c r="O77" s="214"/>
      <c r="P77" s="214"/>
      <c r="Q77" s="214"/>
      <c r="R77" s="214"/>
      <c r="S77" s="214"/>
      <c r="T77" s="214"/>
      <c r="U77" s="213">
        <f t="shared" si="53"/>
        <v>0</v>
      </c>
      <c r="V77" s="213">
        <f t="shared" si="54"/>
        <v>0</v>
      </c>
      <c r="W77" s="557" t="e">
        <f>I77*1000/Таблица2001!G78</f>
        <v>#DIV/0!</v>
      </c>
      <c r="X77" s="557" t="e">
        <f>J77*1000/Таблица2001!H78</f>
        <v>#DIV/0!</v>
      </c>
      <c r="Y77" s="557" t="e">
        <f>M77*1000/Таблица2001!G10</f>
        <v>#DIV/0!</v>
      </c>
      <c r="Z77" s="557" t="e">
        <f>Q77*1000/Таблица2001!H10</f>
        <v>#DIV/0!</v>
      </c>
      <c r="AA77" s="557" t="e">
        <f>U77*1000/Таблица2001!G10</f>
        <v>#DIV/0!</v>
      </c>
      <c r="AB77" s="557" t="e">
        <f>V77*1000/Таблица2001!H10</f>
        <v>#DIV/0!</v>
      </c>
      <c r="AC77" s="557" t="e">
        <f t="shared" si="50"/>
        <v>#DIV/0!</v>
      </c>
    </row>
    <row r="78" spans="1:29" ht="21" x14ac:dyDescent="0.15">
      <c r="A78" s="222" t="s">
        <v>435</v>
      </c>
      <c r="B78" s="7" t="s">
        <v>324</v>
      </c>
      <c r="C78" s="215" t="s">
        <v>330</v>
      </c>
      <c r="D78" s="200" t="s">
        <v>436</v>
      </c>
      <c r="E78" s="214">
        <f t="shared" ref="E78:F78" si="55">E79+E80+E81</f>
        <v>0</v>
      </c>
      <c r="F78" s="214">
        <f t="shared" si="55"/>
        <v>0</v>
      </c>
      <c r="G78" s="214">
        <f>G79+G80+G81</f>
        <v>0</v>
      </c>
      <c r="H78" s="214">
        <f t="shared" ref="H78:J78" si="56">H79+H80+H81</f>
        <v>0</v>
      </c>
      <c r="I78" s="214">
        <f t="shared" si="56"/>
        <v>0</v>
      </c>
      <c r="J78" s="214">
        <f t="shared" si="56"/>
        <v>0</v>
      </c>
      <c r="K78" s="213">
        <f t="shared" si="51"/>
        <v>0</v>
      </c>
      <c r="L78" s="213">
        <f t="shared" si="52"/>
        <v>0</v>
      </c>
      <c r="M78" s="214">
        <f t="shared" ref="M78:T78" si="57">M79+M80+M81</f>
        <v>0</v>
      </c>
      <c r="N78" s="214">
        <f t="shared" si="57"/>
        <v>0</v>
      </c>
      <c r="O78" s="214">
        <f t="shared" si="57"/>
        <v>0</v>
      </c>
      <c r="P78" s="214">
        <f t="shared" si="57"/>
        <v>0</v>
      </c>
      <c r="Q78" s="214">
        <f t="shared" ref="Q78" si="58">Q79+Q80+Q81</f>
        <v>0</v>
      </c>
      <c r="R78" s="214">
        <f t="shared" si="57"/>
        <v>0</v>
      </c>
      <c r="S78" s="214">
        <f t="shared" si="57"/>
        <v>0</v>
      </c>
      <c r="T78" s="214">
        <f t="shared" si="57"/>
        <v>0</v>
      </c>
      <c r="U78" s="213">
        <f t="shared" si="53"/>
        <v>0</v>
      </c>
      <c r="V78" s="213">
        <f t="shared" si="54"/>
        <v>0</v>
      </c>
      <c r="W78" s="557" t="e">
        <f>I78*1000/Таблица2001!G79</f>
        <v>#DIV/0!</v>
      </c>
      <c r="X78" s="557" t="e">
        <f>J78*1000/Таблица2001!H79</f>
        <v>#DIV/0!</v>
      </c>
      <c r="Y78" s="557" t="e">
        <f>M78*1000/Таблица2001!G10</f>
        <v>#DIV/0!</v>
      </c>
      <c r="Z78" s="557" t="e">
        <f>Q78*1000/Таблица2001!H10</f>
        <v>#DIV/0!</v>
      </c>
      <c r="AA78" s="557" t="e">
        <f>U78*1000/Таблица2001!G10</f>
        <v>#DIV/0!</v>
      </c>
      <c r="AB78" s="557" t="e">
        <f>V78*1000/Таблица2001!H10</f>
        <v>#DIV/0!</v>
      </c>
      <c r="AC78" s="557" t="e">
        <f t="shared" si="50"/>
        <v>#DIV/0!</v>
      </c>
    </row>
    <row r="79" spans="1:29" x14ac:dyDescent="0.15">
      <c r="A79" s="222" t="s">
        <v>681</v>
      </c>
      <c r="B79" s="7" t="s">
        <v>325</v>
      </c>
      <c r="C79" s="215" t="s">
        <v>331</v>
      </c>
      <c r="D79" s="200" t="s">
        <v>30</v>
      </c>
      <c r="E79" s="211"/>
      <c r="F79" s="211"/>
      <c r="G79" s="214"/>
      <c r="H79" s="214"/>
      <c r="I79" s="214"/>
      <c r="J79" s="214"/>
      <c r="K79" s="213">
        <f t="shared" si="51"/>
        <v>0</v>
      </c>
      <c r="L79" s="213">
        <f t="shared" si="52"/>
        <v>0</v>
      </c>
      <c r="M79" s="214"/>
      <c r="N79" s="214"/>
      <c r="O79" s="214"/>
      <c r="P79" s="214"/>
      <c r="Q79" s="214"/>
      <c r="R79" s="214"/>
      <c r="S79" s="214"/>
      <c r="T79" s="214"/>
      <c r="U79" s="213">
        <f t="shared" si="53"/>
        <v>0</v>
      </c>
      <c r="V79" s="213">
        <f t="shared" si="54"/>
        <v>0</v>
      </c>
      <c r="W79" s="557" t="e">
        <f>I79*1000/Таблица2001!G80</f>
        <v>#DIV/0!</v>
      </c>
      <c r="X79" s="557" t="e">
        <f>J79*1000/Таблица2001!H80</f>
        <v>#DIV/0!</v>
      </c>
      <c r="Y79" s="557" t="e">
        <f>M79*1000/Таблица2001!G10</f>
        <v>#DIV/0!</v>
      </c>
      <c r="Z79" s="557" t="e">
        <f>Q79*1000/Таблица2001!H10</f>
        <v>#DIV/0!</v>
      </c>
      <c r="AA79" s="557" t="e">
        <f>U79*1000/Таблица2001!G10</f>
        <v>#DIV/0!</v>
      </c>
      <c r="AB79" s="557" t="e">
        <f>V79*1000/Таблица2001!H10</f>
        <v>#DIV/0!</v>
      </c>
      <c r="AC79" s="557" t="e">
        <f t="shared" si="50"/>
        <v>#DIV/0!</v>
      </c>
    </row>
    <row r="80" spans="1:29" ht="31.5" x14ac:dyDescent="0.15">
      <c r="A80" s="222" t="s">
        <v>840</v>
      </c>
      <c r="B80" s="7" t="s">
        <v>326</v>
      </c>
      <c r="C80" s="215" t="s">
        <v>332</v>
      </c>
      <c r="D80" s="200" t="s">
        <v>336</v>
      </c>
      <c r="E80" s="211"/>
      <c r="F80" s="211"/>
      <c r="G80" s="214">
        <f>0</f>
        <v>0</v>
      </c>
      <c r="H80" s="214">
        <f>0</f>
        <v>0</v>
      </c>
      <c r="I80" s="214">
        <f>M80</f>
        <v>0</v>
      </c>
      <c r="J80" s="214">
        <f>Q80</f>
        <v>0</v>
      </c>
      <c r="K80" s="213">
        <f t="shared" si="51"/>
        <v>0</v>
      </c>
      <c r="L80" s="213">
        <f t="shared" si="52"/>
        <v>0</v>
      </c>
      <c r="M80" s="214"/>
      <c r="N80" s="214"/>
      <c r="O80" s="214"/>
      <c r="P80" s="214"/>
      <c r="Q80" s="214"/>
      <c r="R80" s="214"/>
      <c r="S80" s="214"/>
      <c r="T80" s="214"/>
      <c r="U80" s="213">
        <f t="shared" si="53"/>
        <v>0</v>
      </c>
      <c r="V80" s="213">
        <f t="shared" si="54"/>
        <v>0</v>
      </c>
      <c r="W80" s="557" t="e">
        <f>I80*1000/Таблица2001!G81</f>
        <v>#DIV/0!</v>
      </c>
      <c r="X80" s="557" t="e">
        <f>J80*1000/Таблица2001!H81</f>
        <v>#DIV/0!</v>
      </c>
      <c r="Y80" s="557" t="e">
        <f>M80*1000/Таблица2001!G10</f>
        <v>#DIV/0!</v>
      </c>
      <c r="Z80" s="557" t="e">
        <f>Q80*1000/Таблица2001!H10</f>
        <v>#DIV/0!</v>
      </c>
      <c r="AA80" s="557" t="e">
        <f>U80*1000/Таблица2001!G10</f>
        <v>#DIV/0!</v>
      </c>
      <c r="AB80" s="557" t="e">
        <f>V80*1000/Таблица2001!H10</f>
        <v>#DIV/0!</v>
      </c>
      <c r="AC80" s="557" t="e">
        <f t="shared" si="50"/>
        <v>#DIV/0!</v>
      </c>
    </row>
    <row r="81" spans="1:29" ht="21" x14ac:dyDescent="0.15">
      <c r="A81" s="222" t="s">
        <v>1452</v>
      </c>
      <c r="B81" s="7" t="s">
        <v>1453</v>
      </c>
      <c r="C81" s="215" t="s">
        <v>1455</v>
      </c>
      <c r="D81" s="200"/>
      <c r="E81" s="211"/>
      <c r="F81" s="211"/>
      <c r="G81" s="214"/>
      <c r="H81" s="214"/>
      <c r="I81" s="214"/>
      <c r="J81" s="214"/>
      <c r="K81" s="213">
        <f t="shared" si="51"/>
        <v>0</v>
      </c>
      <c r="L81" s="213">
        <f t="shared" si="52"/>
        <v>0</v>
      </c>
      <c r="M81" s="214"/>
      <c r="N81" s="214"/>
      <c r="O81" s="214"/>
      <c r="P81" s="214"/>
      <c r="Q81" s="214"/>
      <c r="R81" s="214"/>
      <c r="S81" s="214"/>
      <c r="T81" s="214"/>
      <c r="U81" s="213">
        <f t="shared" si="53"/>
        <v>0</v>
      </c>
      <c r="V81" s="213">
        <f t="shared" si="54"/>
        <v>0</v>
      </c>
      <c r="W81" s="557" t="e">
        <f>I81*1000/Таблица2001!G82</f>
        <v>#DIV/0!</v>
      </c>
      <c r="X81" s="557" t="e">
        <f>J81*1000/Таблица2001!H82</f>
        <v>#DIV/0!</v>
      </c>
      <c r="Y81" s="557" t="e">
        <f>M81*1000/Таблица2001!G10</f>
        <v>#DIV/0!</v>
      </c>
      <c r="Z81" s="557" t="e">
        <f>Q81*1000/Таблица2001!H10</f>
        <v>#DIV/0!</v>
      </c>
      <c r="AA81" s="557" t="e">
        <f>U81*1000/Таблица2001!G10</f>
        <v>#DIV/0!</v>
      </c>
      <c r="AB81" s="557" t="e">
        <f>V81*1000/Таблица2001!H10</f>
        <v>#DIV/0!</v>
      </c>
      <c r="AC81" s="557" t="e">
        <f t="shared" si="50"/>
        <v>#DIV/0!</v>
      </c>
    </row>
    <row r="82" spans="1:29" ht="42" x14ac:dyDescent="0.15">
      <c r="A82" s="222" t="s">
        <v>682</v>
      </c>
      <c r="B82" s="7" t="s">
        <v>337</v>
      </c>
      <c r="C82" s="215" t="s">
        <v>341</v>
      </c>
      <c r="D82" s="200" t="s">
        <v>500</v>
      </c>
      <c r="E82" s="211"/>
      <c r="F82" s="211"/>
      <c r="G82" s="214"/>
      <c r="H82" s="214"/>
      <c r="I82" s="214"/>
      <c r="J82" s="214"/>
      <c r="K82" s="213">
        <f t="shared" si="51"/>
        <v>0</v>
      </c>
      <c r="L82" s="213">
        <f t="shared" si="52"/>
        <v>0</v>
      </c>
      <c r="M82" s="214"/>
      <c r="N82" s="214"/>
      <c r="O82" s="214"/>
      <c r="P82" s="214"/>
      <c r="Q82" s="214"/>
      <c r="R82" s="214"/>
      <c r="S82" s="214"/>
      <c r="T82" s="214"/>
      <c r="U82" s="213">
        <f t="shared" si="53"/>
        <v>0</v>
      </c>
      <c r="V82" s="213">
        <f t="shared" si="54"/>
        <v>0</v>
      </c>
      <c r="W82" s="557" t="e">
        <f>I82*1000/Таблица2001!G83</f>
        <v>#DIV/0!</v>
      </c>
      <c r="X82" s="557" t="e">
        <f>J82*1000/Таблица2001!H83</f>
        <v>#DIV/0!</v>
      </c>
      <c r="Y82" s="557" t="e">
        <f>M82*1000/Таблица2001!G10</f>
        <v>#DIV/0!</v>
      </c>
      <c r="Z82" s="557" t="e">
        <f>Q82*1000/Таблица2001!H10</f>
        <v>#DIV/0!</v>
      </c>
      <c r="AA82" s="557" t="e">
        <f>U82*1000/Таблица2001!G10</f>
        <v>#DIV/0!</v>
      </c>
      <c r="AB82" s="557" t="e">
        <f>V82*1000/Таблица2001!H10</f>
        <v>#DIV/0!</v>
      </c>
      <c r="AC82" s="557" t="e">
        <f t="shared" si="50"/>
        <v>#DIV/0!</v>
      </c>
    </row>
    <row r="83" spans="1:29" s="53" customFormat="1" x14ac:dyDescent="0.15">
      <c r="A83" s="222" t="s">
        <v>683</v>
      </c>
      <c r="B83" s="7" t="s">
        <v>338</v>
      </c>
      <c r="C83" s="215" t="s">
        <v>342</v>
      </c>
      <c r="D83" s="200" t="s">
        <v>517</v>
      </c>
      <c r="E83" s="211"/>
      <c r="F83" s="211"/>
      <c r="G83" s="214"/>
      <c r="H83" s="214"/>
      <c r="I83" s="214"/>
      <c r="J83" s="214"/>
      <c r="K83" s="213">
        <f t="shared" si="51"/>
        <v>0</v>
      </c>
      <c r="L83" s="213">
        <f t="shared" si="52"/>
        <v>0</v>
      </c>
      <c r="M83" s="214"/>
      <c r="N83" s="214"/>
      <c r="O83" s="214"/>
      <c r="P83" s="214"/>
      <c r="Q83" s="214"/>
      <c r="R83" s="214"/>
      <c r="S83" s="214"/>
      <c r="T83" s="214"/>
      <c r="U83" s="213">
        <f t="shared" si="53"/>
        <v>0</v>
      </c>
      <c r="V83" s="213">
        <f t="shared" si="54"/>
        <v>0</v>
      </c>
      <c r="W83" s="557" t="e">
        <f>I83*1000/Таблица2001!G84</f>
        <v>#DIV/0!</v>
      </c>
      <c r="X83" s="557" t="e">
        <f>J83*1000/Таблица2001!H84</f>
        <v>#DIV/0!</v>
      </c>
      <c r="Y83" s="557" t="e">
        <f>M83*1000/Таблица2001!G10</f>
        <v>#DIV/0!</v>
      </c>
      <c r="Z83" s="557" t="e">
        <f>Q83*1000/Таблица2001!H10</f>
        <v>#DIV/0!</v>
      </c>
      <c r="AA83" s="557" t="e">
        <f>U83*1000/Таблица2001!G10</f>
        <v>#DIV/0!</v>
      </c>
      <c r="AB83" s="557" t="e">
        <f>V83*1000/Таблица2001!H10</f>
        <v>#DIV/0!</v>
      </c>
      <c r="AC83" s="557" t="e">
        <f t="shared" si="50"/>
        <v>#DIV/0!</v>
      </c>
    </row>
    <row r="84" spans="1:29" x14ac:dyDescent="0.15">
      <c r="A84" s="222" t="s">
        <v>684</v>
      </c>
      <c r="B84" s="7" t="s">
        <v>339</v>
      </c>
      <c r="C84" s="215" t="s">
        <v>343</v>
      </c>
      <c r="D84" s="200" t="s">
        <v>518</v>
      </c>
      <c r="E84" s="214">
        <f t="shared" ref="E84:F84" si="59">E85+E86+E87</f>
        <v>0</v>
      </c>
      <c r="F84" s="214">
        <f t="shared" si="59"/>
        <v>0</v>
      </c>
      <c r="G84" s="214">
        <f>G85+G86+G87</f>
        <v>0</v>
      </c>
      <c r="H84" s="214">
        <f t="shared" ref="H84:J84" si="60">H85+H86+H87</f>
        <v>0</v>
      </c>
      <c r="I84" s="214">
        <f t="shared" si="60"/>
        <v>0</v>
      </c>
      <c r="J84" s="214">
        <f t="shared" si="60"/>
        <v>0</v>
      </c>
      <c r="K84" s="213">
        <f t="shared" si="51"/>
        <v>0</v>
      </c>
      <c r="L84" s="213">
        <f t="shared" si="52"/>
        <v>0</v>
      </c>
      <c r="M84" s="214">
        <f>M85+M86+M87</f>
        <v>0</v>
      </c>
      <c r="N84" s="214">
        <f t="shared" ref="N84:T84" si="61">N85+N86+N87</f>
        <v>0</v>
      </c>
      <c r="O84" s="214">
        <f t="shared" si="61"/>
        <v>0</v>
      </c>
      <c r="P84" s="214">
        <f t="shared" si="61"/>
        <v>0</v>
      </c>
      <c r="Q84" s="214">
        <f t="shared" ref="Q84" si="62">Q85+Q86+Q87</f>
        <v>0</v>
      </c>
      <c r="R84" s="214">
        <f t="shared" si="61"/>
        <v>0</v>
      </c>
      <c r="S84" s="214">
        <f t="shared" si="61"/>
        <v>0</v>
      </c>
      <c r="T84" s="214">
        <f t="shared" si="61"/>
        <v>0</v>
      </c>
      <c r="U84" s="213">
        <f t="shared" si="53"/>
        <v>0</v>
      </c>
      <c r="V84" s="213">
        <f t="shared" si="54"/>
        <v>0</v>
      </c>
      <c r="W84" s="557" t="e">
        <f>I84*1000/Таблица2001!G85</f>
        <v>#DIV/0!</v>
      </c>
      <c r="X84" s="557" t="e">
        <f>J84*1000/Таблица2001!H85</f>
        <v>#DIV/0!</v>
      </c>
      <c r="Y84" s="557" t="e">
        <f>M84*1000/Таблица2001!G10</f>
        <v>#DIV/0!</v>
      </c>
      <c r="Z84" s="557" t="e">
        <f>Q84*1000/Таблица2001!H10</f>
        <v>#DIV/0!</v>
      </c>
      <c r="AA84" s="557" t="e">
        <f>U84*1000/Таблица2001!G10</f>
        <v>#DIV/0!</v>
      </c>
      <c r="AB84" s="557" t="e">
        <f>V84*1000/Таблица2001!H10</f>
        <v>#DIV/0!</v>
      </c>
      <c r="AC84" s="557" t="e">
        <f t="shared" si="50"/>
        <v>#DIV/0!</v>
      </c>
    </row>
    <row r="85" spans="1:29" x14ac:dyDescent="0.15">
      <c r="A85" s="222" t="s">
        <v>685</v>
      </c>
      <c r="B85" s="7" t="s">
        <v>340</v>
      </c>
      <c r="C85" s="215" t="s">
        <v>344</v>
      </c>
      <c r="D85" s="200" t="s">
        <v>867</v>
      </c>
      <c r="E85" s="211"/>
      <c r="F85" s="211"/>
      <c r="G85" s="214"/>
      <c r="H85" s="214"/>
      <c r="I85" s="214"/>
      <c r="J85" s="214"/>
      <c r="K85" s="213">
        <f t="shared" si="51"/>
        <v>0</v>
      </c>
      <c r="L85" s="213">
        <f t="shared" si="52"/>
        <v>0</v>
      </c>
      <c r="M85" s="214"/>
      <c r="N85" s="214"/>
      <c r="O85" s="214"/>
      <c r="P85" s="214"/>
      <c r="Q85" s="214"/>
      <c r="R85" s="214"/>
      <c r="S85" s="214"/>
      <c r="T85" s="214"/>
      <c r="U85" s="213">
        <f t="shared" si="53"/>
        <v>0</v>
      </c>
      <c r="V85" s="213">
        <f t="shared" si="54"/>
        <v>0</v>
      </c>
      <c r="W85" s="557" t="e">
        <f>I85*1000/Таблица2001!G86</f>
        <v>#DIV/0!</v>
      </c>
      <c r="X85" s="557" t="e">
        <f>J85*1000/Таблица2001!H86</f>
        <v>#DIV/0!</v>
      </c>
      <c r="Y85" s="557" t="e">
        <f>M85*1000/Таблица2001!G10</f>
        <v>#DIV/0!</v>
      </c>
      <c r="Z85" s="557" t="e">
        <f>Q85*1000/Таблица2001!H10</f>
        <v>#DIV/0!</v>
      </c>
      <c r="AA85" s="557" t="e">
        <f>U85*1000/Таблица2001!G10</f>
        <v>#DIV/0!</v>
      </c>
      <c r="AB85" s="557" t="e">
        <f>V85*1000/Таблица2001!H10</f>
        <v>#DIV/0!</v>
      </c>
      <c r="AC85" s="557" t="e">
        <f t="shared" si="50"/>
        <v>#DIV/0!</v>
      </c>
    </row>
    <row r="86" spans="1:29" x14ac:dyDescent="0.15">
      <c r="A86" s="222" t="s">
        <v>686</v>
      </c>
      <c r="B86" s="7" t="s">
        <v>519</v>
      </c>
      <c r="C86" s="215" t="s">
        <v>520</v>
      </c>
      <c r="D86" s="200" t="s">
        <v>868</v>
      </c>
      <c r="E86" s="211"/>
      <c r="F86" s="211"/>
      <c r="G86" s="214"/>
      <c r="H86" s="214"/>
      <c r="I86" s="214"/>
      <c r="J86" s="214"/>
      <c r="K86" s="213">
        <f t="shared" si="51"/>
        <v>0</v>
      </c>
      <c r="L86" s="213">
        <f t="shared" si="52"/>
        <v>0</v>
      </c>
      <c r="M86" s="246">
        <f>0</f>
        <v>0</v>
      </c>
      <c r="N86" s="246">
        <f>0</f>
        <v>0</v>
      </c>
      <c r="O86" s="246">
        <f>0</f>
        <v>0</v>
      </c>
      <c r="P86" s="246">
        <f>0</f>
        <v>0</v>
      </c>
      <c r="Q86" s="246">
        <f>0</f>
        <v>0</v>
      </c>
      <c r="R86" s="246">
        <f>0</f>
        <v>0</v>
      </c>
      <c r="S86" s="214"/>
      <c r="T86" s="214"/>
      <c r="U86" s="213">
        <f t="shared" si="53"/>
        <v>0</v>
      </c>
      <c r="V86" s="213">
        <f t="shared" si="54"/>
        <v>0</v>
      </c>
      <c r="W86" s="557" t="e">
        <f>I86*1000/Таблица2001!G87</f>
        <v>#DIV/0!</v>
      </c>
      <c r="X86" s="557" t="e">
        <f>J86*1000/Таблица2001!H87</f>
        <v>#DIV/0!</v>
      </c>
      <c r="Y86" s="557" t="e">
        <f>M86*1000/Таблица2001!G10</f>
        <v>#DIV/0!</v>
      </c>
      <c r="Z86" s="557" t="e">
        <f>Q86*1000/Таблица2001!H10</f>
        <v>#DIV/0!</v>
      </c>
      <c r="AA86" s="557" t="e">
        <f>U86*1000/Таблица2001!G10</f>
        <v>#DIV/0!</v>
      </c>
      <c r="AB86" s="557" t="e">
        <f>V86*1000/Таблица2001!H10</f>
        <v>#DIV/0!</v>
      </c>
      <c r="AC86" s="557" t="e">
        <f t="shared" si="50"/>
        <v>#DIV/0!</v>
      </c>
    </row>
    <row r="87" spans="1:29" x14ac:dyDescent="0.15">
      <c r="A87" s="222" t="s">
        <v>1456</v>
      </c>
      <c r="B87" s="7" t="s">
        <v>1457</v>
      </c>
      <c r="C87" s="215" t="s">
        <v>1458</v>
      </c>
      <c r="D87" s="200"/>
      <c r="E87" s="211"/>
      <c r="F87" s="211"/>
      <c r="G87" s="214"/>
      <c r="H87" s="214"/>
      <c r="I87" s="214"/>
      <c r="J87" s="214"/>
      <c r="K87" s="213">
        <f t="shared" si="51"/>
        <v>0</v>
      </c>
      <c r="L87" s="213">
        <f t="shared" si="52"/>
        <v>0</v>
      </c>
      <c r="M87" s="214"/>
      <c r="N87" s="214"/>
      <c r="O87" s="214"/>
      <c r="P87" s="214"/>
      <c r="Q87" s="214"/>
      <c r="R87" s="214"/>
      <c r="S87" s="214"/>
      <c r="T87" s="214"/>
      <c r="U87" s="213">
        <f t="shared" si="53"/>
        <v>0</v>
      </c>
      <c r="V87" s="213">
        <f t="shared" si="54"/>
        <v>0</v>
      </c>
      <c r="W87" s="557" t="e">
        <f>I87*1000/Таблица2001!G88</f>
        <v>#DIV/0!</v>
      </c>
      <c r="X87" s="557" t="e">
        <f>J87*1000/Таблица2001!H88</f>
        <v>#DIV/0!</v>
      </c>
      <c r="Y87" s="557" t="e">
        <f>M87*1000/Таблица2001!G10</f>
        <v>#DIV/0!</v>
      </c>
      <c r="Z87" s="557" t="e">
        <f>Q87*1000/Таблица2001!H10</f>
        <v>#DIV/0!</v>
      </c>
      <c r="AA87" s="557" t="e">
        <f>U87*1000/Таблица2001!G10</f>
        <v>#DIV/0!</v>
      </c>
      <c r="AB87" s="557" t="e">
        <f>V87*1000/Таблица2001!H10</f>
        <v>#DIV/0!</v>
      </c>
      <c r="AC87" s="557" t="e">
        <f t="shared" si="50"/>
        <v>#DIV/0!</v>
      </c>
    </row>
    <row r="88" spans="1:29" ht="21" x14ac:dyDescent="0.15">
      <c r="A88" s="222" t="s">
        <v>521</v>
      </c>
      <c r="B88" s="7" t="s">
        <v>439</v>
      </c>
      <c r="C88" s="215" t="s">
        <v>437</v>
      </c>
      <c r="D88" s="200" t="s">
        <v>522</v>
      </c>
      <c r="E88" s="211"/>
      <c r="F88" s="211"/>
      <c r="G88" s="214"/>
      <c r="H88" s="214"/>
      <c r="I88" s="214"/>
      <c r="J88" s="214"/>
      <c r="K88" s="213">
        <f t="shared" si="51"/>
        <v>0</v>
      </c>
      <c r="L88" s="213">
        <f t="shared" si="52"/>
        <v>0</v>
      </c>
      <c r="M88" s="214"/>
      <c r="N88" s="214"/>
      <c r="O88" s="214"/>
      <c r="P88" s="214"/>
      <c r="Q88" s="214"/>
      <c r="R88" s="214"/>
      <c r="S88" s="214"/>
      <c r="T88" s="214"/>
      <c r="U88" s="213">
        <f t="shared" si="53"/>
        <v>0</v>
      </c>
      <c r="V88" s="213">
        <f t="shared" si="54"/>
        <v>0</v>
      </c>
      <c r="W88" s="557" t="e">
        <f>I88*1000/Таблица2001!G89</f>
        <v>#DIV/0!</v>
      </c>
      <c r="X88" s="557" t="e">
        <f>J88*1000/Таблица2001!H89</f>
        <v>#DIV/0!</v>
      </c>
      <c r="Y88" s="557" t="e">
        <f>M88*1000/Таблица2001!G10</f>
        <v>#DIV/0!</v>
      </c>
      <c r="Z88" s="557" t="e">
        <f>Q88*1000/Таблица2001!H10</f>
        <v>#DIV/0!</v>
      </c>
      <c r="AA88" s="557" t="e">
        <f>U88*1000/Таблица2001!G10</f>
        <v>#DIV/0!</v>
      </c>
      <c r="AB88" s="557" t="e">
        <f>V88*1000/Таблица2001!H10</f>
        <v>#DIV/0!</v>
      </c>
      <c r="AC88" s="557" t="e">
        <f t="shared" si="50"/>
        <v>#DIV/0!</v>
      </c>
    </row>
    <row r="89" spans="1:29" x14ac:dyDescent="0.15">
      <c r="A89" s="222" t="s">
        <v>687</v>
      </c>
      <c r="B89" s="7" t="s">
        <v>440</v>
      </c>
      <c r="C89" s="215" t="s">
        <v>438</v>
      </c>
      <c r="D89" s="200" t="s">
        <v>31</v>
      </c>
      <c r="E89" s="211"/>
      <c r="F89" s="211"/>
      <c r="G89" s="214"/>
      <c r="H89" s="214"/>
      <c r="I89" s="214"/>
      <c r="J89" s="214"/>
      <c r="K89" s="213">
        <f t="shared" si="51"/>
        <v>0</v>
      </c>
      <c r="L89" s="213">
        <f t="shared" si="52"/>
        <v>0</v>
      </c>
      <c r="M89" s="214"/>
      <c r="N89" s="214"/>
      <c r="O89" s="214"/>
      <c r="P89" s="214"/>
      <c r="Q89" s="214"/>
      <c r="R89" s="214"/>
      <c r="S89" s="214"/>
      <c r="T89" s="214"/>
      <c r="U89" s="213">
        <f t="shared" si="53"/>
        <v>0</v>
      </c>
      <c r="V89" s="213">
        <f t="shared" si="54"/>
        <v>0</v>
      </c>
      <c r="W89" s="557" t="e">
        <f>I89*1000/Таблица2001!G90</f>
        <v>#DIV/0!</v>
      </c>
      <c r="X89" s="557" t="e">
        <f>J89*1000/Таблица2001!H90</f>
        <v>#DIV/0!</v>
      </c>
      <c r="Y89" s="557" t="e">
        <f>M89*1000/Таблица2001!G10</f>
        <v>#DIV/0!</v>
      </c>
      <c r="Z89" s="557" t="e">
        <f>Q89*1000/Таблица2001!H10</f>
        <v>#DIV/0!</v>
      </c>
      <c r="AA89" s="557" t="e">
        <f>U89*1000/Таблица2001!G10</f>
        <v>#DIV/0!</v>
      </c>
      <c r="AB89" s="557" t="e">
        <f>V89*1000/Таблица2001!H10</f>
        <v>#DIV/0!</v>
      </c>
      <c r="AC89" s="557" t="e">
        <f t="shared" si="50"/>
        <v>#DIV/0!</v>
      </c>
    </row>
    <row r="90" spans="1:29" ht="21" x14ac:dyDescent="0.15">
      <c r="A90" s="222" t="s">
        <v>688</v>
      </c>
      <c r="B90" s="7" t="s">
        <v>524</v>
      </c>
      <c r="C90" s="215" t="s">
        <v>525</v>
      </c>
      <c r="D90" s="200" t="s">
        <v>526</v>
      </c>
      <c r="E90" s="211"/>
      <c r="F90" s="211"/>
      <c r="G90" s="214"/>
      <c r="H90" s="214"/>
      <c r="I90" s="214"/>
      <c r="J90" s="214"/>
      <c r="K90" s="213">
        <f t="shared" si="51"/>
        <v>0</v>
      </c>
      <c r="L90" s="213">
        <f t="shared" si="52"/>
        <v>0</v>
      </c>
      <c r="M90" s="214"/>
      <c r="N90" s="214"/>
      <c r="O90" s="214"/>
      <c r="P90" s="214"/>
      <c r="Q90" s="214"/>
      <c r="R90" s="214"/>
      <c r="S90" s="214"/>
      <c r="T90" s="214"/>
      <c r="U90" s="213">
        <f t="shared" si="53"/>
        <v>0</v>
      </c>
      <c r="V90" s="213">
        <f t="shared" si="54"/>
        <v>0</v>
      </c>
      <c r="W90" s="557" t="e">
        <f>I90*1000/Таблица2001!G91</f>
        <v>#DIV/0!</v>
      </c>
      <c r="X90" s="557" t="e">
        <f>J90*1000/Таблица2001!H91</f>
        <v>#DIV/0!</v>
      </c>
      <c r="Y90" s="557" t="e">
        <f>M90*1000/Таблица2001!G10</f>
        <v>#DIV/0!</v>
      </c>
      <c r="Z90" s="557" t="e">
        <f>Q90*1000/Таблица2001!H10</f>
        <v>#DIV/0!</v>
      </c>
      <c r="AA90" s="557" t="e">
        <f>U90*1000/Таблица2001!G10</f>
        <v>#DIV/0!</v>
      </c>
      <c r="AB90" s="557" t="e">
        <f>V90*1000/Таблица2001!H10</f>
        <v>#DIV/0!</v>
      </c>
      <c r="AC90" s="557" t="e">
        <f t="shared" si="50"/>
        <v>#DIV/0!</v>
      </c>
    </row>
    <row r="91" spans="1:29" x14ac:dyDescent="0.15">
      <c r="A91" s="222" t="s">
        <v>621</v>
      </c>
      <c r="B91" s="7" t="s">
        <v>527</v>
      </c>
      <c r="C91" s="215" t="s">
        <v>528</v>
      </c>
      <c r="D91" s="200" t="s">
        <v>529</v>
      </c>
      <c r="E91" s="211"/>
      <c r="F91" s="211"/>
      <c r="G91" s="214"/>
      <c r="H91" s="214"/>
      <c r="I91" s="214"/>
      <c r="J91" s="214"/>
      <c r="K91" s="213">
        <f t="shared" si="51"/>
        <v>0</v>
      </c>
      <c r="L91" s="213">
        <f t="shared" si="52"/>
        <v>0</v>
      </c>
      <c r="M91" s="214"/>
      <c r="N91" s="214"/>
      <c r="O91" s="214"/>
      <c r="P91" s="214"/>
      <c r="Q91" s="214"/>
      <c r="R91" s="214"/>
      <c r="S91" s="214"/>
      <c r="T91" s="214"/>
      <c r="U91" s="213">
        <f t="shared" si="53"/>
        <v>0</v>
      </c>
      <c r="V91" s="213">
        <f t="shared" si="54"/>
        <v>0</v>
      </c>
      <c r="W91" s="557" t="e">
        <f>I91*1000/Таблица2001!G92</f>
        <v>#DIV/0!</v>
      </c>
      <c r="X91" s="557" t="e">
        <f>J91*1000/Таблица2001!H92</f>
        <v>#DIV/0!</v>
      </c>
      <c r="Y91" s="557" t="e">
        <f>M91*1000/Таблица2001!G10</f>
        <v>#DIV/0!</v>
      </c>
      <c r="Z91" s="557" t="e">
        <f>Q91*1000/Таблица2001!H10</f>
        <v>#DIV/0!</v>
      </c>
      <c r="AA91" s="557" t="e">
        <f>U91*1000/Таблица2001!G10</f>
        <v>#DIV/0!</v>
      </c>
      <c r="AB91" s="557" t="e">
        <f>V91*1000/Таблица2001!H10</f>
        <v>#DIV/0!</v>
      </c>
      <c r="AC91" s="557" t="e">
        <f t="shared" si="50"/>
        <v>#DIV/0!</v>
      </c>
    </row>
    <row r="92" spans="1:29" x14ac:dyDescent="0.15">
      <c r="A92" s="222" t="s">
        <v>1459</v>
      </c>
      <c r="B92" s="7" t="s">
        <v>1460</v>
      </c>
      <c r="C92" s="215" t="s">
        <v>1461</v>
      </c>
      <c r="D92" s="200"/>
      <c r="E92" s="211"/>
      <c r="F92" s="211"/>
      <c r="G92" s="214"/>
      <c r="H92" s="214"/>
      <c r="I92" s="214"/>
      <c r="J92" s="214"/>
      <c r="K92" s="213">
        <f t="shared" si="51"/>
        <v>0</v>
      </c>
      <c r="L92" s="213">
        <f t="shared" si="52"/>
        <v>0</v>
      </c>
      <c r="M92" s="214"/>
      <c r="N92" s="214"/>
      <c r="O92" s="214"/>
      <c r="P92" s="214"/>
      <c r="Q92" s="214"/>
      <c r="R92" s="214"/>
      <c r="S92" s="214"/>
      <c r="T92" s="214"/>
      <c r="U92" s="213">
        <f t="shared" si="53"/>
        <v>0</v>
      </c>
      <c r="V92" s="213">
        <f t="shared" si="54"/>
        <v>0</v>
      </c>
      <c r="W92" s="557" t="e">
        <f>I92*1000/Таблица2001!G93</f>
        <v>#DIV/0!</v>
      </c>
      <c r="X92" s="557" t="e">
        <f>J92*1000/Таблица2001!H93</f>
        <v>#DIV/0!</v>
      </c>
      <c r="Y92" s="557" t="e">
        <f>M92*1000/Таблица2001!G10</f>
        <v>#DIV/0!</v>
      </c>
      <c r="Z92" s="557" t="e">
        <f>Q92*1000/Таблица2001!H10</f>
        <v>#DIV/0!</v>
      </c>
      <c r="AA92" s="557" t="e">
        <f>U92*1000/Таблица2001!G10</f>
        <v>#DIV/0!</v>
      </c>
      <c r="AB92" s="557" t="e">
        <f>V92*1000/Таблица2001!H10</f>
        <v>#DIV/0!</v>
      </c>
      <c r="AC92" s="557" t="e">
        <f t="shared" si="50"/>
        <v>#DIV/0!</v>
      </c>
    </row>
    <row r="93" spans="1:29" ht="21" x14ac:dyDescent="0.15">
      <c r="A93" s="221" t="s">
        <v>689</v>
      </c>
      <c r="B93" s="39" t="s">
        <v>219</v>
      </c>
      <c r="C93" s="234" t="s">
        <v>138</v>
      </c>
      <c r="D93" s="225" t="s">
        <v>32</v>
      </c>
      <c r="E93" s="213">
        <f t="shared" ref="E93:F93" si="63">E94+E95+E97+E98+E99+E100+E101+E102+E103+E104+E106+E110+E112</f>
        <v>0</v>
      </c>
      <c r="F93" s="213">
        <f t="shared" si="63"/>
        <v>0</v>
      </c>
      <c r="G93" s="213">
        <f>G94+G95+G97+G98+G99+G100+G101+G102+G103+G104+G106+G110+G112</f>
        <v>0</v>
      </c>
      <c r="H93" s="213">
        <f t="shared" ref="H93:J93" si="64">H94+H95+H97+H98+H99+H100+H101+H102+H103+H104+H106+H110+H112</f>
        <v>0</v>
      </c>
      <c r="I93" s="213">
        <f t="shared" si="64"/>
        <v>0</v>
      </c>
      <c r="J93" s="213">
        <f t="shared" si="64"/>
        <v>0</v>
      </c>
      <c r="K93" s="213">
        <f t="shared" si="51"/>
        <v>0</v>
      </c>
      <c r="L93" s="213">
        <f t="shared" si="52"/>
        <v>0</v>
      </c>
      <c r="M93" s="213">
        <f t="shared" ref="M93:T93" si="65">M94+M95+M97+M98+M99+M100+M101+M102+M103+M104+M106+M110+M112</f>
        <v>0</v>
      </c>
      <c r="N93" s="213">
        <f t="shared" si="65"/>
        <v>0</v>
      </c>
      <c r="O93" s="213">
        <f t="shared" si="65"/>
        <v>0</v>
      </c>
      <c r="P93" s="213">
        <f t="shared" si="65"/>
        <v>0</v>
      </c>
      <c r="Q93" s="213">
        <f t="shared" ref="Q93" si="66">Q94+Q95+Q97+Q98+Q99+Q100+Q101+Q102+Q103+Q104+Q106+Q110+Q112</f>
        <v>0</v>
      </c>
      <c r="R93" s="213">
        <f t="shared" si="65"/>
        <v>0</v>
      </c>
      <c r="S93" s="213">
        <f t="shared" si="65"/>
        <v>0</v>
      </c>
      <c r="T93" s="213">
        <f t="shared" si="65"/>
        <v>0</v>
      </c>
      <c r="U93" s="213">
        <f t="shared" si="53"/>
        <v>0</v>
      </c>
      <c r="V93" s="213">
        <f t="shared" si="54"/>
        <v>0</v>
      </c>
      <c r="W93" s="557" t="e">
        <f>I93*1000/Таблица2001!G94</f>
        <v>#DIV/0!</v>
      </c>
      <c r="X93" s="557" t="e">
        <f>J93*1000/Таблица2001!H94</f>
        <v>#DIV/0!</v>
      </c>
      <c r="Y93" s="557" t="e">
        <f>M93*1000/Таблица2001!G10</f>
        <v>#DIV/0!</v>
      </c>
      <c r="Z93" s="557" t="e">
        <f>Q93*1000/Таблица2001!H10</f>
        <v>#DIV/0!</v>
      </c>
      <c r="AA93" s="557" t="e">
        <f>U93*1000/Таблица2001!G10</f>
        <v>#DIV/0!</v>
      </c>
      <c r="AB93" s="557" t="e">
        <f>V93*1000/Таблица2001!H10</f>
        <v>#DIV/0!</v>
      </c>
      <c r="AC93" s="557" t="e">
        <f t="shared" si="50"/>
        <v>#DIV/0!</v>
      </c>
    </row>
    <row r="94" spans="1:29" x14ac:dyDescent="0.15">
      <c r="A94" s="222" t="s">
        <v>794</v>
      </c>
      <c r="B94" s="7" t="s">
        <v>220</v>
      </c>
      <c r="C94" s="215" t="s">
        <v>91</v>
      </c>
      <c r="D94" s="200" t="s">
        <v>795</v>
      </c>
      <c r="E94" s="211"/>
      <c r="F94" s="211"/>
      <c r="G94" s="214"/>
      <c r="H94" s="214"/>
      <c r="I94" s="214">
        <f>M94</f>
        <v>0</v>
      </c>
      <c r="J94" s="214"/>
      <c r="K94" s="213">
        <f t="shared" si="51"/>
        <v>0</v>
      </c>
      <c r="L94" s="213">
        <f t="shared" si="52"/>
        <v>0</v>
      </c>
      <c r="M94" s="214"/>
      <c r="N94" s="214"/>
      <c r="O94" s="214"/>
      <c r="P94" s="214"/>
      <c r="Q94" s="214"/>
      <c r="R94" s="214"/>
      <c r="S94" s="214"/>
      <c r="T94" s="214"/>
      <c r="U94" s="213">
        <f t="shared" si="53"/>
        <v>0</v>
      </c>
      <c r="V94" s="213">
        <f t="shared" si="54"/>
        <v>0</v>
      </c>
      <c r="W94" s="557" t="e">
        <f>I94*1000/Таблица2001!G95</f>
        <v>#DIV/0!</v>
      </c>
      <c r="X94" s="557" t="e">
        <f>J94*1000/Таблица2001!H95</f>
        <v>#DIV/0!</v>
      </c>
      <c r="Y94" s="557" t="e">
        <f>M94*1000/Таблица2001!G10</f>
        <v>#DIV/0!</v>
      </c>
      <c r="Z94" s="557" t="e">
        <f>Q94*1000/Таблица2001!H10</f>
        <v>#DIV/0!</v>
      </c>
      <c r="AA94" s="557" t="e">
        <f>U94*1000/Таблица2001!G10</f>
        <v>#DIV/0!</v>
      </c>
      <c r="AB94" s="557" t="e">
        <f>V94*1000/Таблица2001!H10</f>
        <v>#DIV/0!</v>
      </c>
      <c r="AC94" s="557" t="e">
        <f t="shared" si="50"/>
        <v>#DIV/0!</v>
      </c>
    </row>
    <row r="95" spans="1:29" x14ac:dyDescent="0.15">
      <c r="A95" s="223" t="s">
        <v>796</v>
      </c>
      <c r="B95" s="7" t="s">
        <v>262</v>
      </c>
      <c r="C95" s="215" t="s">
        <v>110</v>
      </c>
      <c r="D95" s="200" t="s">
        <v>797</v>
      </c>
      <c r="E95" s="211"/>
      <c r="F95" s="211"/>
      <c r="G95" s="214"/>
      <c r="H95" s="214"/>
      <c r="I95" s="214"/>
      <c r="J95" s="214"/>
      <c r="K95" s="213">
        <f t="shared" si="51"/>
        <v>0</v>
      </c>
      <c r="L95" s="213">
        <f t="shared" si="52"/>
        <v>0</v>
      </c>
      <c r="M95" s="214"/>
      <c r="N95" s="214"/>
      <c r="O95" s="214"/>
      <c r="P95" s="214"/>
      <c r="Q95" s="214"/>
      <c r="R95" s="214"/>
      <c r="S95" s="214"/>
      <c r="T95" s="214"/>
      <c r="U95" s="213">
        <f t="shared" si="53"/>
        <v>0</v>
      </c>
      <c r="V95" s="213">
        <f t="shared" si="54"/>
        <v>0</v>
      </c>
      <c r="W95" s="557" t="e">
        <f>I95*1000/Таблица2001!G96</f>
        <v>#DIV/0!</v>
      </c>
      <c r="X95" s="557" t="e">
        <f>J95*1000/Таблица2001!H96</f>
        <v>#DIV/0!</v>
      </c>
      <c r="Y95" s="557" t="e">
        <f>M95*1000/Таблица2001!G10</f>
        <v>#DIV/0!</v>
      </c>
      <c r="Z95" s="557" t="e">
        <f>Q95*1000/Таблица2001!H10</f>
        <v>#DIV/0!</v>
      </c>
      <c r="AA95" s="557" t="e">
        <f>U95*1000/Таблица2001!G10</f>
        <v>#DIV/0!</v>
      </c>
      <c r="AB95" s="557" t="e">
        <f>V95*1000/Таблица2001!H10</f>
        <v>#DIV/0!</v>
      </c>
      <c r="AC95" s="557" t="e">
        <f t="shared" si="50"/>
        <v>#DIV/0!</v>
      </c>
    </row>
    <row r="96" spans="1:29" x14ac:dyDescent="0.15">
      <c r="A96" s="222" t="s">
        <v>798</v>
      </c>
      <c r="B96" s="7" t="s">
        <v>799</v>
      </c>
      <c r="C96" s="215" t="s">
        <v>800</v>
      </c>
      <c r="D96" s="200" t="s">
        <v>801</v>
      </c>
      <c r="E96" s="211"/>
      <c r="F96" s="211"/>
      <c r="G96" s="214"/>
      <c r="H96" s="214"/>
      <c r="I96" s="214"/>
      <c r="J96" s="214"/>
      <c r="K96" s="213">
        <f t="shared" si="51"/>
        <v>0</v>
      </c>
      <c r="L96" s="213">
        <f t="shared" si="52"/>
        <v>0</v>
      </c>
      <c r="M96" s="214"/>
      <c r="N96" s="214"/>
      <c r="O96" s="214"/>
      <c r="P96" s="214"/>
      <c r="Q96" s="214"/>
      <c r="R96" s="214"/>
      <c r="S96" s="214"/>
      <c r="T96" s="214"/>
      <c r="U96" s="213">
        <f t="shared" si="53"/>
        <v>0</v>
      </c>
      <c r="V96" s="213">
        <f t="shared" si="54"/>
        <v>0</v>
      </c>
      <c r="W96" s="557" t="e">
        <f>I96*1000/Таблица2001!G97</f>
        <v>#DIV/0!</v>
      </c>
      <c r="X96" s="557" t="e">
        <f>J96*1000/Таблица2001!H97</f>
        <v>#DIV/0!</v>
      </c>
      <c r="Y96" s="557" t="e">
        <f>M96*1000/Таблица2001!G10</f>
        <v>#DIV/0!</v>
      </c>
      <c r="Z96" s="557" t="e">
        <f>Q96*1000/Таблица2001!H10</f>
        <v>#DIV/0!</v>
      </c>
      <c r="AA96" s="557" t="e">
        <f>U96*1000/Таблица2001!G10</f>
        <v>#DIV/0!</v>
      </c>
      <c r="AB96" s="557" t="e">
        <f>V96*1000/Таблица2001!H10</f>
        <v>#DIV/0!</v>
      </c>
      <c r="AC96" s="557" t="e">
        <f t="shared" si="50"/>
        <v>#DIV/0!</v>
      </c>
    </row>
    <row r="97" spans="1:29" x14ac:dyDescent="0.15">
      <c r="A97" s="222" t="s">
        <v>802</v>
      </c>
      <c r="B97" s="7" t="s">
        <v>263</v>
      </c>
      <c r="C97" s="215" t="s">
        <v>111</v>
      </c>
      <c r="D97" s="200" t="s">
        <v>109</v>
      </c>
      <c r="E97" s="211"/>
      <c r="F97" s="211"/>
      <c r="G97" s="214"/>
      <c r="H97" s="214"/>
      <c r="I97" s="214"/>
      <c r="J97" s="214"/>
      <c r="K97" s="213">
        <f t="shared" si="51"/>
        <v>0</v>
      </c>
      <c r="L97" s="213">
        <f t="shared" si="52"/>
        <v>0</v>
      </c>
      <c r="M97" s="214"/>
      <c r="N97" s="214"/>
      <c r="O97" s="214"/>
      <c r="P97" s="214"/>
      <c r="Q97" s="214"/>
      <c r="R97" s="214"/>
      <c r="S97" s="214"/>
      <c r="T97" s="214"/>
      <c r="U97" s="213">
        <f t="shared" si="53"/>
        <v>0</v>
      </c>
      <c r="V97" s="213">
        <f t="shared" si="54"/>
        <v>0</v>
      </c>
      <c r="W97" s="557" t="e">
        <f>I97*1000/Таблица2001!G98</f>
        <v>#DIV/0!</v>
      </c>
      <c r="X97" s="557" t="e">
        <f>J97*1000/Таблица2001!H98</f>
        <v>#DIV/0!</v>
      </c>
      <c r="Y97" s="557" t="e">
        <f>M97*1000/Таблица2001!G10</f>
        <v>#DIV/0!</v>
      </c>
      <c r="Z97" s="557" t="e">
        <f>Q97*1000/Таблица2001!H10</f>
        <v>#DIV/0!</v>
      </c>
      <c r="AA97" s="557" t="e">
        <f>U97*1000/Таблица2001!G10</f>
        <v>#DIV/0!</v>
      </c>
      <c r="AB97" s="557" t="e">
        <f>V97*1000/Таблица2001!H10</f>
        <v>#DIV/0!</v>
      </c>
      <c r="AC97" s="557" t="e">
        <f t="shared" si="50"/>
        <v>#DIV/0!</v>
      </c>
    </row>
    <row r="98" spans="1:29" x14ac:dyDescent="0.15">
      <c r="A98" s="222" t="s">
        <v>803</v>
      </c>
      <c r="B98" s="7" t="s">
        <v>346</v>
      </c>
      <c r="C98" s="235" t="s">
        <v>345</v>
      </c>
      <c r="D98" s="200" t="s">
        <v>804</v>
      </c>
      <c r="E98" s="211"/>
      <c r="F98" s="211"/>
      <c r="G98" s="214"/>
      <c r="H98" s="214"/>
      <c r="I98" s="214"/>
      <c r="J98" s="214"/>
      <c r="K98" s="213">
        <f t="shared" si="51"/>
        <v>0</v>
      </c>
      <c r="L98" s="213">
        <f t="shared" si="52"/>
        <v>0</v>
      </c>
      <c r="M98" s="216">
        <f>0</f>
        <v>0</v>
      </c>
      <c r="N98" s="216">
        <f>0</f>
        <v>0</v>
      </c>
      <c r="O98" s="216">
        <f>0</f>
        <v>0</v>
      </c>
      <c r="P98" s="216">
        <f>0</f>
        <v>0</v>
      </c>
      <c r="Q98" s="216">
        <f>0</f>
        <v>0</v>
      </c>
      <c r="R98" s="216">
        <f>0</f>
        <v>0</v>
      </c>
      <c r="S98" s="214"/>
      <c r="T98" s="214"/>
      <c r="U98" s="213">
        <f t="shared" si="53"/>
        <v>0</v>
      </c>
      <c r="V98" s="213">
        <f t="shared" si="54"/>
        <v>0</v>
      </c>
      <c r="W98" s="557" t="e">
        <f>I98*1000/Таблица2001!G99</f>
        <v>#DIV/0!</v>
      </c>
      <c r="X98" s="557" t="e">
        <f>J98*1000/Таблица2001!H99</f>
        <v>#DIV/0!</v>
      </c>
      <c r="Y98" s="557" t="e">
        <f>M98*1000/Таблица2001!G10</f>
        <v>#DIV/0!</v>
      </c>
      <c r="Z98" s="557" t="e">
        <f>Q98*1000/Таблица2001!H10</f>
        <v>#DIV/0!</v>
      </c>
      <c r="AA98" s="557" t="e">
        <f>U98*1000/Таблица2001!G10</f>
        <v>#DIV/0!</v>
      </c>
      <c r="AB98" s="557" t="e">
        <f>V98*1000/Таблица2001!H10</f>
        <v>#DIV/0!</v>
      </c>
      <c r="AC98" s="557" t="e">
        <f t="shared" si="50"/>
        <v>#DIV/0!</v>
      </c>
    </row>
    <row r="99" spans="1:29" x14ac:dyDescent="0.15">
      <c r="A99" s="222" t="s">
        <v>869</v>
      </c>
      <c r="B99" s="7" t="s">
        <v>443</v>
      </c>
      <c r="C99" s="235" t="s">
        <v>442</v>
      </c>
      <c r="D99" s="200" t="s">
        <v>870</v>
      </c>
      <c r="E99" s="211"/>
      <c r="F99" s="211"/>
      <c r="G99" s="214"/>
      <c r="H99" s="214"/>
      <c r="I99" s="214"/>
      <c r="J99" s="214"/>
      <c r="K99" s="213">
        <f t="shared" si="51"/>
        <v>0</v>
      </c>
      <c r="L99" s="213">
        <f t="shared" si="52"/>
        <v>0</v>
      </c>
      <c r="M99" s="214"/>
      <c r="N99" s="214"/>
      <c r="O99" s="214"/>
      <c r="P99" s="214"/>
      <c r="Q99" s="214"/>
      <c r="R99" s="214"/>
      <c r="S99" s="214"/>
      <c r="T99" s="214"/>
      <c r="U99" s="213">
        <f t="shared" si="53"/>
        <v>0</v>
      </c>
      <c r="V99" s="213">
        <f t="shared" si="54"/>
        <v>0</v>
      </c>
      <c r="W99" s="557" t="e">
        <f>I99*1000/Таблица2001!G100</f>
        <v>#DIV/0!</v>
      </c>
      <c r="X99" s="557" t="e">
        <f>J99*1000/Таблица2001!H100</f>
        <v>#DIV/0!</v>
      </c>
      <c r="Y99" s="557" t="e">
        <f>M99*1000/Таблица2001!G10</f>
        <v>#DIV/0!</v>
      </c>
      <c r="Z99" s="557" t="e">
        <f>Q99*1000/Таблица2001!H10</f>
        <v>#DIV/0!</v>
      </c>
      <c r="AA99" s="557" t="e">
        <f>U99*1000/Таблица2001!G10</f>
        <v>#DIV/0!</v>
      </c>
      <c r="AB99" s="557" t="e">
        <f>V99*1000/Таблица2001!H10</f>
        <v>#DIV/0!</v>
      </c>
      <c r="AC99" s="557" t="e">
        <f t="shared" si="50"/>
        <v>#DIV/0!</v>
      </c>
    </row>
    <row r="100" spans="1:29" x14ac:dyDescent="0.15">
      <c r="A100" s="222" t="s">
        <v>805</v>
      </c>
      <c r="B100" s="7" t="s">
        <v>807</v>
      </c>
      <c r="C100" s="235" t="s">
        <v>808</v>
      </c>
      <c r="D100" s="200" t="s">
        <v>806</v>
      </c>
      <c r="E100" s="211"/>
      <c r="F100" s="211"/>
      <c r="G100" s="214"/>
      <c r="H100" s="214"/>
      <c r="I100" s="214"/>
      <c r="J100" s="214"/>
      <c r="K100" s="213">
        <f t="shared" si="51"/>
        <v>0</v>
      </c>
      <c r="L100" s="213">
        <f t="shared" si="52"/>
        <v>0</v>
      </c>
      <c r="M100" s="246">
        <f>0</f>
        <v>0</v>
      </c>
      <c r="N100" s="246">
        <f>0</f>
        <v>0</v>
      </c>
      <c r="O100" s="246">
        <f>0</f>
        <v>0</v>
      </c>
      <c r="P100" s="246">
        <f>0</f>
        <v>0</v>
      </c>
      <c r="Q100" s="246">
        <f>0</f>
        <v>0</v>
      </c>
      <c r="R100" s="246">
        <f>0</f>
        <v>0</v>
      </c>
      <c r="S100" s="214"/>
      <c r="T100" s="214"/>
      <c r="U100" s="213">
        <f t="shared" si="53"/>
        <v>0</v>
      </c>
      <c r="V100" s="213">
        <f t="shared" si="54"/>
        <v>0</v>
      </c>
      <c r="W100" s="557" t="e">
        <f>I100*1000/Таблица2001!G101</f>
        <v>#DIV/0!</v>
      </c>
      <c r="X100" s="557" t="e">
        <f>J100*1000/Таблица2001!H101</f>
        <v>#DIV/0!</v>
      </c>
      <c r="Y100" s="557" t="e">
        <f>M100*1000/Таблица2001!G10</f>
        <v>#DIV/0!</v>
      </c>
      <c r="Z100" s="557" t="e">
        <f>Q100*1000/Таблица2001!H10</f>
        <v>#DIV/0!</v>
      </c>
      <c r="AA100" s="557" t="e">
        <f>U100*1000/Таблица2001!G10</f>
        <v>#DIV/0!</v>
      </c>
      <c r="AB100" s="557" t="e">
        <f>V100*1000/Таблица2001!H10</f>
        <v>#DIV/0!</v>
      </c>
      <c r="AC100" s="557" t="e">
        <f t="shared" si="50"/>
        <v>#DIV/0!</v>
      </c>
    </row>
    <row r="101" spans="1:29" s="53" customFormat="1" x14ac:dyDescent="0.15">
      <c r="A101" s="222" t="s">
        <v>871</v>
      </c>
      <c r="B101" s="7" t="s">
        <v>809</v>
      </c>
      <c r="C101" s="235" t="s">
        <v>810</v>
      </c>
      <c r="D101" s="200" t="s">
        <v>872</v>
      </c>
      <c r="E101" s="211"/>
      <c r="F101" s="211"/>
      <c r="G101" s="214"/>
      <c r="H101" s="214"/>
      <c r="I101" s="214"/>
      <c r="J101" s="214"/>
      <c r="K101" s="213">
        <f t="shared" si="51"/>
        <v>0</v>
      </c>
      <c r="L101" s="213">
        <f t="shared" si="52"/>
        <v>0</v>
      </c>
      <c r="M101" s="214"/>
      <c r="N101" s="214"/>
      <c r="O101" s="214"/>
      <c r="P101" s="214"/>
      <c r="Q101" s="214"/>
      <c r="R101" s="214"/>
      <c r="S101" s="214"/>
      <c r="T101" s="214"/>
      <c r="U101" s="213">
        <f t="shared" si="53"/>
        <v>0</v>
      </c>
      <c r="V101" s="213">
        <f t="shared" si="54"/>
        <v>0</v>
      </c>
      <c r="W101" s="557" t="e">
        <f>I101*1000/Таблица2001!G102</f>
        <v>#DIV/0!</v>
      </c>
      <c r="X101" s="557" t="e">
        <f>J101*1000/Таблица2001!H102</f>
        <v>#DIV/0!</v>
      </c>
      <c r="Y101" s="557" t="e">
        <f>M101*1000/Таблица2001!G10</f>
        <v>#DIV/0!</v>
      </c>
      <c r="Z101" s="557" t="e">
        <f>Q101*1000/Таблица2001!H10</f>
        <v>#DIV/0!</v>
      </c>
      <c r="AA101" s="557" t="e">
        <f>U101*1000/Таблица2001!G10</f>
        <v>#DIV/0!</v>
      </c>
      <c r="AB101" s="557" t="e">
        <f>V101*1000/Таблица2001!H10</f>
        <v>#DIV/0!</v>
      </c>
      <c r="AC101" s="557" t="e">
        <f t="shared" si="50"/>
        <v>#DIV/0!</v>
      </c>
    </row>
    <row r="102" spans="1:29" x14ac:dyDescent="0.15">
      <c r="A102" s="222" t="s">
        <v>608</v>
      </c>
      <c r="B102" s="7" t="s">
        <v>811</v>
      </c>
      <c r="C102" s="235" t="s">
        <v>812</v>
      </c>
      <c r="D102" s="200" t="s">
        <v>770</v>
      </c>
      <c r="E102" s="211"/>
      <c r="F102" s="211"/>
      <c r="G102" s="214"/>
      <c r="H102" s="214"/>
      <c r="I102" s="214"/>
      <c r="J102" s="214"/>
      <c r="K102" s="213">
        <f t="shared" si="51"/>
        <v>0</v>
      </c>
      <c r="L102" s="213">
        <f t="shared" si="52"/>
        <v>0</v>
      </c>
      <c r="M102" s="214"/>
      <c r="N102" s="214"/>
      <c r="O102" s="214"/>
      <c r="P102" s="214"/>
      <c r="Q102" s="214"/>
      <c r="R102" s="214"/>
      <c r="S102" s="214"/>
      <c r="T102" s="214"/>
      <c r="U102" s="213">
        <f t="shared" si="53"/>
        <v>0</v>
      </c>
      <c r="V102" s="213">
        <f t="shared" si="54"/>
        <v>0</v>
      </c>
      <c r="W102" s="557" t="e">
        <f>I102*1000/Таблица2001!G103</f>
        <v>#DIV/0!</v>
      </c>
      <c r="X102" s="557" t="e">
        <f>J102*1000/Таблица2001!H103</f>
        <v>#DIV/0!</v>
      </c>
      <c r="Y102" s="557" t="e">
        <f>M102*1000/Таблица2001!G10</f>
        <v>#DIV/0!</v>
      </c>
      <c r="Z102" s="557" t="e">
        <f>Q102*1000/Таблица2001!H10</f>
        <v>#DIV/0!</v>
      </c>
      <c r="AA102" s="557" t="e">
        <f>U102*1000/Таблица2001!G10</f>
        <v>#DIV/0!</v>
      </c>
      <c r="AB102" s="557" t="e">
        <f>V102*1000/Таблица2001!H10</f>
        <v>#DIV/0!</v>
      </c>
      <c r="AC102" s="557" t="e">
        <f t="shared" si="50"/>
        <v>#DIV/0!</v>
      </c>
    </row>
    <row r="103" spans="1:29" x14ac:dyDescent="0.15">
      <c r="A103" s="222" t="s">
        <v>873</v>
      </c>
      <c r="B103" s="7" t="s">
        <v>813</v>
      </c>
      <c r="C103" s="235" t="s">
        <v>814</v>
      </c>
      <c r="D103" s="200" t="s">
        <v>874</v>
      </c>
      <c r="E103" s="211"/>
      <c r="F103" s="211"/>
      <c r="G103" s="214"/>
      <c r="H103" s="214"/>
      <c r="I103" s="214"/>
      <c r="J103" s="214"/>
      <c r="K103" s="213">
        <f t="shared" si="51"/>
        <v>0</v>
      </c>
      <c r="L103" s="213">
        <f t="shared" si="52"/>
        <v>0</v>
      </c>
      <c r="M103" s="214"/>
      <c r="N103" s="214"/>
      <c r="O103" s="214"/>
      <c r="P103" s="214"/>
      <c r="Q103" s="214"/>
      <c r="R103" s="214"/>
      <c r="S103" s="214"/>
      <c r="T103" s="214"/>
      <c r="U103" s="213">
        <f t="shared" si="53"/>
        <v>0</v>
      </c>
      <c r="V103" s="213">
        <f t="shared" si="54"/>
        <v>0</v>
      </c>
      <c r="W103" s="557" t="e">
        <f>I103*1000/Таблица2001!G104</f>
        <v>#DIV/0!</v>
      </c>
      <c r="X103" s="557" t="e">
        <f>J103*1000/Таблица2001!H104</f>
        <v>#DIV/0!</v>
      </c>
      <c r="Y103" s="557" t="e">
        <f>M103*1000/Таблица2001!G10</f>
        <v>#DIV/0!</v>
      </c>
      <c r="Z103" s="557" t="e">
        <f>Q103*1000/Таблица2001!H10</f>
        <v>#DIV/0!</v>
      </c>
      <c r="AA103" s="557" t="e">
        <f>U103*1000/Таблица2001!G10</f>
        <v>#DIV/0!</v>
      </c>
      <c r="AB103" s="557" t="e">
        <f>V103*1000/Таблица2001!H10</f>
        <v>#DIV/0!</v>
      </c>
      <c r="AC103" s="557" t="e">
        <f t="shared" si="50"/>
        <v>#DIV/0!</v>
      </c>
    </row>
    <row r="104" spans="1:29" ht="21" x14ac:dyDescent="0.15">
      <c r="A104" s="222" t="s">
        <v>875</v>
      </c>
      <c r="B104" s="7" t="s">
        <v>876</v>
      </c>
      <c r="C104" s="235" t="s">
        <v>877</v>
      </c>
      <c r="D104" s="200" t="s">
        <v>878</v>
      </c>
      <c r="E104" s="211"/>
      <c r="F104" s="211"/>
      <c r="G104" s="214"/>
      <c r="H104" s="214"/>
      <c r="I104" s="214"/>
      <c r="J104" s="214"/>
      <c r="K104" s="213">
        <f t="shared" si="51"/>
        <v>0</v>
      </c>
      <c r="L104" s="213">
        <f t="shared" si="52"/>
        <v>0</v>
      </c>
      <c r="M104" s="214"/>
      <c r="N104" s="214"/>
      <c r="O104" s="214"/>
      <c r="P104" s="214"/>
      <c r="Q104" s="214"/>
      <c r="R104" s="214"/>
      <c r="S104" s="214"/>
      <c r="T104" s="214"/>
      <c r="U104" s="213">
        <f t="shared" si="53"/>
        <v>0</v>
      </c>
      <c r="V104" s="213">
        <f t="shared" si="54"/>
        <v>0</v>
      </c>
      <c r="W104" s="557" t="e">
        <f>I104*1000/Таблица2001!G105</f>
        <v>#DIV/0!</v>
      </c>
      <c r="X104" s="557" t="e">
        <f>J104*1000/Таблица2001!H105</f>
        <v>#DIV/0!</v>
      </c>
      <c r="Y104" s="557" t="e">
        <f>M104*1000/Таблица2001!G10</f>
        <v>#DIV/0!</v>
      </c>
      <c r="Z104" s="557" t="e">
        <f>Q104*1000/Таблица2001!H10</f>
        <v>#DIV/0!</v>
      </c>
      <c r="AA104" s="557" t="e">
        <f>U104*1000/Таблица2001!G10</f>
        <v>#DIV/0!</v>
      </c>
      <c r="AB104" s="557" t="e">
        <f>V104*1000/Таблица2001!H10</f>
        <v>#DIV/0!</v>
      </c>
      <c r="AC104" s="557" t="e">
        <f t="shared" si="50"/>
        <v>#DIV/0!</v>
      </c>
    </row>
    <row r="105" spans="1:29" x14ac:dyDescent="0.15">
      <c r="A105" s="222" t="s">
        <v>879</v>
      </c>
      <c r="B105" s="7" t="s">
        <v>882</v>
      </c>
      <c r="C105" s="235" t="s">
        <v>883</v>
      </c>
      <c r="D105" s="200" t="s">
        <v>884</v>
      </c>
      <c r="E105" s="211"/>
      <c r="F105" s="211"/>
      <c r="G105" s="214"/>
      <c r="H105" s="214"/>
      <c r="I105" s="214"/>
      <c r="J105" s="214"/>
      <c r="K105" s="213">
        <f t="shared" si="51"/>
        <v>0</v>
      </c>
      <c r="L105" s="213">
        <f t="shared" si="52"/>
        <v>0</v>
      </c>
      <c r="M105" s="214"/>
      <c r="N105" s="214"/>
      <c r="O105" s="214"/>
      <c r="P105" s="214"/>
      <c r="Q105" s="214"/>
      <c r="R105" s="214"/>
      <c r="S105" s="214"/>
      <c r="T105" s="214"/>
      <c r="U105" s="213">
        <f t="shared" si="53"/>
        <v>0</v>
      </c>
      <c r="V105" s="213">
        <f t="shared" si="54"/>
        <v>0</v>
      </c>
      <c r="W105" s="557" t="e">
        <f>I105*1000/Таблица2001!G106</f>
        <v>#DIV/0!</v>
      </c>
      <c r="X105" s="557" t="e">
        <f>J105*1000/Таблица2001!H106</f>
        <v>#DIV/0!</v>
      </c>
      <c r="Y105" s="557" t="e">
        <f>M105*1000/Таблица2001!G10</f>
        <v>#DIV/0!</v>
      </c>
      <c r="Z105" s="557" t="e">
        <f>Q105*1000/Таблица2001!H10</f>
        <v>#DIV/0!</v>
      </c>
      <c r="AA105" s="557" t="e">
        <f>U105*1000/Таблица2001!G10</f>
        <v>#DIV/0!</v>
      </c>
      <c r="AB105" s="557" t="e">
        <f>V105*1000/Таблица2001!H10</f>
        <v>#DIV/0!</v>
      </c>
      <c r="AC105" s="557" t="e">
        <f t="shared" si="50"/>
        <v>#DIV/0!</v>
      </c>
    </row>
    <row r="106" spans="1:29" ht="31.5" x14ac:dyDescent="0.15">
      <c r="A106" s="222" t="s">
        <v>690</v>
      </c>
      <c r="B106" s="7" t="s">
        <v>880</v>
      </c>
      <c r="C106" s="235" t="s">
        <v>881</v>
      </c>
      <c r="D106" s="200" t="s">
        <v>653</v>
      </c>
      <c r="E106" s="214">
        <f t="shared" ref="E106:F106" si="67">E107+E108+E109</f>
        <v>0</v>
      </c>
      <c r="F106" s="214">
        <f t="shared" si="67"/>
        <v>0</v>
      </c>
      <c r="G106" s="214">
        <f>G107+G108+G109</f>
        <v>0</v>
      </c>
      <c r="H106" s="214">
        <f t="shared" ref="H106:J106" si="68">H107+H108+H109</f>
        <v>0</v>
      </c>
      <c r="I106" s="214">
        <f t="shared" si="68"/>
        <v>0</v>
      </c>
      <c r="J106" s="214">
        <f t="shared" si="68"/>
        <v>0</v>
      </c>
      <c r="K106" s="213">
        <f t="shared" si="51"/>
        <v>0</v>
      </c>
      <c r="L106" s="213">
        <f t="shared" si="52"/>
        <v>0</v>
      </c>
      <c r="M106" s="214">
        <f t="shared" ref="M106:T106" si="69">M107+M108+M109</f>
        <v>0</v>
      </c>
      <c r="N106" s="214">
        <f t="shared" si="69"/>
        <v>0</v>
      </c>
      <c r="O106" s="214">
        <f t="shared" si="69"/>
        <v>0</v>
      </c>
      <c r="P106" s="214">
        <f t="shared" si="69"/>
        <v>0</v>
      </c>
      <c r="Q106" s="214">
        <f t="shared" ref="Q106" si="70">Q107+Q108+Q109</f>
        <v>0</v>
      </c>
      <c r="R106" s="214">
        <f t="shared" si="69"/>
        <v>0</v>
      </c>
      <c r="S106" s="214">
        <f t="shared" si="69"/>
        <v>0</v>
      </c>
      <c r="T106" s="214">
        <f t="shared" si="69"/>
        <v>0</v>
      </c>
      <c r="U106" s="213">
        <f t="shared" si="53"/>
        <v>0</v>
      </c>
      <c r="V106" s="213">
        <f t="shared" si="54"/>
        <v>0</v>
      </c>
      <c r="W106" s="557" t="e">
        <f>I106*1000/Таблица2001!G107</f>
        <v>#DIV/0!</v>
      </c>
      <c r="X106" s="557" t="e">
        <f>J106*1000/Таблица2001!H107</f>
        <v>#DIV/0!</v>
      </c>
      <c r="Y106" s="557" t="e">
        <f>M106*1000/Таблица2001!G10</f>
        <v>#DIV/0!</v>
      </c>
      <c r="Z106" s="557" t="e">
        <f>Q106*1000/Таблица2001!H10</f>
        <v>#DIV/0!</v>
      </c>
      <c r="AA106" s="557" t="e">
        <f>U106*1000/Таблица2001!G10</f>
        <v>#DIV/0!</v>
      </c>
      <c r="AB106" s="557" t="e">
        <f>V106*1000/Таблица2001!H10</f>
        <v>#DIV/0!</v>
      </c>
      <c r="AC106" s="557" t="e">
        <f t="shared" si="50"/>
        <v>#DIV/0!</v>
      </c>
    </row>
    <row r="107" spans="1:29" x14ac:dyDescent="0.15">
      <c r="A107" s="222" t="s">
        <v>640</v>
      </c>
      <c r="B107" s="7" t="s">
        <v>885</v>
      </c>
      <c r="C107" s="235" t="s">
        <v>886</v>
      </c>
      <c r="D107" s="200" t="s">
        <v>33</v>
      </c>
      <c r="E107" s="211"/>
      <c r="F107" s="211"/>
      <c r="G107" s="214"/>
      <c r="H107" s="214"/>
      <c r="I107" s="214"/>
      <c r="J107" s="214"/>
      <c r="K107" s="213">
        <f t="shared" si="51"/>
        <v>0</v>
      </c>
      <c r="L107" s="213">
        <f t="shared" si="52"/>
        <v>0</v>
      </c>
      <c r="M107" s="214"/>
      <c r="N107" s="214"/>
      <c r="O107" s="211"/>
      <c r="P107" s="214"/>
      <c r="Q107" s="214"/>
      <c r="R107" s="214"/>
      <c r="S107" s="214"/>
      <c r="T107" s="214"/>
      <c r="U107" s="213">
        <f t="shared" si="53"/>
        <v>0</v>
      </c>
      <c r="V107" s="213">
        <f t="shared" si="54"/>
        <v>0</v>
      </c>
      <c r="W107" s="557" t="e">
        <f>I107*1000/Таблица2001!G108</f>
        <v>#DIV/0!</v>
      </c>
      <c r="X107" s="557" t="e">
        <f>J107*1000/Таблица2001!H108</f>
        <v>#DIV/0!</v>
      </c>
      <c r="Y107" s="557" t="e">
        <f>M107*1000/Таблица2001!G10</f>
        <v>#DIV/0!</v>
      </c>
      <c r="Z107" s="557" t="e">
        <f>Q107*1000/Таблица2001!H10</f>
        <v>#DIV/0!</v>
      </c>
      <c r="AA107" s="557" t="e">
        <f>U107*1000/Таблица2001!G10</f>
        <v>#DIV/0!</v>
      </c>
      <c r="AB107" s="557" t="e">
        <f>V107*1000/Таблица2001!H10</f>
        <v>#DIV/0!</v>
      </c>
      <c r="AC107" s="557" t="e">
        <f t="shared" si="50"/>
        <v>#DIV/0!</v>
      </c>
    </row>
    <row r="108" spans="1:29" x14ac:dyDescent="0.15">
      <c r="A108" s="222" t="s">
        <v>691</v>
      </c>
      <c r="B108" s="7" t="s">
        <v>887</v>
      </c>
      <c r="C108" s="235" t="s">
        <v>888</v>
      </c>
      <c r="D108" s="200" t="s">
        <v>347</v>
      </c>
      <c r="E108" s="211"/>
      <c r="F108" s="211"/>
      <c r="G108" s="214"/>
      <c r="H108" s="214"/>
      <c r="I108" s="214"/>
      <c r="J108" s="214"/>
      <c r="K108" s="213">
        <f t="shared" ref="K108:K139" si="71">G108+N108</f>
        <v>0</v>
      </c>
      <c r="L108" s="213">
        <f t="shared" ref="L108:L139" si="72">H108+R108</f>
        <v>0</v>
      </c>
      <c r="M108" s="214"/>
      <c r="N108" s="214"/>
      <c r="O108" s="214"/>
      <c r="P108" s="214"/>
      <c r="Q108" s="214"/>
      <c r="R108" s="214"/>
      <c r="S108" s="214"/>
      <c r="T108" s="214"/>
      <c r="U108" s="213">
        <f t="shared" si="53"/>
        <v>0</v>
      </c>
      <c r="V108" s="213">
        <f t="shared" si="54"/>
        <v>0</v>
      </c>
      <c r="W108" s="557" t="e">
        <f>I108*1000/Таблица2001!G109</f>
        <v>#DIV/0!</v>
      </c>
      <c r="X108" s="557" t="e">
        <f>J108*1000/Таблица2001!H109</f>
        <v>#DIV/0!</v>
      </c>
      <c r="Y108" s="557" t="e">
        <f>M108*1000/Таблица2001!G10</f>
        <v>#DIV/0!</v>
      </c>
      <c r="Z108" s="557" t="e">
        <f>Q108*1000/Таблица2001!H10</f>
        <v>#DIV/0!</v>
      </c>
      <c r="AA108" s="557" t="e">
        <f>U108*1000/Таблица2001!G10</f>
        <v>#DIV/0!</v>
      </c>
      <c r="AB108" s="557" t="e">
        <f>V108*1000/Таблица2001!H10</f>
        <v>#DIV/0!</v>
      </c>
      <c r="AC108" s="557" t="e">
        <f t="shared" si="50"/>
        <v>#DIV/0!</v>
      </c>
    </row>
    <row r="109" spans="1:29" x14ac:dyDescent="0.15">
      <c r="A109" s="222" t="s">
        <v>1462</v>
      </c>
      <c r="B109" s="7" t="s">
        <v>1463</v>
      </c>
      <c r="C109" s="235" t="s">
        <v>1464</v>
      </c>
      <c r="D109" s="200"/>
      <c r="E109" s="211"/>
      <c r="F109" s="211"/>
      <c r="G109" s="214"/>
      <c r="H109" s="214"/>
      <c r="I109" s="214"/>
      <c r="J109" s="214"/>
      <c r="K109" s="213">
        <f t="shared" si="71"/>
        <v>0</v>
      </c>
      <c r="L109" s="213">
        <f t="shared" si="72"/>
        <v>0</v>
      </c>
      <c r="M109" s="214"/>
      <c r="N109" s="214"/>
      <c r="O109" s="214"/>
      <c r="P109" s="214"/>
      <c r="Q109" s="214"/>
      <c r="R109" s="214"/>
      <c r="S109" s="214"/>
      <c r="T109" s="214"/>
      <c r="U109" s="213">
        <f t="shared" si="53"/>
        <v>0</v>
      </c>
      <c r="V109" s="213">
        <f t="shared" si="54"/>
        <v>0</v>
      </c>
      <c r="W109" s="557" t="e">
        <f>I109*1000/Таблица2001!G110</f>
        <v>#DIV/0!</v>
      </c>
      <c r="X109" s="557" t="e">
        <f>J109*1000/Таблица2001!H110</f>
        <v>#DIV/0!</v>
      </c>
      <c r="Y109" s="557" t="e">
        <f>M109*1000/Таблица2001!G10</f>
        <v>#DIV/0!</v>
      </c>
      <c r="Z109" s="557" t="e">
        <f>Q109*1000/Таблица2001!H10</f>
        <v>#DIV/0!</v>
      </c>
      <c r="AA109" s="557" t="e">
        <f>U109*1000/Таблица2001!G10</f>
        <v>#DIV/0!</v>
      </c>
      <c r="AB109" s="557" t="e">
        <f>V109*1000/Таблица2001!H10</f>
        <v>#DIV/0!</v>
      </c>
      <c r="AC109" s="557" t="e">
        <f t="shared" si="50"/>
        <v>#DIV/0!</v>
      </c>
    </row>
    <row r="110" spans="1:29" x14ac:dyDescent="0.15">
      <c r="A110" s="222" t="s">
        <v>441</v>
      </c>
      <c r="B110" s="7" t="s">
        <v>889</v>
      </c>
      <c r="C110" s="235" t="s">
        <v>890</v>
      </c>
      <c r="D110" s="200" t="s">
        <v>609</v>
      </c>
      <c r="E110" s="211"/>
      <c r="F110" s="211"/>
      <c r="G110" s="214"/>
      <c r="H110" s="214"/>
      <c r="I110" s="214"/>
      <c r="J110" s="214"/>
      <c r="K110" s="213">
        <f t="shared" si="71"/>
        <v>0</v>
      </c>
      <c r="L110" s="213">
        <f t="shared" si="72"/>
        <v>0</v>
      </c>
      <c r="M110" s="214"/>
      <c r="N110" s="214"/>
      <c r="O110" s="214"/>
      <c r="P110" s="214"/>
      <c r="Q110" s="214"/>
      <c r="R110" s="214"/>
      <c r="S110" s="214"/>
      <c r="T110" s="214"/>
      <c r="U110" s="213">
        <f t="shared" si="53"/>
        <v>0</v>
      </c>
      <c r="V110" s="213">
        <f t="shared" si="54"/>
        <v>0</v>
      </c>
      <c r="W110" s="557" t="e">
        <f>I110*1000/Таблица2001!G111</f>
        <v>#DIV/0!</v>
      </c>
      <c r="X110" s="557" t="e">
        <f>J110*1000/Таблица2001!H111</f>
        <v>#DIV/0!</v>
      </c>
      <c r="Y110" s="557" t="e">
        <f>M110*1000/Таблица2001!G10</f>
        <v>#DIV/0!</v>
      </c>
      <c r="Z110" s="557" t="e">
        <f>Q110*1000/Таблица2001!H10</f>
        <v>#DIV/0!</v>
      </c>
      <c r="AA110" s="557" t="e">
        <f>U110*1000/Таблица2001!G10</f>
        <v>#DIV/0!</v>
      </c>
      <c r="AB110" s="557" t="e">
        <f>V110*1000/Таблица2001!H10</f>
        <v>#DIV/0!</v>
      </c>
      <c r="AC110" s="557" t="e">
        <f t="shared" si="50"/>
        <v>#DIV/0!</v>
      </c>
    </row>
    <row r="111" spans="1:29" x14ac:dyDescent="0.15">
      <c r="A111" s="222" t="s">
        <v>692</v>
      </c>
      <c r="B111" s="7" t="s">
        <v>891</v>
      </c>
      <c r="C111" s="235" t="s">
        <v>892</v>
      </c>
      <c r="D111" s="200" t="s">
        <v>610</v>
      </c>
      <c r="E111" s="211"/>
      <c r="F111" s="211"/>
      <c r="G111" s="214"/>
      <c r="H111" s="214"/>
      <c r="I111" s="214"/>
      <c r="J111" s="214"/>
      <c r="K111" s="213">
        <f t="shared" si="71"/>
        <v>0</v>
      </c>
      <c r="L111" s="213">
        <f t="shared" si="72"/>
        <v>0</v>
      </c>
      <c r="M111" s="214"/>
      <c r="N111" s="214"/>
      <c r="O111" s="213">
        <f>0</f>
        <v>0</v>
      </c>
      <c r="P111" s="213">
        <f>0</f>
        <v>0</v>
      </c>
      <c r="Q111" s="214"/>
      <c r="R111" s="214"/>
      <c r="S111" s="214"/>
      <c r="T111" s="214"/>
      <c r="U111" s="213">
        <f t="shared" si="53"/>
        <v>0</v>
      </c>
      <c r="V111" s="213">
        <f t="shared" si="54"/>
        <v>0</v>
      </c>
      <c r="W111" s="557" t="e">
        <f>I111*1000/Таблица2001!G112</f>
        <v>#DIV/0!</v>
      </c>
      <c r="X111" s="557" t="e">
        <f>J111*1000/Таблица2001!H112</f>
        <v>#DIV/0!</v>
      </c>
      <c r="Y111" s="557" t="e">
        <f>M111*1000/Таблица2001!G10</f>
        <v>#DIV/0!</v>
      </c>
      <c r="Z111" s="557" t="e">
        <f>Q111*1000/Таблица2001!H10</f>
        <v>#DIV/0!</v>
      </c>
      <c r="AA111" s="557" t="e">
        <f>U111*1000/Таблица2001!G10</f>
        <v>#DIV/0!</v>
      </c>
      <c r="AB111" s="557" t="e">
        <f>V111*1000/Таблица2001!H10</f>
        <v>#DIV/0!</v>
      </c>
      <c r="AC111" s="557" t="e">
        <f t="shared" si="50"/>
        <v>#DIV/0!</v>
      </c>
    </row>
    <row r="112" spans="1:29" ht="21" x14ac:dyDescent="0.15">
      <c r="A112" s="222" t="s">
        <v>1465</v>
      </c>
      <c r="B112" s="7" t="s">
        <v>1466</v>
      </c>
      <c r="C112" s="235" t="s">
        <v>1467</v>
      </c>
      <c r="D112" s="200"/>
      <c r="E112" s="211"/>
      <c r="F112" s="211"/>
      <c r="G112" s="214"/>
      <c r="H112" s="214"/>
      <c r="I112" s="214"/>
      <c r="J112" s="214"/>
      <c r="K112" s="213">
        <f t="shared" si="71"/>
        <v>0</v>
      </c>
      <c r="L112" s="213">
        <f t="shared" si="72"/>
        <v>0</v>
      </c>
      <c r="M112" s="214"/>
      <c r="N112" s="214"/>
      <c r="O112" s="213"/>
      <c r="P112" s="213"/>
      <c r="Q112" s="214"/>
      <c r="R112" s="214"/>
      <c r="S112" s="214"/>
      <c r="T112" s="214"/>
      <c r="U112" s="213">
        <f t="shared" si="53"/>
        <v>0</v>
      </c>
      <c r="V112" s="213">
        <f t="shared" si="54"/>
        <v>0</v>
      </c>
      <c r="W112" s="557" t="e">
        <f>I112*1000/Таблица2001!G113</f>
        <v>#DIV/0!</v>
      </c>
      <c r="X112" s="557" t="e">
        <f>J112*1000/Таблица2001!H113</f>
        <v>#DIV/0!</v>
      </c>
      <c r="Y112" s="557" t="e">
        <f>M112*1000/Таблица2001!G10</f>
        <v>#DIV/0!</v>
      </c>
      <c r="Z112" s="557" t="e">
        <f>Q112*1000/Таблица2001!H10</f>
        <v>#DIV/0!</v>
      </c>
      <c r="AA112" s="557" t="e">
        <f>U112*1000/Таблица2001!G10</f>
        <v>#DIV/0!</v>
      </c>
      <c r="AB112" s="557" t="e">
        <f>V112*1000/Таблица2001!H10</f>
        <v>#DIV/0!</v>
      </c>
      <c r="AC112" s="557" t="e">
        <f t="shared" si="50"/>
        <v>#DIV/0!</v>
      </c>
    </row>
    <row r="113" spans="1:29" x14ac:dyDescent="0.15">
      <c r="A113" s="221" t="s">
        <v>693</v>
      </c>
      <c r="B113" s="39" t="s">
        <v>221</v>
      </c>
      <c r="C113" s="234" t="s">
        <v>146</v>
      </c>
      <c r="D113" s="225" t="s">
        <v>34</v>
      </c>
      <c r="E113" s="213">
        <f t="shared" ref="E113:F113" si="73">E114+E115+E121+E125+E128</f>
        <v>0</v>
      </c>
      <c r="F113" s="213">
        <f t="shared" si="73"/>
        <v>0</v>
      </c>
      <c r="G113" s="213">
        <f>G114+G115+G121+G125+G128</f>
        <v>0</v>
      </c>
      <c r="H113" s="213">
        <f t="shared" ref="H113:J113" si="74">H114+H115+H121+H125+H128</f>
        <v>0</v>
      </c>
      <c r="I113" s="213">
        <f t="shared" si="74"/>
        <v>0</v>
      </c>
      <c r="J113" s="213">
        <f t="shared" si="74"/>
        <v>0</v>
      </c>
      <c r="K113" s="213">
        <f t="shared" si="71"/>
        <v>0</v>
      </c>
      <c r="L113" s="213">
        <f t="shared" si="72"/>
        <v>0</v>
      </c>
      <c r="M113" s="213">
        <f t="shared" ref="M113:T113" si="75">M114+M115+M121+M125+M128</f>
        <v>0</v>
      </c>
      <c r="N113" s="213">
        <f t="shared" si="75"/>
        <v>0</v>
      </c>
      <c r="O113" s="213">
        <f t="shared" si="75"/>
        <v>0</v>
      </c>
      <c r="P113" s="213">
        <f t="shared" si="75"/>
        <v>0</v>
      </c>
      <c r="Q113" s="213">
        <f t="shared" ref="Q113" si="76">Q114+Q115+Q121+Q125+Q128</f>
        <v>0</v>
      </c>
      <c r="R113" s="213">
        <f t="shared" si="75"/>
        <v>0</v>
      </c>
      <c r="S113" s="213">
        <f t="shared" si="75"/>
        <v>0</v>
      </c>
      <c r="T113" s="213">
        <f t="shared" si="75"/>
        <v>0</v>
      </c>
      <c r="U113" s="213">
        <f t="shared" si="53"/>
        <v>0</v>
      </c>
      <c r="V113" s="213">
        <f t="shared" si="54"/>
        <v>0</v>
      </c>
      <c r="W113" s="557" t="e">
        <f>I113*1000/Таблица2001!G114</f>
        <v>#DIV/0!</v>
      </c>
      <c r="X113" s="557" t="e">
        <f>J113*1000/Таблица2001!H114</f>
        <v>#DIV/0!</v>
      </c>
      <c r="Y113" s="557" t="e">
        <f>M113*1000/Таблица2001!G10</f>
        <v>#DIV/0!</v>
      </c>
      <c r="Z113" s="557" t="e">
        <f>Q113*1000/Таблица2001!H10</f>
        <v>#DIV/0!</v>
      </c>
      <c r="AA113" s="557" t="e">
        <f>U113*1000/Таблица2001!G10</f>
        <v>#DIV/0!</v>
      </c>
      <c r="AB113" s="557" t="e">
        <f>V113*1000/Таблица2001!H10</f>
        <v>#DIV/0!</v>
      </c>
      <c r="AC113" s="557" t="e">
        <f t="shared" si="50"/>
        <v>#DIV/0!</v>
      </c>
    </row>
    <row r="114" spans="1:29" x14ac:dyDescent="0.15">
      <c r="A114" s="222" t="s">
        <v>593</v>
      </c>
      <c r="B114" s="7" t="s">
        <v>222</v>
      </c>
      <c r="C114" s="215" t="s">
        <v>78</v>
      </c>
      <c r="D114" s="200" t="s">
        <v>473</v>
      </c>
      <c r="E114" s="211"/>
      <c r="F114" s="211"/>
      <c r="G114" s="214"/>
      <c r="H114" s="214"/>
      <c r="I114" s="214"/>
      <c r="J114" s="214"/>
      <c r="K114" s="213">
        <f t="shared" si="71"/>
        <v>0</v>
      </c>
      <c r="L114" s="213">
        <f t="shared" si="72"/>
        <v>0</v>
      </c>
      <c r="M114" s="214"/>
      <c r="N114" s="214"/>
      <c r="O114" s="214"/>
      <c r="P114" s="214"/>
      <c r="Q114" s="214"/>
      <c r="R114" s="214"/>
      <c r="S114" s="214"/>
      <c r="T114" s="214"/>
      <c r="U114" s="213">
        <f t="shared" si="53"/>
        <v>0</v>
      </c>
      <c r="V114" s="213">
        <f t="shared" si="54"/>
        <v>0</v>
      </c>
      <c r="W114" s="557" t="e">
        <f>I114*1000/Таблица2001!G115</f>
        <v>#DIV/0!</v>
      </c>
      <c r="X114" s="557" t="e">
        <f>J114*1000/Таблица2001!H115</f>
        <v>#DIV/0!</v>
      </c>
      <c r="Y114" s="557" t="e">
        <f>M114*1000/Таблица2001!G10</f>
        <v>#DIV/0!</v>
      </c>
      <c r="Z114" s="557" t="e">
        <f>Q114*1000/Таблица2001!H10</f>
        <v>#DIV/0!</v>
      </c>
      <c r="AA114" s="557" t="e">
        <f>U114*1000/Таблица2001!G10</f>
        <v>#DIV/0!</v>
      </c>
      <c r="AB114" s="557" t="e">
        <f>V114*1000/Таблица2001!H10</f>
        <v>#DIV/0!</v>
      </c>
      <c r="AC114" s="557" t="e">
        <f t="shared" si="50"/>
        <v>#DIV/0!</v>
      </c>
    </row>
    <row r="115" spans="1:29" s="53" customFormat="1" ht="21" x14ac:dyDescent="0.15">
      <c r="A115" s="222" t="s">
        <v>694</v>
      </c>
      <c r="B115" s="7" t="s">
        <v>360</v>
      </c>
      <c r="C115" s="215" t="s">
        <v>348</v>
      </c>
      <c r="D115" s="200" t="s">
        <v>893</v>
      </c>
      <c r="E115" s="211"/>
      <c r="F115" s="211"/>
      <c r="G115" s="214"/>
      <c r="H115" s="214"/>
      <c r="I115" s="214"/>
      <c r="J115" s="214"/>
      <c r="K115" s="213">
        <f t="shared" si="71"/>
        <v>0</v>
      </c>
      <c r="L115" s="213">
        <f t="shared" si="72"/>
        <v>0</v>
      </c>
      <c r="M115" s="214"/>
      <c r="N115" s="214"/>
      <c r="O115" s="214"/>
      <c r="P115" s="214"/>
      <c r="Q115" s="214"/>
      <c r="R115" s="214"/>
      <c r="S115" s="214"/>
      <c r="T115" s="214"/>
      <c r="U115" s="213">
        <f t="shared" si="53"/>
        <v>0</v>
      </c>
      <c r="V115" s="213">
        <f t="shared" si="54"/>
        <v>0</v>
      </c>
      <c r="W115" s="557" t="e">
        <f>I115*1000/Таблица2001!G116</f>
        <v>#DIV/0!</v>
      </c>
      <c r="X115" s="557" t="e">
        <f>J115*1000/Таблица2001!H116</f>
        <v>#DIV/0!</v>
      </c>
      <c r="Y115" s="557" t="e">
        <f>M115*1000/Таблица2001!G10</f>
        <v>#DIV/0!</v>
      </c>
      <c r="Z115" s="557" t="e">
        <f>Q115*1000/Таблица2001!H10</f>
        <v>#DIV/0!</v>
      </c>
      <c r="AA115" s="557" t="e">
        <f>U115*1000/Таблица2001!G10</f>
        <v>#DIV/0!</v>
      </c>
      <c r="AB115" s="557" t="e">
        <f>V115*1000/Таблица2001!H10</f>
        <v>#DIV/0!</v>
      </c>
      <c r="AC115" s="557" t="e">
        <f t="shared" si="50"/>
        <v>#DIV/0!</v>
      </c>
    </row>
    <row r="116" spans="1:29" ht="21" x14ac:dyDescent="0.15">
      <c r="A116" s="222" t="s">
        <v>970</v>
      </c>
      <c r="B116" s="7" t="s">
        <v>361</v>
      </c>
      <c r="C116" s="215" t="s">
        <v>349</v>
      </c>
      <c r="D116" s="200" t="s">
        <v>486</v>
      </c>
      <c r="E116" s="211"/>
      <c r="F116" s="211"/>
      <c r="G116" s="214">
        <f>0</f>
        <v>0</v>
      </c>
      <c r="H116" s="214">
        <f>0</f>
        <v>0</v>
      </c>
      <c r="I116" s="214">
        <f>M116</f>
        <v>0</v>
      </c>
      <c r="J116" s="214">
        <f>Q116</f>
        <v>0</v>
      </c>
      <c r="K116" s="213">
        <f t="shared" si="71"/>
        <v>0</v>
      </c>
      <c r="L116" s="213">
        <f t="shared" si="72"/>
        <v>0</v>
      </c>
      <c r="M116" s="214"/>
      <c r="N116" s="214"/>
      <c r="O116" s="213">
        <f>0</f>
        <v>0</v>
      </c>
      <c r="P116" s="213">
        <f>0</f>
        <v>0</v>
      </c>
      <c r="Q116" s="214"/>
      <c r="R116" s="214"/>
      <c r="S116" s="214"/>
      <c r="T116" s="214"/>
      <c r="U116" s="213">
        <f t="shared" si="53"/>
        <v>0</v>
      </c>
      <c r="V116" s="213">
        <f t="shared" si="54"/>
        <v>0</v>
      </c>
      <c r="W116" s="557" t="e">
        <f>I116*1000/Таблица2001!G117</f>
        <v>#DIV/0!</v>
      </c>
      <c r="X116" s="557" t="e">
        <f>J116*1000/Таблица2001!H117</f>
        <v>#DIV/0!</v>
      </c>
      <c r="Y116" s="557" t="e">
        <f>M116*1000/Таблица2001!G10</f>
        <v>#DIV/0!</v>
      </c>
      <c r="Z116" s="557" t="e">
        <f>Q116*1000/Таблица2001!H10</f>
        <v>#DIV/0!</v>
      </c>
      <c r="AA116" s="557" t="e">
        <f>U116*1000/Таблица2001!G10</f>
        <v>#DIV/0!</v>
      </c>
      <c r="AB116" s="557" t="e">
        <f>V116*1000/Таблица2001!H10</f>
        <v>#DIV/0!</v>
      </c>
      <c r="AC116" s="557" t="e">
        <f t="shared" si="50"/>
        <v>#DIV/0!</v>
      </c>
    </row>
    <row r="117" spans="1:29" x14ac:dyDescent="0.15">
      <c r="A117" s="222" t="s">
        <v>971</v>
      </c>
      <c r="B117" s="7" t="s">
        <v>362</v>
      </c>
      <c r="C117" s="215" t="s">
        <v>350</v>
      </c>
      <c r="D117" s="200" t="s">
        <v>601</v>
      </c>
      <c r="E117" s="211"/>
      <c r="F117" s="211"/>
      <c r="G117" s="214"/>
      <c r="H117" s="214"/>
      <c r="I117" s="214"/>
      <c r="J117" s="214"/>
      <c r="K117" s="213">
        <f t="shared" si="71"/>
        <v>0</v>
      </c>
      <c r="L117" s="213">
        <f t="shared" si="72"/>
        <v>0</v>
      </c>
      <c r="M117" s="214"/>
      <c r="N117" s="214"/>
      <c r="O117" s="214"/>
      <c r="P117" s="214"/>
      <c r="Q117" s="214"/>
      <c r="R117" s="214"/>
      <c r="S117" s="214"/>
      <c r="T117" s="214"/>
      <c r="U117" s="213">
        <f t="shared" si="53"/>
        <v>0</v>
      </c>
      <c r="V117" s="213">
        <f t="shared" si="54"/>
        <v>0</v>
      </c>
      <c r="W117" s="557" t="e">
        <f>I117*1000/Таблица2001!G118</f>
        <v>#DIV/0!</v>
      </c>
      <c r="X117" s="557" t="e">
        <f>J117*1000/Таблица2001!H118</f>
        <v>#DIV/0!</v>
      </c>
      <c r="Y117" s="557" t="e">
        <f>M117*1000/Таблица2001!G10</f>
        <v>#DIV/0!</v>
      </c>
      <c r="Z117" s="557" t="e">
        <f>Q117*1000/Таблица2001!H10</f>
        <v>#DIV/0!</v>
      </c>
      <c r="AA117" s="557" t="e">
        <f>U117*1000/Таблица2001!G10</f>
        <v>#DIV/0!</v>
      </c>
      <c r="AB117" s="557" t="e">
        <f>V117*1000/Таблица2001!H10</f>
        <v>#DIV/0!</v>
      </c>
      <c r="AC117" s="557" t="e">
        <f t="shared" si="50"/>
        <v>#DIV/0!</v>
      </c>
    </row>
    <row r="118" spans="1:29" x14ac:dyDescent="0.15">
      <c r="A118" s="222" t="s">
        <v>695</v>
      </c>
      <c r="B118" s="7" t="s">
        <v>363</v>
      </c>
      <c r="C118" s="215" t="s">
        <v>351</v>
      </c>
      <c r="D118" s="200" t="s">
        <v>771</v>
      </c>
      <c r="E118" s="211"/>
      <c r="F118" s="211"/>
      <c r="G118" s="214"/>
      <c r="H118" s="214"/>
      <c r="I118" s="214"/>
      <c r="J118" s="214"/>
      <c r="K118" s="213">
        <f t="shared" si="71"/>
        <v>0</v>
      </c>
      <c r="L118" s="213">
        <f t="shared" si="72"/>
        <v>0</v>
      </c>
      <c r="M118" s="214"/>
      <c r="N118" s="214"/>
      <c r="O118" s="214"/>
      <c r="P118" s="214"/>
      <c r="Q118" s="214"/>
      <c r="R118" s="214"/>
      <c r="S118" s="214"/>
      <c r="T118" s="214"/>
      <c r="U118" s="213">
        <f t="shared" si="53"/>
        <v>0</v>
      </c>
      <c r="V118" s="213">
        <f t="shared" si="54"/>
        <v>0</v>
      </c>
      <c r="W118" s="557" t="e">
        <f>I118*1000/Таблица2001!G119</f>
        <v>#DIV/0!</v>
      </c>
      <c r="X118" s="557" t="e">
        <f>J118*1000/Таблица2001!H119</f>
        <v>#DIV/0!</v>
      </c>
      <c r="Y118" s="557" t="e">
        <f>M118*1000/Таблица2001!G10</f>
        <v>#DIV/0!</v>
      </c>
      <c r="Z118" s="557" t="e">
        <f>Q118*1000/Таблица2001!H10</f>
        <v>#DIV/0!</v>
      </c>
      <c r="AA118" s="557" t="e">
        <f>U118*1000/Таблица2001!G10</f>
        <v>#DIV/0!</v>
      </c>
      <c r="AB118" s="557" t="e">
        <f>V118*1000/Таблица2001!H10</f>
        <v>#DIV/0!</v>
      </c>
      <c r="AC118" s="557" t="e">
        <f t="shared" si="50"/>
        <v>#DIV/0!</v>
      </c>
    </row>
    <row r="119" spans="1:29" x14ac:dyDescent="0.15">
      <c r="A119" s="222" t="s">
        <v>696</v>
      </c>
      <c r="B119" s="7" t="s">
        <v>364</v>
      </c>
      <c r="C119" s="215" t="s">
        <v>352</v>
      </c>
      <c r="D119" s="200" t="s">
        <v>372</v>
      </c>
      <c r="E119" s="211"/>
      <c r="F119" s="211"/>
      <c r="G119" s="214"/>
      <c r="H119" s="214"/>
      <c r="I119" s="214"/>
      <c r="J119" s="214"/>
      <c r="K119" s="213">
        <f t="shared" si="71"/>
        <v>0</v>
      </c>
      <c r="L119" s="213">
        <f t="shared" si="72"/>
        <v>0</v>
      </c>
      <c r="M119" s="214"/>
      <c r="N119" s="214"/>
      <c r="O119" s="214"/>
      <c r="P119" s="214"/>
      <c r="Q119" s="214"/>
      <c r="R119" s="214"/>
      <c r="S119" s="214"/>
      <c r="T119" s="214"/>
      <c r="U119" s="213">
        <f t="shared" si="53"/>
        <v>0</v>
      </c>
      <c r="V119" s="213">
        <f t="shared" si="54"/>
        <v>0</v>
      </c>
      <c r="W119" s="557" t="e">
        <f>I119*1000/Таблица2001!G120</f>
        <v>#DIV/0!</v>
      </c>
      <c r="X119" s="557" t="e">
        <f>J119*1000/Таблица2001!H120</f>
        <v>#DIV/0!</v>
      </c>
      <c r="Y119" s="557" t="e">
        <f>M119*1000/Таблица2001!G10</f>
        <v>#DIV/0!</v>
      </c>
      <c r="Z119" s="557" t="e">
        <f>Q119*1000/Таблица2001!H10</f>
        <v>#DIV/0!</v>
      </c>
      <c r="AA119" s="557" t="e">
        <f>U119*1000/Таблица2001!G10</f>
        <v>#DIV/0!</v>
      </c>
      <c r="AB119" s="557" t="e">
        <f>V119*1000/Таблица2001!H10</f>
        <v>#DIV/0!</v>
      </c>
      <c r="AC119" s="557" t="e">
        <f t="shared" si="50"/>
        <v>#DIV/0!</v>
      </c>
    </row>
    <row r="120" spans="1:29" ht="21" x14ac:dyDescent="0.15">
      <c r="A120" s="222" t="s">
        <v>697</v>
      </c>
      <c r="B120" s="7" t="s">
        <v>365</v>
      </c>
      <c r="C120" s="215" t="s">
        <v>353</v>
      </c>
      <c r="D120" s="200" t="s">
        <v>373</v>
      </c>
      <c r="E120" s="211"/>
      <c r="F120" s="211"/>
      <c r="G120" s="214"/>
      <c r="H120" s="214"/>
      <c r="I120" s="214"/>
      <c r="J120" s="214"/>
      <c r="K120" s="213">
        <f t="shared" si="71"/>
        <v>0</v>
      </c>
      <c r="L120" s="213">
        <f t="shared" si="72"/>
        <v>0</v>
      </c>
      <c r="M120" s="214"/>
      <c r="N120" s="214"/>
      <c r="O120" s="214"/>
      <c r="P120" s="214"/>
      <c r="Q120" s="214"/>
      <c r="R120" s="214"/>
      <c r="S120" s="214"/>
      <c r="T120" s="214"/>
      <c r="U120" s="213">
        <f t="shared" si="53"/>
        <v>0</v>
      </c>
      <c r="V120" s="213">
        <f t="shared" si="54"/>
        <v>0</v>
      </c>
      <c r="W120" s="557" t="e">
        <f>I120*1000/Таблица2001!G121</f>
        <v>#DIV/0!</v>
      </c>
      <c r="X120" s="557" t="e">
        <f>J120*1000/Таблица2001!H121</f>
        <v>#DIV/0!</v>
      </c>
      <c r="Y120" s="557" t="e">
        <f>M120*1000/Таблица2001!G10</f>
        <v>#DIV/0!</v>
      </c>
      <c r="Z120" s="557" t="e">
        <f>Q120*1000/Таблица2001!H10</f>
        <v>#DIV/0!</v>
      </c>
      <c r="AA120" s="557" t="e">
        <f>U120*1000/Таблица2001!G10</f>
        <v>#DIV/0!</v>
      </c>
      <c r="AB120" s="557" t="e">
        <f>V120*1000/Таблица2001!H10</f>
        <v>#DIV/0!</v>
      </c>
      <c r="AC120" s="557" t="e">
        <f t="shared" si="50"/>
        <v>#DIV/0!</v>
      </c>
    </row>
    <row r="121" spans="1:29" x14ac:dyDescent="0.15">
      <c r="A121" s="222" t="s">
        <v>819</v>
      </c>
      <c r="B121" s="7" t="s">
        <v>366</v>
      </c>
      <c r="C121" s="215" t="s">
        <v>354</v>
      </c>
      <c r="D121" s="200" t="s">
        <v>894</v>
      </c>
      <c r="E121" s="214">
        <f t="shared" ref="E121:F121" si="77">E122+E123+E124</f>
        <v>0</v>
      </c>
      <c r="F121" s="214">
        <f t="shared" si="77"/>
        <v>0</v>
      </c>
      <c r="G121" s="214">
        <f>G122+G123+G124</f>
        <v>0</v>
      </c>
      <c r="H121" s="214">
        <f t="shared" ref="H121:J121" si="78">H122+H123+H124</f>
        <v>0</v>
      </c>
      <c r="I121" s="214">
        <f t="shared" si="78"/>
        <v>0</v>
      </c>
      <c r="J121" s="214">
        <f t="shared" si="78"/>
        <v>0</v>
      </c>
      <c r="K121" s="213">
        <f t="shared" si="71"/>
        <v>0</v>
      </c>
      <c r="L121" s="213">
        <f t="shared" si="72"/>
        <v>0</v>
      </c>
      <c r="M121" s="214">
        <f t="shared" ref="M121:T121" si="79">M122+M123+M124</f>
        <v>0</v>
      </c>
      <c r="N121" s="214">
        <f t="shared" si="79"/>
        <v>0</v>
      </c>
      <c r="O121" s="214">
        <f t="shared" si="79"/>
        <v>0</v>
      </c>
      <c r="P121" s="214">
        <f t="shared" si="79"/>
        <v>0</v>
      </c>
      <c r="Q121" s="214">
        <f t="shared" ref="Q121" si="80">Q122+Q123+Q124</f>
        <v>0</v>
      </c>
      <c r="R121" s="214">
        <f t="shared" si="79"/>
        <v>0</v>
      </c>
      <c r="S121" s="214">
        <f t="shared" si="79"/>
        <v>0</v>
      </c>
      <c r="T121" s="214">
        <f t="shared" si="79"/>
        <v>0</v>
      </c>
      <c r="U121" s="213">
        <f t="shared" si="53"/>
        <v>0</v>
      </c>
      <c r="V121" s="213">
        <f t="shared" si="54"/>
        <v>0</v>
      </c>
      <c r="W121" s="557" t="e">
        <f>I121*1000/Таблица2001!G122</f>
        <v>#DIV/0!</v>
      </c>
      <c r="X121" s="557" t="e">
        <f>J121*1000/Таблица2001!H122</f>
        <v>#DIV/0!</v>
      </c>
      <c r="Y121" s="557" t="e">
        <f>M121*1000/Таблица2001!G10</f>
        <v>#DIV/0!</v>
      </c>
      <c r="Z121" s="557" t="e">
        <f>Q121*1000/Таблица2001!H10</f>
        <v>#DIV/0!</v>
      </c>
      <c r="AA121" s="557" t="e">
        <f>U121*1000/Таблица2001!G10</f>
        <v>#DIV/0!</v>
      </c>
      <c r="AB121" s="557" t="e">
        <f>V121*1000/Таблица2001!H10</f>
        <v>#DIV/0!</v>
      </c>
      <c r="AC121" s="557" t="e">
        <f t="shared" si="50"/>
        <v>#DIV/0!</v>
      </c>
    </row>
    <row r="122" spans="1:29" x14ac:dyDescent="0.15">
      <c r="A122" s="222" t="s">
        <v>698</v>
      </c>
      <c r="B122" s="7" t="s">
        <v>367</v>
      </c>
      <c r="C122" s="215" t="s">
        <v>355</v>
      </c>
      <c r="D122" s="200" t="s">
        <v>772</v>
      </c>
      <c r="E122" s="211"/>
      <c r="F122" s="211"/>
      <c r="G122" s="214"/>
      <c r="H122" s="214"/>
      <c r="I122" s="214"/>
      <c r="J122" s="214"/>
      <c r="K122" s="213">
        <f t="shared" si="71"/>
        <v>0</v>
      </c>
      <c r="L122" s="213">
        <f t="shared" si="72"/>
        <v>0</v>
      </c>
      <c r="M122" s="214"/>
      <c r="N122" s="214"/>
      <c r="O122" s="214"/>
      <c r="P122" s="214"/>
      <c r="Q122" s="214"/>
      <c r="R122" s="214"/>
      <c r="S122" s="214"/>
      <c r="T122" s="214"/>
      <c r="U122" s="213">
        <f t="shared" si="53"/>
        <v>0</v>
      </c>
      <c r="V122" s="213">
        <f t="shared" si="54"/>
        <v>0</v>
      </c>
      <c r="W122" s="557" t="e">
        <f>I122*1000/Таблица2001!G123</f>
        <v>#DIV/0!</v>
      </c>
      <c r="X122" s="557" t="e">
        <f>J122*1000/Таблица2001!H123</f>
        <v>#DIV/0!</v>
      </c>
      <c r="Y122" s="557" t="e">
        <f>M122*1000/Таблица2001!G10</f>
        <v>#DIV/0!</v>
      </c>
      <c r="Z122" s="557" t="e">
        <f>Q122*1000/Таблица2001!H10</f>
        <v>#DIV/0!</v>
      </c>
      <c r="AA122" s="557" t="e">
        <f>U122*1000/Таблица2001!G10</f>
        <v>#DIV/0!</v>
      </c>
      <c r="AB122" s="557" t="e">
        <f>V122*1000/Таблица2001!H10</f>
        <v>#DIV/0!</v>
      </c>
      <c r="AC122" s="557" t="e">
        <f t="shared" si="50"/>
        <v>#DIV/0!</v>
      </c>
    </row>
    <row r="123" spans="1:29" x14ac:dyDescent="0.15">
      <c r="A123" s="222" t="s">
        <v>699</v>
      </c>
      <c r="B123" s="7" t="s">
        <v>368</v>
      </c>
      <c r="C123" s="215" t="s">
        <v>356</v>
      </c>
      <c r="D123" s="200" t="s">
        <v>773</v>
      </c>
      <c r="E123" s="211"/>
      <c r="F123" s="211"/>
      <c r="G123" s="214"/>
      <c r="H123" s="214"/>
      <c r="I123" s="214"/>
      <c r="J123" s="214"/>
      <c r="K123" s="213">
        <f t="shared" si="71"/>
        <v>0</v>
      </c>
      <c r="L123" s="213">
        <f t="shared" si="72"/>
        <v>0</v>
      </c>
      <c r="M123" s="214"/>
      <c r="N123" s="214"/>
      <c r="O123" s="214"/>
      <c r="P123" s="214"/>
      <c r="Q123" s="214"/>
      <c r="R123" s="214"/>
      <c r="S123" s="214"/>
      <c r="T123" s="214"/>
      <c r="U123" s="213">
        <f t="shared" si="53"/>
        <v>0</v>
      </c>
      <c r="V123" s="213">
        <f t="shared" si="54"/>
        <v>0</v>
      </c>
      <c r="W123" s="557" t="e">
        <f>I123*1000/Таблица2001!G124</f>
        <v>#DIV/0!</v>
      </c>
      <c r="X123" s="557" t="e">
        <f>J123*1000/Таблица2001!H124</f>
        <v>#DIV/0!</v>
      </c>
      <c r="Y123" s="557" t="e">
        <f>M123*1000/Таблица2001!G10</f>
        <v>#DIV/0!</v>
      </c>
      <c r="Z123" s="557" t="e">
        <f>Q123*1000/Таблица2001!H10</f>
        <v>#DIV/0!</v>
      </c>
      <c r="AA123" s="557" t="e">
        <f>U123*1000/Таблица2001!G10</f>
        <v>#DIV/0!</v>
      </c>
      <c r="AB123" s="557" t="e">
        <f>V123*1000/Таблица2001!H10</f>
        <v>#DIV/0!</v>
      </c>
      <c r="AC123" s="557" t="e">
        <f t="shared" si="50"/>
        <v>#DIV/0!</v>
      </c>
    </row>
    <row r="124" spans="1:29" x14ac:dyDescent="0.15">
      <c r="A124" s="222" t="s">
        <v>1468</v>
      </c>
      <c r="B124" s="7" t="s">
        <v>1469</v>
      </c>
      <c r="C124" s="215" t="s">
        <v>1470</v>
      </c>
      <c r="D124" s="200"/>
      <c r="E124" s="211"/>
      <c r="F124" s="211"/>
      <c r="G124" s="214"/>
      <c r="H124" s="214"/>
      <c r="I124" s="214"/>
      <c r="J124" s="214"/>
      <c r="K124" s="213">
        <f t="shared" si="71"/>
        <v>0</v>
      </c>
      <c r="L124" s="213">
        <f t="shared" si="72"/>
        <v>0</v>
      </c>
      <c r="M124" s="214"/>
      <c r="N124" s="214"/>
      <c r="O124" s="214"/>
      <c r="P124" s="214"/>
      <c r="Q124" s="214"/>
      <c r="R124" s="214"/>
      <c r="S124" s="214"/>
      <c r="T124" s="214"/>
      <c r="U124" s="213">
        <f t="shared" si="53"/>
        <v>0</v>
      </c>
      <c r="V124" s="213">
        <f t="shared" si="54"/>
        <v>0</v>
      </c>
      <c r="W124" s="557" t="e">
        <f>I124*1000/Таблица2001!G125</f>
        <v>#DIV/0!</v>
      </c>
      <c r="X124" s="557" t="e">
        <f>J124*1000/Таблица2001!H125</f>
        <v>#DIV/0!</v>
      </c>
      <c r="Y124" s="557" t="e">
        <f>M124*1000/Таблица2001!G10</f>
        <v>#DIV/0!</v>
      </c>
      <c r="Z124" s="557" t="e">
        <f>Q124*1000/Таблица2001!H10</f>
        <v>#DIV/0!</v>
      </c>
      <c r="AA124" s="557" t="e">
        <f>U124*1000/Таблица2001!G10</f>
        <v>#DIV/0!</v>
      </c>
      <c r="AB124" s="557" t="e">
        <f>V124*1000/Таблица2001!H10</f>
        <v>#DIV/0!</v>
      </c>
      <c r="AC124" s="557" t="e">
        <f t="shared" si="50"/>
        <v>#DIV/0!</v>
      </c>
    </row>
    <row r="125" spans="1:29" x14ac:dyDescent="0.15">
      <c r="A125" s="222" t="s">
        <v>700</v>
      </c>
      <c r="B125" s="7" t="s">
        <v>369</v>
      </c>
      <c r="C125" s="215" t="s">
        <v>357</v>
      </c>
      <c r="D125" s="200" t="s">
        <v>774</v>
      </c>
      <c r="E125" s="211"/>
      <c r="F125" s="211"/>
      <c r="G125" s="214"/>
      <c r="H125" s="214"/>
      <c r="I125" s="214"/>
      <c r="J125" s="214"/>
      <c r="K125" s="213">
        <f t="shared" si="71"/>
        <v>0</v>
      </c>
      <c r="L125" s="213">
        <f t="shared" si="72"/>
        <v>0</v>
      </c>
      <c r="M125" s="214"/>
      <c r="N125" s="214"/>
      <c r="O125" s="214"/>
      <c r="P125" s="214"/>
      <c r="Q125" s="214"/>
      <c r="R125" s="214"/>
      <c r="S125" s="214"/>
      <c r="T125" s="214"/>
      <c r="U125" s="213">
        <f t="shared" si="53"/>
        <v>0</v>
      </c>
      <c r="V125" s="213">
        <f t="shared" si="54"/>
        <v>0</v>
      </c>
      <c r="W125" s="557" t="e">
        <f>I125*1000/Таблица2001!G126</f>
        <v>#DIV/0!</v>
      </c>
      <c r="X125" s="557" t="e">
        <f>J125*1000/Таблица2001!H126</f>
        <v>#DIV/0!</v>
      </c>
      <c r="Y125" s="557" t="e">
        <f>M125*1000/Таблица2001!G10</f>
        <v>#DIV/0!</v>
      </c>
      <c r="Z125" s="557" t="e">
        <f>Q125*1000/Таблица2001!H10</f>
        <v>#DIV/0!</v>
      </c>
      <c r="AA125" s="557" t="e">
        <f>U125*1000/Таблица2001!G10</f>
        <v>#DIV/0!</v>
      </c>
      <c r="AB125" s="557" t="e">
        <f>V125*1000/Таблица2001!H10</f>
        <v>#DIV/0!</v>
      </c>
      <c r="AC125" s="557" t="e">
        <f t="shared" si="50"/>
        <v>#DIV/0!</v>
      </c>
    </row>
    <row r="126" spans="1:29" ht="21" x14ac:dyDescent="0.15">
      <c r="A126" s="222" t="s">
        <v>701</v>
      </c>
      <c r="B126" s="7" t="s">
        <v>370</v>
      </c>
      <c r="C126" s="215" t="s">
        <v>358</v>
      </c>
      <c r="D126" s="200" t="s">
        <v>775</v>
      </c>
      <c r="E126" s="211"/>
      <c r="F126" s="211"/>
      <c r="G126" s="214"/>
      <c r="H126" s="214"/>
      <c r="I126" s="214"/>
      <c r="J126" s="214"/>
      <c r="K126" s="213">
        <f t="shared" si="71"/>
        <v>0</v>
      </c>
      <c r="L126" s="213">
        <f t="shared" si="72"/>
        <v>0</v>
      </c>
      <c r="M126" s="214"/>
      <c r="N126" s="214"/>
      <c r="O126" s="213">
        <f>0</f>
        <v>0</v>
      </c>
      <c r="P126" s="213">
        <f>0</f>
        <v>0</v>
      </c>
      <c r="Q126" s="214"/>
      <c r="R126" s="214"/>
      <c r="S126" s="214"/>
      <c r="T126" s="214"/>
      <c r="U126" s="213">
        <f t="shared" si="53"/>
        <v>0</v>
      </c>
      <c r="V126" s="213">
        <f t="shared" si="54"/>
        <v>0</v>
      </c>
      <c r="W126" s="557" t="e">
        <f>I126*1000/Таблица2001!G127</f>
        <v>#DIV/0!</v>
      </c>
      <c r="X126" s="557" t="e">
        <f>J126*1000/Таблица2001!H127</f>
        <v>#DIV/0!</v>
      </c>
      <c r="Y126" s="557" t="e">
        <f>M126*1000/Таблица2001!G10</f>
        <v>#DIV/0!</v>
      </c>
      <c r="Z126" s="557" t="e">
        <f>Q126*1000/Таблица2001!H10</f>
        <v>#DIV/0!</v>
      </c>
      <c r="AA126" s="557" t="e">
        <f>U126*1000/Таблица2001!G10</f>
        <v>#DIV/0!</v>
      </c>
      <c r="AB126" s="557" t="e">
        <f>V126*1000/Таблица2001!H10</f>
        <v>#DIV/0!</v>
      </c>
      <c r="AC126" s="557" t="e">
        <f t="shared" si="50"/>
        <v>#DIV/0!</v>
      </c>
    </row>
    <row r="127" spans="1:29" x14ac:dyDescent="0.15">
      <c r="A127" s="222" t="s">
        <v>702</v>
      </c>
      <c r="B127" s="7" t="s">
        <v>371</v>
      </c>
      <c r="C127" s="215" t="s">
        <v>359</v>
      </c>
      <c r="D127" s="200" t="s">
        <v>776</v>
      </c>
      <c r="E127" s="211"/>
      <c r="F127" s="211"/>
      <c r="G127" s="214"/>
      <c r="H127" s="214"/>
      <c r="I127" s="214"/>
      <c r="J127" s="214"/>
      <c r="K127" s="213">
        <f t="shared" si="71"/>
        <v>0</v>
      </c>
      <c r="L127" s="213">
        <f t="shared" si="72"/>
        <v>0</v>
      </c>
      <c r="M127" s="214"/>
      <c r="N127" s="214"/>
      <c r="O127" s="213">
        <f>0</f>
        <v>0</v>
      </c>
      <c r="P127" s="213">
        <f>0</f>
        <v>0</v>
      </c>
      <c r="Q127" s="214"/>
      <c r="R127" s="214"/>
      <c r="S127" s="214"/>
      <c r="T127" s="214"/>
      <c r="U127" s="213">
        <f t="shared" si="53"/>
        <v>0</v>
      </c>
      <c r="V127" s="213">
        <f t="shared" si="54"/>
        <v>0</v>
      </c>
      <c r="W127" s="557" t="e">
        <f>I127*1000/Таблица2001!G128</f>
        <v>#DIV/0!</v>
      </c>
      <c r="X127" s="557" t="e">
        <f>J127*1000/Таблица2001!H128</f>
        <v>#DIV/0!</v>
      </c>
      <c r="Y127" s="557" t="e">
        <f>M127*1000/Таблица2001!G10</f>
        <v>#DIV/0!</v>
      </c>
      <c r="Z127" s="557" t="e">
        <f>Q127*1000/Таблица2001!H10</f>
        <v>#DIV/0!</v>
      </c>
      <c r="AA127" s="557" t="e">
        <f>U127*1000/Таблица2001!G10</f>
        <v>#DIV/0!</v>
      </c>
      <c r="AB127" s="557" t="e">
        <f>V127*1000/Таблица2001!H10</f>
        <v>#DIV/0!</v>
      </c>
      <c r="AC127" s="557" t="e">
        <f t="shared" si="50"/>
        <v>#DIV/0!</v>
      </c>
    </row>
    <row r="128" spans="1:29" x14ac:dyDescent="0.15">
      <c r="A128" s="222" t="s">
        <v>1471</v>
      </c>
      <c r="B128" s="7" t="s">
        <v>1472</v>
      </c>
      <c r="C128" s="215" t="s">
        <v>1473</v>
      </c>
      <c r="D128" s="200"/>
      <c r="E128" s="211"/>
      <c r="F128" s="211"/>
      <c r="G128" s="214"/>
      <c r="H128" s="214"/>
      <c r="I128" s="214"/>
      <c r="J128" s="214"/>
      <c r="K128" s="213">
        <f t="shared" si="71"/>
        <v>0</v>
      </c>
      <c r="L128" s="213">
        <f t="shared" si="72"/>
        <v>0</v>
      </c>
      <c r="M128" s="214"/>
      <c r="N128" s="214"/>
      <c r="O128" s="213"/>
      <c r="P128" s="213"/>
      <c r="Q128" s="214"/>
      <c r="R128" s="214"/>
      <c r="S128" s="214"/>
      <c r="T128" s="214"/>
      <c r="U128" s="213">
        <f t="shared" si="53"/>
        <v>0</v>
      </c>
      <c r="V128" s="213">
        <f t="shared" si="54"/>
        <v>0</v>
      </c>
      <c r="W128" s="557" t="e">
        <f>I128*1000/Таблица2001!G129</f>
        <v>#DIV/0!</v>
      </c>
      <c r="X128" s="557" t="e">
        <f>J128*1000/Таблица2001!H129</f>
        <v>#DIV/0!</v>
      </c>
      <c r="Y128" s="557" t="e">
        <f>M128*1000/Таблица2001!G10</f>
        <v>#DIV/0!</v>
      </c>
      <c r="Z128" s="557" t="e">
        <f>Q128*1000/Таблица2001!H10</f>
        <v>#DIV/0!</v>
      </c>
      <c r="AA128" s="557" t="e">
        <f>U128*1000/Таблица2001!G10</f>
        <v>#DIV/0!</v>
      </c>
      <c r="AB128" s="557" t="e">
        <f>V128*1000/Таблица2001!H10</f>
        <v>#DIV/0!</v>
      </c>
      <c r="AC128" s="557" t="e">
        <f t="shared" si="50"/>
        <v>#DIV/0!</v>
      </c>
    </row>
    <row r="129" spans="1:29" x14ac:dyDescent="0.15">
      <c r="A129" s="221" t="s">
        <v>703</v>
      </c>
      <c r="B129" s="39" t="s">
        <v>223</v>
      </c>
      <c r="C129" s="234" t="s">
        <v>139</v>
      </c>
      <c r="D129" s="225" t="s">
        <v>35</v>
      </c>
      <c r="E129" s="213">
        <f t="shared" ref="E129:F129" si="81">E130+E131+E133+E138+E146+E152+E160+E161+E166</f>
        <v>0</v>
      </c>
      <c r="F129" s="213">
        <f t="shared" si="81"/>
        <v>0</v>
      </c>
      <c r="G129" s="213">
        <f>G130+G131+G133+G138+G146+G152+G160+G161+G166</f>
        <v>0</v>
      </c>
      <c r="H129" s="213">
        <f t="shared" ref="H129:J129" si="82">H130+H131+H133+H138+H146+H152+H160+H161+H166</f>
        <v>0</v>
      </c>
      <c r="I129" s="213">
        <f t="shared" si="82"/>
        <v>0</v>
      </c>
      <c r="J129" s="213">
        <f t="shared" si="82"/>
        <v>0</v>
      </c>
      <c r="K129" s="213">
        <f t="shared" si="71"/>
        <v>0</v>
      </c>
      <c r="L129" s="213">
        <f t="shared" si="72"/>
        <v>0</v>
      </c>
      <c r="M129" s="213">
        <f>M130+M131+M133+M138+M146+M152+M160+M161+M166</f>
        <v>0</v>
      </c>
      <c r="N129" s="213">
        <f t="shared" ref="N129:T129" si="83">N130+N131+N133+N138+N146+N152+N160+N161+N166</f>
        <v>0</v>
      </c>
      <c r="O129" s="213">
        <f t="shared" si="83"/>
        <v>0</v>
      </c>
      <c r="P129" s="213">
        <f t="shared" si="83"/>
        <v>0</v>
      </c>
      <c r="Q129" s="213">
        <f t="shared" ref="Q129" si="84">Q130+Q131+Q133+Q138+Q146+Q152+Q160+Q161+Q166</f>
        <v>0</v>
      </c>
      <c r="R129" s="213">
        <f t="shared" si="83"/>
        <v>0</v>
      </c>
      <c r="S129" s="213">
        <f t="shared" si="83"/>
        <v>0</v>
      </c>
      <c r="T129" s="213">
        <f t="shared" si="83"/>
        <v>0</v>
      </c>
      <c r="U129" s="213">
        <f t="shared" si="53"/>
        <v>0</v>
      </c>
      <c r="V129" s="213">
        <f t="shared" si="54"/>
        <v>0</v>
      </c>
      <c r="W129" s="557" t="e">
        <f>I129*1000/Таблица2001!G130</f>
        <v>#DIV/0!</v>
      </c>
      <c r="X129" s="557" t="e">
        <f>J129*1000/Таблица2001!H130</f>
        <v>#DIV/0!</v>
      </c>
      <c r="Y129" s="557" t="e">
        <f>M129*1000/Таблица2001!G10</f>
        <v>#DIV/0!</v>
      </c>
      <c r="Z129" s="557" t="e">
        <f>Q129*1000/Таблица2001!H10</f>
        <v>#DIV/0!</v>
      </c>
      <c r="AA129" s="557" t="e">
        <f>U129*1000/Таблица2001!G10</f>
        <v>#DIV/0!</v>
      </c>
      <c r="AB129" s="557" t="e">
        <f>V129*1000/Таблица2001!H10</f>
        <v>#DIV/0!</v>
      </c>
      <c r="AC129" s="557" t="e">
        <f t="shared" si="50"/>
        <v>#DIV/0!</v>
      </c>
    </row>
    <row r="130" spans="1:29" x14ac:dyDescent="0.15">
      <c r="A130" s="222" t="s">
        <v>704</v>
      </c>
      <c r="B130" s="7" t="s">
        <v>224</v>
      </c>
      <c r="C130" s="215" t="s">
        <v>79</v>
      </c>
      <c r="D130" s="200" t="s">
        <v>36</v>
      </c>
      <c r="E130" s="211"/>
      <c r="F130" s="211"/>
      <c r="G130" s="214">
        <f>0</f>
        <v>0</v>
      </c>
      <c r="H130" s="214">
        <f>0</f>
        <v>0</v>
      </c>
      <c r="I130" s="214">
        <f>M130</f>
        <v>0</v>
      </c>
      <c r="J130" s="214">
        <f>Q130</f>
        <v>0</v>
      </c>
      <c r="K130" s="213">
        <f t="shared" si="71"/>
        <v>0</v>
      </c>
      <c r="L130" s="213">
        <f t="shared" si="72"/>
        <v>0</v>
      </c>
      <c r="M130" s="214"/>
      <c r="N130" s="214"/>
      <c r="O130" s="213">
        <f>0</f>
        <v>0</v>
      </c>
      <c r="P130" s="213">
        <f>0</f>
        <v>0</v>
      </c>
      <c r="Q130" s="214"/>
      <c r="R130" s="214"/>
      <c r="S130" s="214"/>
      <c r="T130" s="214"/>
      <c r="U130" s="213">
        <f t="shared" si="53"/>
        <v>0</v>
      </c>
      <c r="V130" s="213">
        <f t="shared" si="54"/>
        <v>0</v>
      </c>
      <c r="W130" s="557" t="e">
        <f>I130*1000/Таблица2001!G131</f>
        <v>#DIV/0!</v>
      </c>
      <c r="X130" s="557" t="e">
        <f>J130*1000/Таблица2001!H131</f>
        <v>#DIV/0!</v>
      </c>
      <c r="Y130" s="557" t="e">
        <f>M130*1000/Таблица2001!G10</f>
        <v>#DIV/0!</v>
      </c>
      <c r="Z130" s="557" t="e">
        <f>Q130*1000/Таблица2001!H10</f>
        <v>#DIV/0!</v>
      </c>
      <c r="AA130" s="557" t="e">
        <f>U130*1000/Таблица2001!G10</f>
        <v>#DIV/0!</v>
      </c>
      <c r="AB130" s="557" t="e">
        <f>V130*1000/Таблица2001!H10</f>
        <v>#DIV/0!</v>
      </c>
      <c r="AC130" s="557" t="e">
        <f t="shared" si="50"/>
        <v>#DIV/0!</v>
      </c>
    </row>
    <row r="131" spans="1:29" x14ac:dyDescent="0.15">
      <c r="A131" s="222" t="s">
        <v>705</v>
      </c>
      <c r="B131" s="7" t="s">
        <v>225</v>
      </c>
      <c r="C131" s="215" t="s">
        <v>80</v>
      </c>
      <c r="D131" s="200" t="s">
        <v>37</v>
      </c>
      <c r="E131" s="211"/>
      <c r="F131" s="211"/>
      <c r="G131" s="214"/>
      <c r="H131" s="214"/>
      <c r="I131" s="214"/>
      <c r="J131" s="214"/>
      <c r="K131" s="213">
        <f t="shared" si="71"/>
        <v>0</v>
      </c>
      <c r="L131" s="213">
        <f t="shared" si="72"/>
        <v>0</v>
      </c>
      <c r="M131" s="214"/>
      <c r="N131" s="214"/>
      <c r="O131" s="214"/>
      <c r="P131" s="214"/>
      <c r="Q131" s="214"/>
      <c r="R131" s="214"/>
      <c r="S131" s="214"/>
      <c r="T131" s="214"/>
      <c r="U131" s="213">
        <f t="shared" si="53"/>
        <v>0</v>
      </c>
      <c r="V131" s="213">
        <f t="shared" si="54"/>
        <v>0</v>
      </c>
      <c r="W131" s="557" t="e">
        <f>I131*1000/Таблица2001!G132</f>
        <v>#DIV/0!</v>
      </c>
      <c r="X131" s="557" t="e">
        <f>J131*1000/Таблица2001!H132</f>
        <v>#DIV/0!</v>
      </c>
      <c r="Y131" s="557" t="e">
        <f>M131*1000/Таблица2001!G10</f>
        <v>#DIV/0!</v>
      </c>
      <c r="Z131" s="557" t="e">
        <f>Q131*1000/Таблица2001!H10</f>
        <v>#DIV/0!</v>
      </c>
      <c r="AA131" s="557" t="e">
        <f>U131*1000/Таблица2001!G10</f>
        <v>#DIV/0!</v>
      </c>
      <c r="AB131" s="557" t="e">
        <f>V131*1000/Таблица2001!H10</f>
        <v>#DIV/0!</v>
      </c>
      <c r="AC131" s="557" t="e">
        <f t="shared" si="50"/>
        <v>#DIV/0!</v>
      </c>
    </row>
    <row r="132" spans="1:29" x14ac:dyDescent="0.15">
      <c r="A132" s="222" t="s">
        <v>895</v>
      </c>
      <c r="B132" s="7" t="s">
        <v>896</v>
      </c>
      <c r="C132" s="215" t="s">
        <v>897</v>
      </c>
      <c r="D132" s="200" t="s">
        <v>898</v>
      </c>
      <c r="E132" s="211"/>
      <c r="F132" s="211"/>
      <c r="G132" s="214"/>
      <c r="H132" s="214"/>
      <c r="I132" s="214"/>
      <c r="J132" s="214"/>
      <c r="K132" s="213">
        <f t="shared" si="71"/>
        <v>0</v>
      </c>
      <c r="L132" s="213">
        <f t="shared" si="72"/>
        <v>0</v>
      </c>
      <c r="M132" s="214"/>
      <c r="N132" s="214"/>
      <c r="O132" s="214"/>
      <c r="P132" s="214"/>
      <c r="Q132" s="214"/>
      <c r="R132" s="214"/>
      <c r="S132" s="214"/>
      <c r="T132" s="214"/>
      <c r="U132" s="213">
        <f t="shared" si="53"/>
        <v>0</v>
      </c>
      <c r="V132" s="213">
        <f t="shared" si="54"/>
        <v>0</v>
      </c>
      <c r="W132" s="557" t="e">
        <f>I132*1000/Таблица2001!G133</f>
        <v>#DIV/0!</v>
      </c>
      <c r="X132" s="557" t="e">
        <f>J132*1000/Таблица2001!H133</f>
        <v>#DIV/0!</v>
      </c>
      <c r="Y132" s="557" t="e">
        <f>M132*1000/Таблица2001!G10</f>
        <v>#DIV/0!</v>
      </c>
      <c r="Z132" s="557" t="e">
        <f>Q132*1000/Таблица2001!H10</f>
        <v>#DIV/0!</v>
      </c>
      <c r="AA132" s="557" t="e">
        <f>U132*1000/Таблица2001!G10</f>
        <v>#DIV/0!</v>
      </c>
      <c r="AB132" s="557" t="e">
        <f>V132*1000/Таблица2001!H10</f>
        <v>#DIV/0!</v>
      </c>
      <c r="AC132" s="557" t="e">
        <f t="shared" si="50"/>
        <v>#DIV/0!</v>
      </c>
    </row>
    <row r="133" spans="1:29" ht="21" x14ac:dyDescent="0.15">
      <c r="A133" s="222" t="s">
        <v>706</v>
      </c>
      <c r="B133" s="7" t="s">
        <v>226</v>
      </c>
      <c r="C133" s="215" t="s">
        <v>81</v>
      </c>
      <c r="D133" s="200" t="s">
        <v>38</v>
      </c>
      <c r="E133" s="211"/>
      <c r="F133" s="211"/>
      <c r="G133" s="214">
        <f>G134+G135+G136+G137</f>
        <v>0</v>
      </c>
      <c r="H133" s="214">
        <f>H134+H135+H136+H137</f>
        <v>0</v>
      </c>
      <c r="I133" s="214">
        <f>I134+I135+I136+I137</f>
        <v>0</v>
      </c>
      <c r="J133" s="214">
        <f>J134+J135+J136+J137</f>
        <v>0</v>
      </c>
      <c r="K133" s="213">
        <f t="shared" si="71"/>
        <v>0</v>
      </c>
      <c r="L133" s="213">
        <f t="shared" si="72"/>
        <v>0</v>
      </c>
      <c r="M133" s="214">
        <f t="shared" ref="M133:T133" si="85">M134+M135+M136+M137</f>
        <v>0</v>
      </c>
      <c r="N133" s="214">
        <f t="shared" si="85"/>
        <v>0</v>
      </c>
      <c r="O133" s="214">
        <f t="shared" si="85"/>
        <v>0</v>
      </c>
      <c r="P133" s="214">
        <f t="shared" si="85"/>
        <v>0</v>
      </c>
      <c r="Q133" s="214">
        <f t="shared" ref="Q133" si="86">Q134+Q135+Q136+Q137</f>
        <v>0</v>
      </c>
      <c r="R133" s="214">
        <f t="shared" si="85"/>
        <v>0</v>
      </c>
      <c r="S133" s="214">
        <f t="shared" si="85"/>
        <v>0</v>
      </c>
      <c r="T133" s="214">
        <f t="shared" si="85"/>
        <v>0</v>
      </c>
      <c r="U133" s="213">
        <f t="shared" si="53"/>
        <v>0</v>
      </c>
      <c r="V133" s="213">
        <f t="shared" si="54"/>
        <v>0</v>
      </c>
      <c r="W133" s="557" t="e">
        <f>I133*1000/Таблица2001!G134</f>
        <v>#DIV/0!</v>
      </c>
      <c r="X133" s="557" t="e">
        <f>J133*1000/Таблица2001!H134</f>
        <v>#DIV/0!</v>
      </c>
      <c r="Y133" s="557" t="e">
        <f>M133*1000/Таблица2001!G10</f>
        <v>#DIV/0!</v>
      </c>
      <c r="Z133" s="557" t="e">
        <f>Q133*1000/Таблица2001!H10</f>
        <v>#DIV/0!</v>
      </c>
      <c r="AA133" s="557" t="e">
        <f>U133*1000/Таблица2001!G10</f>
        <v>#DIV/0!</v>
      </c>
      <c r="AB133" s="557" t="e">
        <f>V133*1000/Таблица2001!H10</f>
        <v>#DIV/0!</v>
      </c>
      <c r="AC133" s="557" t="e">
        <f t="shared" si="50"/>
        <v>#DIV/0!</v>
      </c>
    </row>
    <row r="134" spans="1:29" x14ac:dyDescent="0.15">
      <c r="A134" s="222" t="s">
        <v>579</v>
      </c>
      <c r="B134" s="7" t="s">
        <v>377</v>
      </c>
      <c r="C134" s="215" t="s">
        <v>374</v>
      </c>
      <c r="D134" s="200" t="s">
        <v>375</v>
      </c>
      <c r="E134" s="211"/>
      <c r="F134" s="211"/>
      <c r="G134" s="214"/>
      <c r="H134" s="214"/>
      <c r="I134" s="214"/>
      <c r="J134" s="214"/>
      <c r="K134" s="213">
        <f t="shared" si="71"/>
        <v>0</v>
      </c>
      <c r="L134" s="213">
        <f t="shared" si="72"/>
        <v>0</v>
      </c>
      <c r="M134" s="214"/>
      <c r="N134" s="214"/>
      <c r="O134" s="214"/>
      <c r="P134" s="214"/>
      <c r="Q134" s="214"/>
      <c r="R134" s="214"/>
      <c r="S134" s="214"/>
      <c r="T134" s="214"/>
      <c r="U134" s="213">
        <f t="shared" si="53"/>
        <v>0</v>
      </c>
      <c r="V134" s="213">
        <f t="shared" si="54"/>
        <v>0</v>
      </c>
      <c r="W134" s="557" t="e">
        <f>I134*1000/Таблица2001!G135</f>
        <v>#DIV/0!</v>
      </c>
      <c r="X134" s="557" t="e">
        <f>J134*1000/Таблица2001!H135</f>
        <v>#DIV/0!</v>
      </c>
      <c r="Y134" s="557" t="e">
        <f>M134*1000/Таблица2001!G10</f>
        <v>#DIV/0!</v>
      </c>
      <c r="Z134" s="557" t="e">
        <f>Q134*1000/Таблица2001!H10</f>
        <v>#DIV/0!</v>
      </c>
      <c r="AA134" s="557" t="e">
        <f>U134*1000/Таблица2001!G10</f>
        <v>#DIV/0!</v>
      </c>
      <c r="AB134" s="557" t="e">
        <f>V134*1000/Таблица2001!H10</f>
        <v>#DIV/0!</v>
      </c>
      <c r="AC134" s="557" t="e">
        <f t="shared" si="50"/>
        <v>#DIV/0!</v>
      </c>
    </row>
    <row r="135" spans="1:29" ht="31.5" x14ac:dyDescent="0.15">
      <c r="A135" s="222" t="s">
        <v>707</v>
      </c>
      <c r="B135" s="7" t="s">
        <v>459</v>
      </c>
      <c r="C135" s="215" t="s">
        <v>446</v>
      </c>
      <c r="D135" s="200" t="s">
        <v>447</v>
      </c>
      <c r="E135" s="211"/>
      <c r="F135" s="211"/>
      <c r="G135" s="214"/>
      <c r="H135" s="214"/>
      <c r="I135" s="214"/>
      <c r="J135" s="214"/>
      <c r="K135" s="213">
        <f t="shared" si="71"/>
        <v>0</v>
      </c>
      <c r="L135" s="213">
        <f t="shared" si="72"/>
        <v>0</v>
      </c>
      <c r="M135" s="214"/>
      <c r="N135" s="214"/>
      <c r="O135" s="214"/>
      <c r="P135" s="214"/>
      <c r="Q135" s="214"/>
      <c r="R135" s="214"/>
      <c r="S135" s="214"/>
      <c r="T135" s="214"/>
      <c r="U135" s="213">
        <f t="shared" si="53"/>
        <v>0</v>
      </c>
      <c r="V135" s="213">
        <f t="shared" si="54"/>
        <v>0</v>
      </c>
      <c r="W135" s="557" t="e">
        <f>I135*1000/Таблица2001!G136</f>
        <v>#DIV/0!</v>
      </c>
      <c r="X135" s="557" t="e">
        <f>J135*1000/Таблица2001!H136</f>
        <v>#DIV/0!</v>
      </c>
      <c r="Y135" s="557" t="e">
        <f>M135*1000/Таблица2001!G10</f>
        <v>#DIV/0!</v>
      </c>
      <c r="Z135" s="557" t="e">
        <f>Q135*1000/Таблица2001!H10</f>
        <v>#DIV/0!</v>
      </c>
      <c r="AA135" s="557" t="e">
        <f>U135*1000/Таблица2001!G10</f>
        <v>#DIV/0!</v>
      </c>
      <c r="AB135" s="557" t="e">
        <f>V135*1000/Таблица2001!H10</f>
        <v>#DIV/0!</v>
      </c>
      <c r="AC135" s="557" t="e">
        <f t="shared" si="50"/>
        <v>#DIV/0!</v>
      </c>
    </row>
    <row r="136" spans="1:29" ht="31.5" x14ac:dyDescent="0.15">
      <c r="A136" s="222" t="s">
        <v>899</v>
      </c>
      <c r="B136" s="7" t="s">
        <v>460</v>
      </c>
      <c r="C136" s="215" t="s">
        <v>448</v>
      </c>
      <c r="D136" s="200" t="s">
        <v>449</v>
      </c>
      <c r="E136" s="211"/>
      <c r="F136" s="211"/>
      <c r="G136" s="214"/>
      <c r="H136" s="214"/>
      <c r="I136" s="214"/>
      <c r="J136" s="214"/>
      <c r="K136" s="213">
        <f t="shared" si="71"/>
        <v>0</v>
      </c>
      <c r="L136" s="213">
        <f t="shared" si="72"/>
        <v>0</v>
      </c>
      <c r="M136" s="214"/>
      <c r="N136" s="214"/>
      <c r="O136" s="214"/>
      <c r="P136" s="214"/>
      <c r="Q136" s="214"/>
      <c r="R136" s="214"/>
      <c r="S136" s="214"/>
      <c r="T136" s="214"/>
      <c r="U136" s="213">
        <f t="shared" si="53"/>
        <v>0</v>
      </c>
      <c r="V136" s="213">
        <f t="shared" si="54"/>
        <v>0</v>
      </c>
      <c r="W136" s="557" t="e">
        <f>I136*1000/Таблица2001!G137</f>
        <v>#DIV/0!</v>
      </c>
      <c r="X136" s="557" t="e">
        <f>J136*1000/Таблица2001!H137</f>
        <v>#DIV/0!</v>
      </c>
      <c r="Y136" s="557" t="e">
        <f>M136*1000/Таблица2001!G10</f>
        <v>#DIV/0!</v>
      </c>
      <c r="Z136" s="557" t="e">
        <f>Q136*1000/Таблица2001!H10</f>
        <v>#DIV/0!</v>
      </c>
      <c r="AA136" s="557" t="e">
        <f>U136*1000/Таблица2001!G10</f>
        <v>#DIV/0!</v>
      </c>
      <c r="AB136" s="557" t="e">
        <f>V136*1000/Таблица2001!H10</f>
        <v>#DIV/0!</v>
      </c>
      <c r="AC136" s="557" t="e">
        <f t="shared" si="50"/>
        <v>#DIV/0!</v>
      </c>
    </row>
    <row r="137" spans="1:29" ht="31.5" x14ac:dyDescent="0.15">
      <c r="A137" s="222" t="s">
        <v>900</v>
      </c>
      <c r="B137" s="7" t="s">
        <v>461</v>
      </c>
      <c r="C137" s="215" t="s">
        <v>450</v>
      </c>
      <c r="D137" s="200" t="s">
        <v>451</v>
      </c>
      <c r="E137" s="211"/>
      <c r="F137" s="211"/>
      <c r="G137" s="214"/>
      <c r="H137" s="214"/>
      <c r="I137" s="214"/>
      <c r="J137" s="214"/>
      <c r="K137" s="213">
        <f t="shared" si="71"/>
        <v>0</v>
      </c>
      <c r="L137" s="213">
        <f t="shared" si="72"/>
        <v>0</v>
      </c>
      <c r="M137" s="214"/>
      <c r="N137" s="214"/>
      <c r="O137" s="214"/>
      <c r="P137" s="214"/>
      <c r="Q137" s="214"/>
      <c r="R137" s="214"/>
      <c r="S137" s="214"/>
      <c r="T137" s="214"/>
      <c r="U137" s="213">
        <f t="shared" si="53"/>
        <v>0</v>
      </c>
      <c r="V137" s="213">
        <f t="shared" si="54"/>
        <v>0</v>
      </c>
      <c r="W137" s="557" t="e">
        <f>I137*1000/Таблица2001!G138</f>
        <v>#DIV/0!</v>
      </c>
      <c r="X137" s="557" t="e">
        <f>J137*1000/Таблица2001!H138</f>
        <v>#DIV/0!</v>
      </c>
      <c r="Y137" s="557" t="e">
        <f>M137*1000/Таблица2001!G10</f>
        <v>#DIV/0!</v>
      </c>
      <c r="Z137" s="557" t="e">
        <f>Q137*1000/Таблица2001!H10</f>
        <v>#DIV/0!</v>
      </c>
      <c r="AA137" s="557" t="e">
        <f>U137*1000/Таблица2001!G10</f>
        <v>#DIV/0!</v>
      </c>
      <c r="AB137" s="557" t="e">
        <f>V137*1000/Таблица2001!H10</f>
        <v>#DIV/0!</v>
      </c>
      <c r="AC137" s="557" t="e">
        <f t="shared" ref="AC137:AC200" si="87">N137*100/M137</f>
        <v>#DIV/0!</v>
      </c>
    </row>
    <row r="138" spans="1:29" x14ac:dyDescent="0.15">
      <c r="A138" s="222" t="s">
        <v>664</v>
      </c>
      <c r="B138" s="7" t="s">
        <v>264</v>
      </c>
      <c r="C138" s="236" t="s">
        <v>117</v>
      </c>
      <c r="D138" s="200" t="s">
        <v>531</v>
      </c>
      <c r="E138" s="211"/>
      <c r="F138" s="211"/>
      <c r="G138" s="214">
        <f t="shared" ref="G138:T138" si="88">G139+G141+G142+G143+G144</f>
        <v>0</v>
      </c>
      <c r="H138" s="214">
        <f t="shared" si="88"/>
        <v>0</v>
      </c>
      <c r="I138" s="214">
        <f t="shared" si="88"/>
        <v>0</v>
      </c>
      <c r="J138" s="214">
        <f t="shared" si="88"/>
        <v>0</v>
      </c>
      <c r="K138" s="213">
        <f t="shared" si="71"/>
        <v>0</v>
      </c>
      <c r="L138" s="213">
        <f t="shared" si="72"/>
        <v>0</v>
      </c>
      <c r="M138" s="214">
        <f t="shared" si="88"/>
        <v>0</v>
      </c>
      <c r="N138" s="214">
        <f t="shared" si="88"/>
        <v>0</v>
      </c>
      <c r="O138" s="214">
        <f t="shared" si="88"/>
        <v>0</v>
      </c>
      <c r="P138" s="214">
        <f t="shared" si="88"/>
        <v>0</v>
      </c>
      <c r="Q138" s="214">
        <f t="shared" ref="Q138" si="89">Q139+Q141+Q142+Q143+Q144</f>
        <v>0</v>
      </c>
      <c r="R138" s="214">
        <f t="shared" si="88"/>
        <v>0</v>
      </c>
      <c r="S138" s="214">
        <f t="shared" si="88"/>
        <v>0</v>
      </c>
      <c r="T138" s="214">
        <f t="shared" si="88"/>
        <v>0</v>
      </c>
      <c r="U138" s="213">
        <f t="shared" si="53"/>
        <v>0</v>
      </c>
      <c r="V138" s="213">
        <f t="shared" si="54"/>
        <v>0</v>
      </c>
      <c r="W138" s="557" t="e">
        <f>I138*1000/Таблица2001!G139</f>
        <v>#DIV/0!</v>
      </c>
      <c r="X138" s="557" t="e">
        <f>J138*1000/Таблица2001!H139</f>
        <v>#DIV/0!</v>
      </c>
      <c r="Y138" s="557" t="e">
        <f>M138*1000/Таблица2001!G10</f>
        <v>#DIV/0!</v>
      </c>
      <c r="Z138" s="557" t="e">
        <f>Q138*1000/Таблица2001!H10</f>
        <v>#DIV/0!</v>
      </c>
      <c r="AA138" s="557" t="e">
        <f>U138*1000/Таблица2001!G10</f>
        <v>#DIV/0!</v>
      </c>
      <c r="AB138" s="557" t="e">
        <f>V138*1000/Таблица2001!H10</f>
        <v>#DIV/0!</v>
      </c>
      <c r="AC138" s="557" t="e">
        <f t="shared" si="87"/>
        <v>#DIV/0!</v>
      </c>
    </row>
    <row r="139" spans="1:29" x14ac:dyDescent="0.15">
      <c r="A139" s="222" t="s">
        <v>580</v>
      </c>
      <c r="B139" s="7" t="s">
        <v>378</v>
      </c>
      <c r="C139" s="215" t="s">
        <v>662</v>
      </c>
      <c r="D139" s="200" t="s">
        <v>112</v>
      </c>
      <c r="E139" s="211"/>
      <c r="F139" s="211"/>
      <c r="G139" s="214"/>
      <c r="H139" s="214"/>
      <c r="I139" s="214"/>
      <c r="J139" s="214"/>
      <c r="K139" s="213">
        <f t="shared" si="71"/>
        <v>0</v>
      </c>
      <c r="L139" s="213">
        <f t="shared" si="72"/>
        <v>0</v>
      </c>
      <c r="M139" s="214"/>
      <c r="N139" s="214">
        <f>M139-M140</f>
        <v>0</v>
      </c>
      <c r="O139" s="214"/>
      <c r="P139" s="214"/>
      <c r="Q139" s="214"/>
      <c r="R139" s="214">
        <f>Q139-Q140</f>
        <v>0</v>
      </c>
      <c r="S139" s="214"/>
      <c r="T139" s="214"/>
      <c r="U139" s="213">
        <f t="shared" si="53"/>
        <v>0</v>
      </c>
      <c r="V139" s="213">
        <f t="shared" si="54"/>
        <v>0</v>
      </c>
      <c r="W139" s="557" t="e">
        <f>I139*1000/Таблица2001!G140</f>
        <v>#DIV/0!</v>
      </c>
      <c r="X139" s="557" t="e">
        <f>J139*1000/Таблица2001!H140</f>
        <v>#DIV/0!</v>
      </c>
      <c r="Y139" s="557" t="e">
        <f>M139*1000/Таблица2001!G10</f>
        <v>#DIV/0!</v>
      </c>
      <c r="Z139" s="557" t="e">
        <f>Q139*1000/Таблица2001!H10</f>
        <v>#DIV/0!</v>
      </c>
      <c r="AA139" s="557" t="e">
        <f>U139*1000/Таблица2001!G10</f>
        <v>#DIV/0!</v>
      </c>
      <c r="AB139" s="557" t="e">
        <f>V139*1000/Таблица2001!H10</f>
        <v>#DIV/0!</v>
      </c>
      <c r="AC139" s="557" t="e">
        <f t="shared" si="87"/>
        <v>#DIV/0!</v>
      </c>
    </row>
    <row r="140" spans="1:29" x14ac:dyDescent="0.15">
      <c r="A140" s="222" t="s">
        <v>581</v>
      </c>
      <c r="B140" s="7" t="s">
        <v>582</v>
      </c>
      <c r="C140" s="215" t="s">
        <v>829</v>
      </c>
      <c r="D140" s="200" t="s">
        <v>583</v>
      </c>
      <c r="E140" s="211"/>
      <c r="F140" s="211"/>
      <c r="G140" s="214">
        <f>0</f>
        <v>0</v>
      </c>
      <c r="H140" s="214">
        <f>0</f>
        <v>0</v>
      </c>
      <c r="I140" s="214">
        <f>M140</f>
        <v>0</v>
      </c>
      <c r="J140" s="214">
        <f t="shared" ref="J140:J142" si="90">Q140</f>
        <v>0</v>
      </c>
      <c r="K140" s="213">
        <f>0</f>
        <v>0</v>
      </c>
      <c r="L140" s="213">
        <f>0</f>
        <v>0</v>
      </c>
      <c r="M140" s="214"/>
      <c r="N140" s="213">
        <f>0</f>
        <v>0</v>
      </c>
      <c r="O140" s="214"/>
      <c r="P140" s="214"/>
      <c r="Q140" s="214"/>
      <c r="R140" s="213">
        <f>0</f>
        <v>0</v>
      </c>
      <c r="S140" s="213">
        <f>0</f>
        <v>0</v>
      </c>
      <c r="T140" s="213">
        <f>0</f>
        <v>0</v>
      </c>
      <c r="U140" s="213">
        <f t="shared" ref="U140:U203" si="91">K140-S140</f>
        <v>0</v>
      </c>
      <c r="V140" s="213">
        <f t="shared" ref="V140:V203" si="92">L140-T140</f>
        <v>0</v>
      </c>
      <c r="W140" s="557" t="e">
        <f>I140*1000/Таблица2001!G141</f>
        <v>#DIV/0!</v>
      </c>
      <c r="X140" s="557" t="e">
        <f>J140*1000/Таблица2001!H141</f>
        <v>#DIV/0!</v>
      </c>
      <c r="Y140" s="557" t="e">
        <f>M140*1000/Таблица2001!G10</f>
        <v>#DIV/0!</v>
      </c>
      <c r="Z140" s="557" t="e">
        <f>Q140*1000/Таблица2001!H10</f>
        <v>#DIV/0!</v>
      </c>
      <c r="AA140" s="557" t="e">
        <f>U140*1000/Таблица2001!G10</f>
        <v>#DIV/0!</v>
      </c>
      <c r="AB140" s="557" t="e">
        <f>V140*1000/Таблица2001!H10</f>
        <v>#DIV/0!</v>
      </c>
      <c r="AC140" s="557" t="e">
        <f t="shared" si="87"/>
        <v>#DIV/0!</v>
      </c>
    </row>
    <row r="141" spans="1:29" x14ac:dyDescent="0.15">
      <c r="A141" s="222" t="s">
        <v>584</v>
      </c>
      <c r="B141" s="7" t="s">
        <v>379</v>
      </c>
      <c r="C141" s="215" t="s">
        <v>831</v>
      </c>
      <c r="D141" s="200" t="s">
        <v>113</v>
      </c>
      <c r="E141" s="211"/>
      <c r="F141" s="211"/>
      <c r="G141" s="214">
        <f>0</f>
        <v>0</v>
      </c>
      <c r="H141" s="214">
        <f>0</f>
        <v>0</v>
      </c>
      <c r="I141" s="214">
        <f>M141</f>
        <v>0</v>
      </c>
      <c r="J141" s="214">
        <f t="shared" si="90"/>
        <v>0</v>
      </c>
      <c r="K141" s="213">
        <f t="shared" ref="K141:K172" si="93">G141+N141</f>
        <v>0</v>
      </c>
      <c r="L141" s="213">
        <f t="shared" ref="L141:L172" si="94">H141+R141</f>
        <v>0</v>
      </c>
      <c r="M141" s="214"/>
      <c r="N141" s="214"/>
      <c r="O141" s="351">
        <f>0</f>
        <v>0</v>
      </c>
      <c r="P141" s="351">
        <f>0</f>
        <v>0</v>
      </c>
      <c r="Q141" s="214"/>
      <c r="R141" s="214"/>
      <c r="S141" s="214"/>
      <c r="T141" s="214"/>
      <c r="U141" s="213">
        <f t="shared" si="91"/>
        <v>0</v>
      </c>
      <c r="V141" s="213">
        <f t="shared" si="92"/>
        <v>0</v>
      </c>
      <c r="W141" s="557" t="e">
        <f>I141*1000/Таблица2001!G142</f>
        <v>#DIV/0!</v>
      </c>
      <c r="X141" s="557" t="e">
        <f>J141*1000/Таблица2001!H142</f>
        <v>#DIV/0!</v>
      </c>
      <c r="Y141" s="557" t="e">
        <f>M141*1000/Таблица2001!G10</f>
        <v>#DIV/0!</v>
      </c>
      <c r="Z141" s="557" t="e">
        <f>Q141*1000/Таблица2001!H10</f>
        <v>#DIV/0!</v>
      </c>
      <c r="AA141" s="557" t="e">
        <f>U141*1000/Таблица2001!G10</f>
        <v>#DIV/0!</v>
      </c>
      <c r="AB141" s="557" t="e">
        <f>V141*1000/Таблица2001!H10</f>
        <v>#DIV/0!</v>
      </c>
      <c r="AC141" s="557" t="e">
        <f t="shared" si="87"/>
        <v>#DIV/0!</v>
      </c>
    </row>
    <row r="142" spans="1:29" x14ac:dyDescent="0.15">
      <c r="A142" s="222" t="s">
        <v>585</v>
      </c>
      <c r="B142" s="7" t="s">
        <v>380</v>
      </c>
      <c r="C142" s="215" t="s">
        <v>832</v>
      </c>
      <c r="D142" s="200" t="s">
        <v>114</v>
      </c>
      <c r="E142" s="211"/>
      <c r="F142" s="211"/>
      <c r="G142" s="214">
        <f>0</f>
        <v>0</v>
      </c>
      <c r="H142" s="214">
        <f>0</f>
        <v>0</v>
      </c>
      <c r="I142" s="214">
        <f>M142</f>
        <v>0</v>
      </c>
      <c r="J142" s="214">
        <f t="shared" si="90"/>
        <v>0</v>
      </c>
      <c r="K142" s="213">
        <f t="shared" si="93"/>
        <v>0</v>
      </c>
      <c r="L142" s="213">
        <f t="shared" si="94"/>
        <v>0</v>
      </c>
      <c r="M142" s="214"/>
      <c r="N142" s="214">
        <f>M142</f>
        <v>0</v>
      </c>
      <c r="O142" s="351">
        <f>0</f>
        <v>0</v>
      </c>
      <c r="P142" s="351">
        <f>0</f>
        <v>0</v>
      </c>
      <c r="Q142" s="214"/>
      <c r="R142" s="214"/>
      <c r="S142" s="214"/>
      <c r="T142" s="214"/>
      <c r="U142" s="213">
        <f t="shared" si="91"/>
        <v>0</v>
      </c>
      <c r="V142" s="213">
        <f t="shared" si="92"/>
        <v>0</v>
      </c>
      <c r="W142" s="557" t="e">
        <f>I142*1000/Таблица2001!G143</f>
        <v>#DIV/0!</v>
      </c>
      <c r="X142" s="557" t="e">
        <f>J142*1000/Таблица2001!H143</f>
        <v>#DIV/0!</v>
      </c>
      <c r="Y142" s="557" t="e">
        <f>M142*1000/Таблица2001!G10</f>
        <v>#DIV/0!</v>
      </c>
      <c r="Z142" s="557" t="e">
        <f>Q142*1000/Таблица2001!H10</f>
        <v>#DIV/0!</v>
      </c>
      <c r="AA142" s="557" t="e">
        <f>U142*1000/Таблица2001!G10</f>
        <v>#DIV/0!</v>
      </c>
      <c r="AB142" s="557" t="e">
        <f>V142*1000/Таблица2001!H10</f>
        <v>#DIV/0!</v>
      </c>
      <c r="AC142" s="557" t="e">
        <f t="shared" si="87"/>
        <v>#DIV/0!</v>
      </c>
    </row>
    <row r="143" spans="1:29" ht="21" x14ac:dyDescent="0.15">
      <c r="A143" s="222" t="s">
        <v>586</v>
      </c>
      <c r="B143" s="7" t="s">
        <v>381</v>
      </c>
      <c r="C143" s="215" t="s">
        <v>833</v>
      </c>
      <c r="D143" s="200" t="s">
        <v>115</v>
      </c>
      <c r="E143" s="211"/>
      <c r="F143" s="211"/>
      <c r="G143" s="214">
        <f>0</f>
        <v>0</v>
      </c>
      <c r="H143" s="214">
        <f>0</f>
        <v>0</v>
      </c>
      <c r="I143" s="214">
        <f>M143</f>
        <v>0</v>
      </c>
      <c r="J143" s="214">
        <f>Q143</f>
        <v>0</v>
      </c>
      <c r="K143" s="213">
        <f t="shared" si="93"/>
        <v>0</v>
      </c>
      <c r="L143" s="213">
        <f t="shared" si="94"/>
        <v>0</v>
      </c>
      <c r="M143" s="214"/>
      <c r="N143" s="214"/>
      <c r="O143" s="214"/>
      <c r="P143" s="214"/>
      <c r="Q143" s="214"/>
      <c r="R143" s="214"/>
      <c r="S143" s="214"/>
      <c r="T143" s="214"/>
      <c r="U143" s="213">
        <f t="shared" si="91"/>
        <v>0</v>
      </c>
      <c r="V143" s="213">
        <f t="shared" si="92"/>
        <v>0</v>
      </c>
      <c r="W143" s="557" t="e">
        <f>I143*1000/Таблица2001!G144</f>
        <v>#DIV/0!</v>
      </c>
      <c r="X143" s="557" t="e">
        <f>J143*1000/Таблица2001!H144</f>
        <v>#DIV/0!</v>
      </c>
      <c r="Y143" s="557" t="e">
        <f>M143*1000/Таблица2001!G10</f>
        <v>#DIV/0!</v>
      </c>
      <c r="Z143" s="557" t="e">
        <f>Q143*1000/Таблица2001!H10</f>
        <v>#DIV/0!</v>
      </c>
      <c r="AA143" s="557" t="e">
        <f>U143*1000/Таблица2001!G10</f>
        <v>#DIV/0!</v>
      </c>
      <c r="AB143" s="557" t="e">
        <f>V143*1000/Таблица2001!H10</f>
        <v>#DIV/0!</v>
      </c>
      <c r="AC143" s="557" t="e">
        <f t="shared" si="87"/>
        <v>#DIV/0!</v>
      </c>
    </row>
    <row r="144" spans="1:29" x14ac:dyDescent="0.15">
      <c r="A144" s="222" t="s">
        <v>587</v>
      </c>
      <c r="B144" s="7" t="s">
        <v>462</v>
      </c>
      <c r="C144" s="215" t="s">
        <v>834</v>
      </c>
      <c r="D144" s="200" t="s">
        <v>452</v>
      </c>
      <c r="E144" s="211"/>
      <c r="F144" s="211"/>
      <c r="G144" s="214"/>
      <c r="H144" s="214"/>
      <c r="I144" s="214"/>
      <c r="J144" s="214"/>
      <c r="K144" s="213">
        <f t="shared" si="93"/>
        <v>0</v>
      </c>
      <c r="L144" s="213">
        <f t="shared" si="94"/>
        <v>0</v>
      </c>
      <c r="M144" s="214"/>
      <c r="N144" s="214"/>
      <c r="O144" s="214"/>
      <c r="P144" s="214"/>
      <c r="Q144" s="214"/>
      <c r="R144" s="214"/>
      <c r="S144" s="214"/>
      <c r="T144" s="214"/>
      <c r="U144" s="213">
        <f t="shared" si="91"/>
        <v>0</v>
      </c>
      <c r="V144" s="213">
        <f t="shared" si="92"/>
        <v>0</v>
      </c>
      <c r="W144" s="557" t="e">
        <f>I144*1000/Таблица2001!G145</f>
        <v>#DIV/0!</v>
      </c>
      <c r="X144" s="557" t="e">
        <f>J144*1000/Таблица2001!H145</f>
        <v>#DIV/0!</v>
      </c>
      <c r="Y144" s="557" t="e">
        <f>M144*1000/Таблица2001!G10</f>
        <v>#DIV/0!</v>
      </c>
      <c r="Z144" s="557" t="e">
        <f>Q144*1000/Таблица2001!H10</f>
        <v>#DIV/0!</v>
      </c>
      <c r="AA144" s="557" t="e">
        <f>U144*1000/Таблица2001!G10</f>
        <v>#DIV/0!</v>
      </c>
      <c r="AB144" s="557" t="e">
        <f>V144*1000/Таблица2001!H10</f>
        <v>#DIV/0!</v>
      </c>
      <c r="AC144" s="557" t="e">
        <f t="shared" si="87"/>
        <v>#DIV/0!</v>
      </c>
    </row>
    <row r="145" spans="1:29" x14ac:dyDescent="0.15">
      <c r="A145" s="222" t="s">
        <v>588</v>
      </c>
      <c r="B145" s="7" t="s">
        <v>589</v>
      </c>
      <c r="C145" s="215" t="s">
        <v>830</v>
      </c>
      <c r="D145" s="200" t="s">
        <v>590</v>
      </c>
      <c r="E145" s="211"/>
      <c r="F145" s="211"/>
      <c r="G145" s="214"/>
      <c r="H145" s="214"/>
      <c r="I145" s="214"/>
      <c r="J145" s="214"/>
      <c r="K145" s="213">
        <f t="shared" si="93"/>
        <v>0</v>
      </c>
      <c r="L145" s="213">
        <f t="shared" si="94"/>
        <v>0</v>
      </c>
      <c r="M145" s="214"/>
      <c r="N145" s="214"/>
      <c r="O145" s="214"/>
      <c r="P145" s="214"/>
      <c r="Q145" s="214"/>
      <c r="R145" s="214"/>
      <c r="S145" s="214"/>
      <c r="T145" s="214"/>
      <c r="U145" s="213">
        <f t="shared" si="91"/>
        <v>0</v>
      </c>
      <c r="V145" s="213">
        <f t="shared" si="92"/>
        <v>0</v>
      </c>
      <c r="W145" s="557" t="e">
        <f>I145*1000/Таблица2001!G146</f>
        <v>#DIV/0!</v>
      </c>
      <c r="X145" s="557" t="e">
        <f>J145*1000/Таблица2001!H146</f>
        <v>#DIV/0!</v>
      </c>
      <c r="Y145" s="557" t="e">
        <f>M145*1000/Таблица2001!G10</f>
        <v>#DIV/0!</v>
      </c>
      <c r="Z145" s="557" t="e">
        <f>Q145*1000/Таблица2001!H10</f>
        <v>#DIV/0!</v>
      </c>
      <c r="AA145" s="557" t="e">
        <f>U145*1000/Таблица2001!G10</f>
        <v>#DIV/0!</v>
      </c>
      <c r="AB145" s="557" t="e">
        <f>V145*1000/Таблица2001!H10</f>
        <v>#DIV/0!</v>
      </c>
      <c r="AC145" s="557" t="e">
        <f t="shared" si="87"/>
        <v>#DIV/0!</v>
      </c>
    </row>
    <row r="146" spans="1:29" x14ac:dyDescent="0.15">
      <c r="A146" s="222" t="s">
        <v>708</v>
      </c>
      <c r="B146" s="7" t="s">
        <v>265</v>
      </c>
      <c r="C146" s="236" t="s">
        <v>118</v>
      </c>
      <c r="D146" s="200" t="s">
        <v>641</v>
      </c>
      <c r="E146" s="214">
        <f t="shared" ref="E146:F146" si="95">E147+E148+E149+E150+E151</f>
        <v>0</v>
      </c>
      <c r="F146" s="214">
        <f t="shared" si="95"/>
        <v>0</v>
      </c>
      <c r="G146" s="214">
        <f>G147+G148+G149+G150+G151</f>
        <v>0</v>
      </c>
      <c r="H146" s="214">
        <f t="shared" ref="H146:I146" si="96">H147+H148+H149+H150+H151</f>
        <v>0</v>
      </c>
      <c r="I146" s="214">
        <f t="shared" si="96"/>
        <v>0</v>
      </c>
      <c r="J146" s="214">
        <f>Q146</f>
        <v>0</v>
      </c>
      <c r="K146" s="213">
        <f t="shared" si="93"/>
        <v>0</v>
      </c>
      <c r="L146" s="213">
        <f t="shared" si="94"/>
        <v>0</v>
      </c>
      <c r="M146" s="214">
        <f t="shared" ref="M146:T146" si="97">M147+M148+M149+M150+M151</f>
        <v>0</v>
      </c>
      <c r="N146" s="214">
        <f t="shared" si="97"/>
        <v>0</v>
      </c>
      <c r="O146" s="214">
        <f t="shared" si="97"/>
        <v>0</v>
      </c>
      <c r="P146" s="214">
        <f t="shared" si="97"/>
        <v>0</v>
      </c>
      <c r="Q146" s="214">
        <f t="shared" ref="Q146" si="98">Q147+Q148+Q149+Q150+Q151</f>
        <v>0</v>
      </c>
      <c r="R146" s="214">
        <f t="shared" si="97"/>
        <v>0</v>
      </c>
      <c r="S146" s="214">
        <f t="shared" si="97"/>
        <v>0</v>
      </c>
      <c r="T146" s="214">
        <f t="shared" si="97"/>
        <v>0</v>
      </c>
      <c r="U146" s="213">
        <f t="shared" si="91"/>
        <v>0</v>
      </c>
      <c r="V146" s="213">
        <f t="shared" si="92"/>
        <v>0</v>
      </c>
      <c r="W146" s="557" t="e">
        <f>I146*1000/Таблица2001!G147</f>
        <v>#DIV/0!</v>
      </c>
      <c r="X146" s="557" t="e">
        <f>J146*1000/Таблица2001!H147</f>
        <v>#DIV/0!</v>
      </c>
      <c r="Y146" s="557" t="e">
        <f>M146*1000/Таблица2001!G10</f>
        <v>#DIV/0!</v>
      </c>
      <c r="Z146" s="557" t="e">
        <f>Q146*1000/Таблица2001!H10</f>
        <v>#DIV/0!</v>
      </c>
      <c r="AA146" s="557" t="e">
        <f>U146*1000/Таблица2001!G10</f>
        <v>#DIV/0!</v>
      </c>
      <c r="AB146" s="557" t="e">
        <f>V146*1000/Таблица2001!H10</f>
        <v>#DIV/0!</v>
      </c>
      <c r="AC146" s="557" t="e">
        <f t="shared" si="87"/>
        <v>#DIV/0!</v>
      </c>
    </row>
    <row r="147" spans="1:29" x14ac:dyDescent="0.15">
      <c r="A147" s="222" t="s">
        <v>901</v>
      </c>
      <c r="B147" s="7" t="s">
        <v>1020</v>
      </c>
      <c r="C147" s="236" t="s">
        <v>1024</v>
      </c>
      <c r="D147" s="200" t="s">
        <v>902</v>
      </c>
      <c r="E147" s="211"/>
      <c r="F147" s="211"/>
      <c r="G147" s="214">
        <f>0</f>
        <v>0</v>
      </c>
      <c r="H147" s="214">
        <f>0</f>
        <v>0</v>
      </c>
      <c r="I147" s="214">
        <f>M147</f>
        <v>0</v>
      </c>
      <c r="J147" s="214">
        <f>Q147</f>
        <v>0</v>
      </c>
      <c r="K147" s="213">
        <f t="shared" si="93"/>
        <v>0</v>
      </c>
      <c r="L147" s="213">
        <f t="shared" si="94"/>
        <v>0</v>
      </c>
      <c r="M147" s="214"/>
      <c r="N147" s="214"/>
      <c r="O147" s="213">
        <f>0</f>
        <v>0</v>
      </c>
      <c r="P147" s="213">
        <f>0</f>
        <v>0</v>
      </c>
      <c r="Q147" s="214"/>
      <c r="R147" s="214"/>
      <c r="S147" s="214"/>
      <c r="T147" s="214"/>
      <c r="U147" s="213">
        <f t="shared" si="91"/>
        <v>0</v>
      </c>
      <c r="V147" s="213">
        <f t="shared" si="92"/>
        <v>0</v>
      </c>
      <c r="W147" s="557" t="e">
        <f>I147*1000/Таблица2001!G148</f>
        <v>#DIV/0!</v>
      </c>
      <c r="X147" s="557" t="e">
        <f>J147*1000/Таблица2001!H148</f>
        <v>#DIV/0!</v>
      </c>
      <c r="Y147" s="557" t="e">
        <f>M147*1000/Таблица2001!G10</f>
        <v>#DIV/0!</v>
      </c>
      <c r="Z147" s="557" t="e">
        <f>Q147*1000/Таблица2001!H10</f>
        <v>#DIV/0!</v>
      </c>
      <c r="AA147" s="557" t="e">
        <f>U147*1000/Таблица2001!G10</f>
        <v>#DIV/0!</v>
      </c>
      <c r="AB147" s="557" t="e">
        <f>V147*1000/Таблица2001!H10</f>
        <v>#DIV/0!</v>
      </c>
      <c r="AC147" s="557" t="e">
        <f t="shared" si="87"/>
        <v>#DIV/0!</v>
      </c>
    </row>
    <row r="148" spans="1:29" x14ac:dyDescent="0.15">
      <c r="A148" s="222" t="s">
        <v>903</v>
      </c>
      <c r="B148" s="7" t="s">
        <v>1021</v>
      </c>
      <c r="C148" s="236" t="s">
        <v>1025</v>
      </c>
      <c r="D148" s="200" t="s">
        <v>532</v>
      </c>
      <c r="E148" s="211"/>
      <c r="F148" s="211"/>
      <c r="G148" s="214">
        <f>0</f>
        <v>0</v>
      </c>
      <c r="H148" s="214">
        <f>0</f>
        <v>0</v>
      </c>
      <c r="I148" s="214">
        <f>M148</f>
        <v>0</v>
      </c>
      <c r="J148" s="214">
        <f>Q148</f>
        <v>0</v>
      </c>
      <c r="K148" s="213">
        <f t="shared" si="93"/>
        <v>0</v>
      </c>
      <c r="L148" s="213">
        <f t="shared" si="94"/>
        <v>0</v>
      </c>
      <c r="M148" s="214"/>
      <c r="N148" s="214"/>
      <c r="O148" s="213">
        <f>0</f>
        <v>0</v>
      </c>
      <c r="P148" s="213">
        <f>0</f>
        <v>0</v>
      </c>
      <c r="Q148" s="214"/>
      <c r="R148" s="214"/>
      <c r="S148" s="214"/>
      <c r="T148" s="214"/>
      <c r="U148" s="213">
        <f t="shared" si="91"/>
        <v>0</v>
      </c>
      <c r="V148" s="213">
        <f t="shared" si="92"/>
        <v>0</v>
      </c>
      <c r="W148" s="557" t="e">
        <f>I148*1000/Таблица2001!G149</f>
        <v>#DIV/0!</v>
      </c>
      <c r="X148" s="557" t="e">
        <f>J148*1000/Таблица2001!H149</f>
        <v>#DIV/0!</v>
      </c>
      <c r="Y148" s="557" t="e">
        <f>M148*1000/Таблица2001!G10</f>
        <v>#DIV/0!</v>
      </c>
      <c r="Z148" s="557" t="e">
        <f>Q148*1000/Таблица2001!H10</f>
        <v>#DIV/0!</v>
      </c>
      <c r="AA148" s="557" t="e">
        <f>U148*1000/Таблица2001!G10</f>
        <v>#DIV/0!</v>
      </c>
      <c r="AB148" s="557" t="e">
        <f>V148*1000/Таблица2001!H10</f>
        <v>#DIV/0!</v>
      </c>
      <c r="AC148" s="557" t="e">
        <f t="shared" si="87"/>
        <v>#DIV/0!</v>
      </c>
    </row>
    <row r="149" spans="1:29" x14ac:dyDescent="0.15">
      <c r="A149" s="222" t="s">
        <v>709</v>
      </c>
      <c r="B149" s="7" t="s">
        <v>1022</v>
      </c>
      <c r="C149" s="236" t="s">
        <v>1026</v>
      </c>
      <c r="D149" s="200" t="s">
        <v>533</v>
      </c>
      <c r="E149" s="211"/>
      <c r="F149" s="211"/>
      <c r="G149" s="214">
        <f>0</f>
        <v>0</v>
      </c>
      <c r="H149" s="214">
        <f>0</f>
        <v>0</v>
      </c>
      <c r="I149" s="214">
        <f>M149</f>
        <v>0</v>
      </c>
      <c r="J149" s="214">
        <f>Q149</f>
        <v>0</v>
      </c>
      <c r="K149" s="213">
        <f t="shared" si="93"/>
        <v>0</v>
      </c>
      <c r="L149" s="213">
        <f t="shared" si="94"/>
        <v>0</v>
      </c>
      <c r="M149" s="214"/>
      <c r="N149" s="214"/>
      <c r="O149" s="213">
        <f>0</f>
        <v>0</v>
      </c>
      <c r="P149" s="213">
        <f>0</f>
        <v>0</v>
      </c>
      <c r="Q149" s="214"/>
      <c r="R149" s="214"/>
      <c r="S149" s="214"/>
      <c r="T149" s="214"/>
      <c r="U149" s="213">
        <f t="shared" si="91"/>
        <v>0</v>
      </c>
      <c r="V149" s="213">
        <f t="shared" si="92"/>
        <v>0</v>
      </c>
      <c r="W149" s="557" t="e">
        <f>I149*1000/Таблица2001!G150</f>
        <v>#DIV/0!</v>
      </c>
      <c r="X149" s="557" t="e">
        <f>J149*1000/Таблица2001!H150</f>
        <v>#DIV/0!</v>
      </c>
      <c r="Y149" s="557" t="e">
        <f>M149*1000/Таблица2001!G10</f>
        <v>#DIV/0!</v>
      </c>
      <c r="Z149" s="557" t="e">
        <f>Q149*1000/Таблица2001!H10</f>
        <v>#DIV/0!</v>
      </c>
      <c r="AA149" s="557" t="e">
        <f>U149*1000/Таблица2001!G10</f>
        <v>#DIV/0!</v>
      </c>
      <c r="AB149" s="557" t="e">
        <f>V149*1000/Таблица2001!H10</f>
        <v>#DIV/0!</v>
      </c>
      <c r="AC149" s="557" t="e">
        <f t="shared" si="87"/>
        <v>#DIV/0!</v>
      </c>
    </row>
    <row r="150" spans="1:29" s="53" customFormat="1" x14ac:dyDescent="0.15">
      <c r="A150" s="222" t="s">
        <v>710</v>
      </c>
      <c r="B150" s="7" t="s">
        <v>1023</v>
      </c>
      <c r="C150" s="236" t="s">
        <v>1027</v>
      </c>
      <c r="D150" s="200" t="s">
        <v>376</v>
      </c>
      <c r="E150" s="211"/>
      <c r="F150" s="211"/>
      <c r="G150" s="214"/>
      <c r="H150" s="214"/>
      <c r="I150" s="214"/>
      <c r="J150" s="214"/>
      <c r="K150" s="213">
        <f t="shared" si="93"/>
        <v>0</v>
      </c>
      <c r="L150" s="213">
        <f t="shared" si="94"/>
        <v>0</v>
      </c>
      <c r="M150" s="214"/>
      <c r="N150" s="214"/>
      <c r="O150" s="214"/>
      <c r="P150" s="214"/>
      <c r="Q150" s="214"/>
      <c r="R150" s="214"/>
      <c r="S150" s="214"/>
      <c r="T150" s="214"/>
      <c r="U150" s="213">
        <f t="shared" si="91"/>
        <v>0</v>
      </c>
      <c r="V150" s="213">
        <f t="shared" si="92"/>
        <v>0</v>
      </c>
      <c r="W150" s="557" t="e">
        <f>I150*1000/Таблица2001!G151</f>
        <v>#DIV/0!</v>
      </c>
      <c r="X150" s="557" t="e">
        <f>J150*1000/Таблица2001!H151</f>
        <v>#DIV/0!</v>
      </c>
      <c r="Y150" s="557" t="e">
        <f>M150*1000/Таблица2001!G10</f>
        <v>#DIV/0!</v>
      </c>
      <c r="Z150" s="557" t="e">
        <f>Q150*1000/Таблица2001!H10</f>
        <v>#DIV/0!</v>
      </c>
      <c r="AA150" s="557" t="e">
        <f>U150*1000/Таблица2001!G10</f>
        <v>#DIV/0!</v>
      </c>
      <c r="AB150" s="557" t="e">
        <f>V150*1000/Таблица2001!H10</f>
        <v>#DIV/0!</v>
      </c>
      <c r="AC150" s="557" t="e">
        <f t="shared" si="87"/>
        <v>#DIV/0!</v>
      </c>
    </row>
    <row r="151" spans="1:29" x14ac:dyDescent="0.15">
      <c r="A151" s="222" t="s">
        <v>1474</v>
      </c>
      <c r="B151" s="7" t="s">
        <v>1475</v>
      </c>
      <c r="C151" s="236" t="s">
        <v>1476</v>
      </c>
      <c r="D151" s="200"/>
      <c r="E151" s="211"/>
      <c r="F151" s="211"/>
      <c r="G151" s="214"/>
      <c r="H151" s="214"/>
      <c r="I151" s="214"/>
      <c r="J151" s="214"/>
      <c r="K151" s="213">
        <f t="shared" si="93"/>
        <v>0</v>
      </c>
      <c r="L151" s="213">
        <f t="shared" si="94"/>
        <v>0</v>
      </c>
      <c r="M151" s="214"/>
      <c r="N151" s="214"/>
      <c r="O151" s="214"/>
      <c r="P151" s="214"/>
      <c r="Q151" s="214"/>
      <c r="R151" s="214"/>
      <c r="S151" s="214"/>
      <c r="T151" s="214"/>
      <c r="U151" s="213">
        <f t="shared" si="91"/>
        <v>0</v>
      </c>
      <c r="V151" s="213">
        <f t="shared" si="92"/>
        <v>0</v>
      </c>
      <c r="W151" s="557" t="e">
        <f>I151*1000/Таблица2001!G152</f>
        <v>#DIV/0!</v>
      </c>
      <c r="X151" s="557" t="e">
        <f>J151*1000/Таблица2001!H152</f>
        <v>#DIV/0!</v>
      </c>
      <c r="Y151" s="557" t="e">
        <f>M151*1000/Таблица2001!G10</f>
        <v>#DIV/0!</v>
      </c>
      <c r="Z151" s="557" t="e">
        <f>Q151*1000/Таблица2001!H10</f>
        <v>#DIV/0!</v>
      </c>
      <c r="AA151" s="557" t="e">
        <f>U151*1000/Таблица2001!G10</f>
        <v>#DIV/0!</v>
      </c>
      <c r="AB151" s="557" t="e">
        <f>V151*1000/Таблица2001!H10</f>
        <v>#DIV/0!</v>
      </c>
      <c r="AC151" s="557" t="e">
        <f t="shared" si="87"/>
        <v>#DIV/0!</v>
      </c>
    </row>
    <row r="152" spans="1:29" x14ac:dyDescent="0.15">
      <c r="A152" s="222" t="s">
        <v>660</v>
      </c>
      <c r="B152" s="7" t="s">
        <v>266</v>
      </c>
      <c r="C152" s="236" t="s">
        <v>119</v>
      </c>
      <c r="D152" s="200" t="s">
        <v>116</v>
      </c>
      <c r="E152" s="214">
        <f t="shared" ref="E152:I152" si="99">E153+E154+E155+E156+E157+E158+E159</f>
        <v>0</v>
      </c>
      <c r="F152" s="214">
        <f t="shared" si="99"/>
        <v>0</v>
      </c>
      <c r="G152" s="214">
        <f t="shared" si="99"/>
        <v>0</v>
      </c>
      <c r="H152" s="214">
        <f t="shared" si="99"/>
        <v>0</v>
      </c>
      <c r="I152" s="214">
        <f t="shared" si="99"/>
        <v>0</v>
      </c>
      <c r="J152" s="214">
        <f t="shared" ref="J152:J155" si="100">Q152</f>
        <v>0</v>
      </c>
      <c r="K152" s="213">
        <f t="shared" si="93"/>
        <v>0</v>
      </c>
      <c r="L152" s="213">
        <f t="shared" si="94"/>
        <v>0</v>
      </c>
      <c r="M152" s="214">
        <f t="shared" ref="M152:T152" si="101">M153+M154+M155+M156+M157+M158+M159</f>
        <v>0</v>
      </c>
      <c r="N152" s="214">
        <f t="shared" si="101"/>
        <v>0</v>
      </c>
      <c r="O152" s="214">
        <f t="shared" si="101"/>
        <v>0</v>
      </c>
      <c r="P152" s="214">
        <f t="shared" si="101"/>
        <v>0</v>
      </c>
      <c r="Q152" s="214">
        <f t="shared" ref="Q152" si="102">Q153+Q154+Q155+Q156+Q157+Q158+Q159</f>
        <v>0</v>
      </c>
      <c r="R152" s="214">
        <f t="shared" si="101"/>
        <v>0</v>
      </c>
      <c r="S152" s="214">
        <f t="shared" si="101"/>
        <v>0</v>
      </c>
      <c r="T152" s="214">
        <f t="shared" si="101"/>
        <v>0</v>
      </c>
      <c r="U152" s="213">
        <f t="shared" si="91"/>
        <v>0</v>
      </c>
      <c r="V152" s="213">
        <f t="shared" si="92"/>
        <v>0</v>
      </c>
      <c r="W152" s="557" t="e">
        <f>I152*1000/Таблица2001!G153</f>
        <v>#DIV/0!</v>
      </c>
      <c r="X152" s="557" t="e">
        <f>J152*1000/Таблица2001!H153</f>
        <v>#DIV/0!</v>
      </c>
      <c r="Y152" s="557" t="e">
        <f>M152*1000/Таблица2001!G10</f>
        <v>#DIV/0!</v>
      </c>
      <c r="Z152" s="557" t="e">
        <f>Q152*1000/Таблица2001!H10</f>
        <v>#DIV/0!</v>
      </c>
      <c r="AA152" s="557" t="e">
        <f>U152*1000/Таблица2001!G10</f>
        <v>#DIV/0!</v>
      </c>
      <c r="AB152" s="557" t="e">
        <f>V152*1000/Таблица2001!H10</f>
        <v>#DIV/0!</v>
      </c>
      <c r="AC152" s="557" t="e">
        <f t="shared" si="87"/>
        <v>#DIV/0!</v>
      </c>
    </row>
    <row r="153" spans="1:29" x14ac:dyDescent="0.15">
      <c r="A153" s="222" t="s">
        <v>711</v>
      </c>
      <c r="B153" s="7" t="s">
        <v>463</v>
      </c>
      <c r="C153" s="236" t="s">
        <v>453</v>
      </c>
      <c r="D153" s="200" t="s">
        <v>192</v>
      </c>
      <c r="E153" s="211"/>
      <c r="F153" s="211"/>
      <c r="G153" s="214">
        <f>0</f>
        <v>0</v>
      </c>
      <c r="H153" s="214">
        <f>0</f>
        <v>0</v>
      </c>
      <c r="I153" s="214">
        <f>M153</f>
        <v>0</v>
      </c>
      <c r="J153" s="214">
        <f t="shared" si="100"/>
        <v>0</v>
      </c>
      <c r="K153" s="213">
        <f t="shared" si="93"/>
        <v>0</v>
      </c>
      <c r="L153" s="213">
        <f t="shared" si="94"/>
        <v>0</v>
      </c>
      <c r="M153" s="214"/>
      <c r="N153" s="214"/>
      <c r="O153" s="213">
        <f>0</f>
        <v>0</v>
      </c>
      <c r="P153" s="213">
        <f>0</f>
        <v>0</v>
      </c>
      <c r="Q153" s="214"/>
      <c r="R153" s="214"/>
      <c r="S153" s="214"/>
      <c r="T153" s="214"/>
      <c r="U153" s="213">
        <f t="shared" si="91"/>
        <v>0</v>
      </c>
      <c r="V153" s="213">
        <f t="shared" si="92"/>
        <v>0</v>
      </c>
      <c r="W153" s="557" t="e">
        <f>I153*1000/Таблица2001!G154</f>
        <v>#DIV/0!</v>
      </c>
      <c r="X153" s="557" t="e">
        <f>J153*1000/Таблица2001!H154</f>
        <v>#DIV/0!</v>
      </c>
      <c r="Y153" s="557" t="e">
        <f>M153*1000/Таблица2001!G10</f>
        <v>#DIV/0!</v>
      </c>
      <c r="Z153" s="557" t="e">
        <f>Q153*1000/Таблица2001!H10</f>
        <v>#DIV/0!</v>
      </c>
      <c r="AA153" s="557" t="e">
        <f>U153*1000/Таблица2001!G10</f>
        <v>#DIV/0!</v>
      </c>
      <c r="AB153" s="557" t="e">
        <f>V153*1000/Таблица2001!H10</f>
        <v>#DIV/0!</v>
      </c>
      <c r="AC153" s="557" t="e">
        <f t="shared" si="87"/>
        <v>#DIV/0!</v>
      </c>
    </row>
    <row r="154" spans="1:29" ht="21" x14ac:dyDescent="0.15">
      <c r="A154" s="222" t="s">
        <v>712</v>
      </c>
      <c r="B154" s="7" t="s">
        <v>464</v>
      </c>
      <c r="C154" s="236" t="s">
        <v>454</v>
      </c>
      <c r="D154" s="200" t="s">
        <v>474</v>
      </c>
      <c r="E154" s="211"/>
      <c r="F154" s="211"/>
      <c r="G154" s="214">
        <f>0</f>
        <v>0</v>
      </c>
      <c r="H154" s="214">
        <f>0</f>
        <v>0</v>
      </c>
      <c r="I154" s="214">
        <f>M154</f>
        <v>0</v>
      </c>
      <c r="J154" s="214">
        <f t="shared" si="100"/>
        <v>0</v>
      </c>
      <c r="K154" s="213">
        <f t="shared" si="93"/>
        <v>0</v>
      </c>
      <c r="L154" s="213">
        <f t="shared" si="94"/>
        <v>0</v>
      </c>
      <c r="M154" s="214"/>
      <c r="N154" s="214"/>
      <c r="O154" s="213">
        <f>0</f>
        <v>0</v>
      </c>
      <c r="P154" s="213">
        <f>0</f>
        <v>0</v>
      </c>
      <c r="Q154" s="214"/>
      <c r="R154" s="214"/>
      <c r="S154" s="214"/>
      <c r="T154" s="214"/>
      <c r="U154" s="213">
        <f t="shared" si="91"/>
        <v>0</v>
      </c>
      <c r="V154" s="213">
        <f t="shared" si="92"/>
        <v>0</v>
      </c>
      <c r="W154" s="557" t="e">
        <f>I154*1000/Таблица2001!G155</f>
        <v>#DIV/0!</v>
      </c>
      <c r="X154" s="557" t="e">
        <f>J154*1000/Таблица2001!H155</f>
        <v>#DIV/0!</v>
      </c>
      <c r="Y154" s="557" t="e">
        <f>M154*1000/Таблица2001!G10</f>
        <v>#DIV/0!</v>
      </c>
      <c r="Z154" s="557" t="e">
        <f>Q154*1000/Таблица2001!H10</f>
        <v>#DIV/0!</v>
      </c>
      <c r="AA154" s="557" t="e">
        <f>U154*1000/Таблица2001!G10</f>
        <v>#DIV/0!</v>
      </c>
      <c r="AB154" s="557" t="e">
        <f>V154*1000/Таблица2001!H10</f>
        <v>#DIV/0!</v>
      </c>
      <c r="AC154" s="557" t="e">
        <f t="shared" si="87"/>
        <v>#DIV/0!</v>
      </c>
    </row>
    <row r="155" spans="1:29" x14ac:dyDescent="0.15">
      <c r="A155" s="222" t="s">
        <v>534</v>
      </c>
      <c r="B155" s="7" t="s">
        <v>465</v>
      </c>
      <c r="C155" s="236" t="s">
        <v>455</v>
      </c>
      <c r="D155" s="200" t="s">
        <v>193</v>
      </c>
      <c r="E155" s="211"/>
      <c r="F155" s="211"/>
      <c r="G155" s="214">
        <f>0</f>
        <v>0</v>
      </c>
      <c r="H155" s="214">
        <f>0</f>
        <v>0</v>
      </c>
      <c r="I155" s="214">
        <f>M155</f>
        <v>0</v>
      </c>
      <c r="J155" s="214">
        <f t="shared" si="100"/>
        <v>0</v>
      </c>
      <c r="K155" s="213">
        <f t="shared" si="93"/>
        <v>0</v>
      </c>
      <c r="L155" s="213">
        <f t="shared" si="94"/>
        <v>0</v>
      </c>
      <c r="M155" s="214"/>
      <c r="N155" s="214"/>
      <c r="O155" s="213">
        <f>0</f>
        <v>0</v>
      </c>
      <c r="P155" s="213">
        <f>0</f>
        <v>0</v>
      </c>
      <c r="Q155" s="214"/>
      <c r="R155" s="214"/>
      <c r="S155" s="214"/>
      <c r="T155" s="214"/>
      <c r="U155" s="213">
        <f t="shared" si="91"/>
        <v>0</v>
      </c>
      <c r="V155" s="213">
        <f t="shared" si="92"/>
        <v>0</v>
      </c>
      <c r="W155" s="557" t="e">
        <f>I155*1000/Таблица2001!G156</f>
        <v>#DIV/0!</v>
      </c>
      <c r="X155" s="557" t="e">
        <f>J155*1000/Таблица2001!H156</f>
        <v>#DIV/0!</v>
      </c>
      <c r="Y155" s="557" t="e">
        <f>M155*1000/Таблица2001!G10</f>
        <v>#DIV/0!</v>
      </c>
      <c r="Z155" s="557" t="e">
        <f>Q155*1000/Таблица2001!H10</f>
        <v>#DIV/0!</v>
      </c>
      <c r="AA155" s="557" t="e">
        <f>U155*1000/Таблица2001!G10</f>
        <v>#DIV/0!</v>
      </c>
      <c r="AB155" s="557" t="e">
        <f>V155*1000/Таблица2001!H10</f>
        <v>#DIV/0!</v>
      </c>
      <c r="AC155" s="557" t="e">
        <f t="shared" si="87"/>
        <v>#DIV/0!</v>
      </c>
    </row>
    <row r="156" spans="1:29" ht="21" x14ac:dyDescent="0.15">
      <c r="A156" s="222" t="s">
        <v>713</v>
      </c>
      <c r="B156" s="7" t="s">
        <v>904</v>
      </c>
      <c r="C156" s="236" t="s">
        <v>905</v>
      </c>
      <c r="D156" s="200" t="s">
        <v>194</v>
      </c>
      <c r="E156" s="211"/>
      <c r="F156" s="211"/>
      <c r="G156" s="214">
        <f>0</f>
        <v>0</v>
      </c>
      <c r="H156" s="214">
        <f>0</f>
        <v>0</v>
      </c>
      <c r="I156" s="214">
        <f>M156</f>
        <v>0</v>
      </c>
      <c r="J156" s="214">
        <f>Q156</f>
        <v>0</v>
      </c>
      <c r="K156" s="213">
        <f t="shared" si="93"/>
        <v>0</v>
      </c>
      <c r="L156" s="213">
        <f t="shared" si="94"/>
        <v>0</v>
      </c>
      <c r="M156" s="214"/>
      <c r="N156" s="214"/>
      <c r="O156" s="213">
        <f>0</f>
        <v>0</v>
      </c>
      <c r="P156" s="213">
        <f>0</f>
        <v>0</v>
      </c>
      <c r="Q156" s="214"/>
      <c r="R156" s="214"/>
      <c r="S156" s="214"/>
      <c r="T156" s="214"/>
      <c r="U156" s="213">
        <f t="shared" si="91"/>
        <v>0</v>
      </c>
      <c r="V156" s="213">
        <f t="shared" si="92"/>
        <v>0</v>
      </c>
      <c r="W156" s="557" t="e">
        <f>I156*1000/Таблица2001!G157</f>
        <v>#DIV/0!</v>
      </c>
      <c r="X156" s="557" t="e">
        <f>J156*1000/Таблица2001!H157</f>
        <v>#DIV/0!</v>
      </c>
      <c r="Y156" s="557" t="e">
        <f>M156*1000/Таблица2001!G10</f>
        <v>#DIV/0!</v>
      </c>
      <c r="Z156" s="557" t="e">
        <f>Q156*1000/Таблица2001!H10</f>
        <v>#DIV/0!</v>
      </c>
      <c r="AA156" s="557" t="e">
        <f>U156*1000/Таблица2001!G10</f>
        <v>#DIV/0!</v>
      </c>
      <c r="AB156" s="557" t="e">
        <f>V156*1000/Таблица2001!H10</f>
        <v>#DIV/0!</v>
      </c>
      <c r="AC156" s="557" t="e">
        <f t="shared" si="87"/>
        <v>#DIV/0!</v>
      </c>
    </row>
    <row r="157" spans="1:29" ht="31.5" x14ac:dyDescent="0.15">
      <c r="A157" s="222" t="s">
        <v>714</v>
      </c>
      <c r="B157" s="7" t="s">
        <v>1032</v>
      </c>
      <c r="C157" s="236" t="s">
        <v>1035</v>
      </c>
      <c r="D157" s="200" t="s">
        <v>535</v>
      </c>
      <c r="E157" s="211"/>
      <c r="F157" s="211"/>
      <c r="G157" s="214"/>
      <c r="H157" s="214"/>
      <c r="I157" s="214"/>
      <c r="J157" s="214"/>
      <c r="K157" s="213">
        <f t="shared" si="93"/>
        <v>0</v>
      </c>
      <c r="L157" s="213">
        <f t="shared" si="94"/>
        <v>0</v>
      </c>
      <c r="M157" s="214"/>
      <c r="N157" s="214"/>
      <c r="O157" s="214"/>
      <c r="P157" s="214"/>
      <c r="Q157" s="214"/>
      <c r="R157" s="214"/>
      <c r="S157" s="214"/>
      <c r="T157" s="214"/>
      <c r="U157" s="213">
        <f t="shared" si="91"/>
        <v>0</v>
      </c>
      <c r="V157" s="213">
        <f t="shared" si="92"/>
        <v>0</v>
      </c>
      <c r="W157" s="557" t="e">
        <f>I157*1000/Таблица2001!G158</f>
        <v>#DIV/0!</v>
      </c>
      <c r="X157" s="557" t="e">
        <f>J157*1000/Таблица2001!H158</f>
        <v>#DIV/0!</v>
      </c>
      <c r="Y157" s="557" t="e">
        <f>M157*1000/Таблица2001!G10</f>
        <v>#DIV/0!</v>
      </c>
      <c r="Z157" s="557" t="e">
        <f>Q157*1000/Таблица2001!H10</f>
        <v>#DIV/0!</v>
      </c>
      <c r="AA157" s="557" t="e">
        <f>U157*1000/Таблица2001!G10</f>
        <v>#DIV/0!</v>
      </c>
      <c r="AB157" s="557" t="e">
        <f>V157*1000/Таблица2001!H10</f>
        <v>#DIV/0!</v>
      </c>
      <c r="AC157" s="557" t="e">
        <f t="shared" si="87"/>
        <v>#DIV/0!</v>
      </c>
    </row>
    <row r="158" spans="1:29" x14ac:dyDescent="0.15">
      <c r="A158" s="222" t="s">
        <v>715</v>
      </c>
      <c r="B158" s="7" t="s">
        <v>1033</v>
      </c>
      <c r="C158" s="236" t="s">
        <v>1036</v>
      </c>
      <c r="D158" s="200" t="s">
        <v>195</v>
      </c>
      <c r="E158" s="211"/>
      <c r="F158" s="211"/>
      <c r="G158" s="214"/>
      <c r="H158" s="214"/>
      <c r="I158" s="214"/>
      <c r="J158" s="214"/>
      <c r="K158" s="213">
        <f t="shared" si="93"/>
        <v>0</v>
      </c>
      <c r="L158" s="213">
        <f t="shared" si="94"/>
        <v>0</v>
      </c>
      <c r="M158" s="214"/>
      <c r="N158" s="214"/>
      <c r="O158" s="214"/>
      <c r="P158" s="214"/>
      <c r="Q158" s="214"/>
      <c r="R158" s="214"/>
      <c r="S158" s="214"/>
      <c r="T158" s="214"/>
      <c r="U158" s="213">
        <f t="shared" si="91"/>
        <v>0</v>
      </c>
      <c r="V158" s="213">
        <f t="shared" si="92"/>
        <v>0</v>
      </c>
      <c r="W158" s="557" t="e">
        <f>I158*1000/Таблица2001!G159</f>
        <v>#DIV/0!</v>
      </c>
      <c r="X158" s="557" t="e">
        <f>J158*1000/Таблица2001!H159</f>
        <v>#DIV/0!</v>
      </c>
      <c r="Y158" s="557" t="e">
        <f>M158*1000/Таблица2001!G10</f>
        <v>#DIV/0!</v>
      </c>
      <c r="Z158" s="557" t="e">
        <f>Q158*1000/Таблица2001!H10</f>
        <v>#DIV/0!</v>
      </c>
      <c r="AA158" s="557" t="e">
        <f>U158*1000/Таблица2001!G10</f>
        <v>#DIV/0!</v>
      </c>
      <c r="AB158" s="557" t="e">
        <f>V158*1000/Таблица2001!H10</f>
        <v>#DIV/0!</v>
      </c>
      <c r="AC158" s="557" t="e">
        <f t="shared" si="87"/>
        <v>#DIV/0!</v>
      </c>
    </row>
    <row r="159" spans="1:29" x14ac:dyDescent="0.15">
      <c r="A159" s="222" t="s">
        <v>654</v>
      </c>
      <c r="B159" s="7" t="s">
        <v>1034</v>
      </c>
      <c r="C159" s="236" t="s">
        <v>1037</v>
      </c>
      <c r="D159" s="200" t="s">
        <v>655</v>
      </c>
      <c r="E159" s="211"/>
      <c r="F159" s="211"/>
      <c r="G159" s="214">
        <f>0</f>
        <v>0</v>
      </c>
      <c r="H159" s="214">
        <f>0</f>
        <v>0</v>
      </c>
      <c r="I159" s="214">
        <f>M159</f>
        <v>0</v>
      </c>
      <c r="J159" s="214">
        <f>Q159</f>
        <v>0</v>
      </c>
      <c r="K159" s="213">
        <f t="shared" si="93"/>
        <v>0</v>
      </c>
      <c r="L159" s="213">
        <f t="shared" si="94"/>
        <v>0</v>
      </c>
      <c r="M159" s="214"/>
      <c r="N159" s="214">
        <f>0</f>
        <v>0</v>
      </c>
      <c r="O159" s="214">
        <f>0</f>
        <v>0</v>
      </c>
      <c r="P159" s="214">
        <f>0</f>
        <v>0</v>
      </c>
      <c r="Q159" s="214"/>
      <c r="R159" s="214">
        <f>0</f>
        <v>0</v>
      </c>
      <c r="S159" s="214">
        <f>0</f>
        <v>0</v>
      </c>
      <c r="T159" s="214">
        <f>0</f>
        <v>0</v>
      </c>
      <c r="U159" s="213">
        <f t="shared" si="91"/>
        <v>0</v>
      </c>
      <c r="V159" s="213">
        <f t="shared" si="92"/>
        <v>0</v>
      </c>
      <c r="W159" s="557" t="e">
        <f>I159*1000/Таблица2001!G160</f>
        <v>#DIV/0!</v>
      </c>
      <c r="X159" s="557" t="e">
        <f>J159*1000/Таблица2001!H160</f>
        <v>#DIV/0!</v>
      </c>
      <c r="Y159" s="557" t="e">
        <f>M159*1000/Таблица2001!G10</f>
        <v>#DIV/0!</v>
      </c>
      <c r="Z159" s="557" t="e">
        <f>Q159*1000/Таблица2001!H10</f>
        <v>#DIV/0!</v>
      </c>
      <c r="AA159" s="557" t="e">
        <f>U159*1000/Таблица2001!G10</f>
        <v>#DIV/0!</v>
      </c>
      <c r="AB159" s="557" t="e">
        <f>V159*1000/Таблица2001!H10</f>
        <v>#DIV/0!</v>
      </c>
      <c r="AC159" s="557" t="e">
        <f t="shared" si="87"/>
        <v>#DIV/0!</v>
      </c>
    </row>
    <row r="160" spans="1:29" x14ac:dyDescent="0.15">
      <c r="A160" s="222" t="s">
        <v>591</v>
      </c>
      <c r="B160" s="7" t="s">
        <v>267</v>
      </c>
      <c r="C160" s="215" t="s">
        <v>120</v>
      </c>
      <c r="D160" s="200" t="s">
        <v>592</v>
      </c>
      <c r="E160" s="211"/>
      <c r="F160" s="211"/>
      <c r="G160" s="214"/>
      <c r="H160" s="214"/>
      <c r="I160" s="214"/>
      <c r="J160" s="214"/>
      <c r="K160" s="213">
        <f t="shared" si="93"/>
        <v>0</v>
      </c>
      <c r="L160" s="213">
        <f t="shared" si="94"/>
        <v>0</v>
      </c>
      <c r="M160" s="214"/>
      <c r="N160" s="214"/>
      <c r="O160" s="214"/>
      <c r="P160" s="214"/>
      <c r="Q160" s="214"/>
      <c r="R160" s="214"/>
      <c r="S160" s="214"/>
      <c r="T160" s="214"/>
      <c r="U160" s="213">
        <f t="shared" si="91"/>
        <v>0</v>
      </c>
      <c r="V160" s="213">
        <f t="shared" si="92"/>
        <v>0</v>
      </c>
      <c r="W160" s="557" t="e">
        <f>I160*1000/Таблица2001!G161</f>
        <v>#DIV/0!</v>
      </c>
      <c r="X160" s="557" t="e">
        <f>J160*1000/Таблица2001!H161</f>
        <v>#DIV/0!</v>
      </c>
      <c r="Y160" s="557" t="e">
        <f>M160*1000/Таблица2001!G10</f>
        <v>#DIV/0!</v>
      </c>
      <c r="Z160" s="557" t="e">
        <f>Q160*1000/Таблица2001!H10</f>
        <v>#DIV/0!</v>
      </c>
      <c r="AA160" s="557" t="e">
        <f>U160*1000/Таблица2001!G10</f>
        <v>#DIV/0!</v>
      </c>
      <c r="AB160" s="557" t="e">
        <f>V160*1000/Таблица2001!H10</f>
        <v>#DIV/0!</v>
      </c>
      <c r="AC160" s="557" t="e">
        <f t="shared" si="87"/>
        <v>#DIV/0!</v>
      </c>
    </row>
    <row r="161" spans="1:29" ht="21" x14ac:dyDescent="0.15">
      <c r="A161" s="222" t="s">
        <v>716</v>
      </c>
      <c r="B161" s="7" t="s">
        <v>268</v>
      </c>
      <c r="C161" s="236" t="s">
        <v>121</v>
      </c>
      <c r="D161" s="200" t="s">
        <v>906</v>
      </c>
      <c r="E161" s="214">
        <f t="shared" ref="E161:F161" si="103">E162+E163+E164+E165</f>
        <v>0</v>
      </c>
      <c r="F161" s="214">
        <f t="shared" si="103"/>
        <v>0</v>
      </c>
      <c r="G161" s="214">
        <f>G162+G163+G164+G165</f>
        <v>0</v>
      </c>
      <c r="H161" s="214">
        <f t="shared" ref="H161:J161" si="104">H162+H163+H164+H165</f>
        <v>0</v>
      </c>
      <c r="I161" s="214">
        <f t="shared" si="104"/>
        <v>0</v>
      </c>
      <c r="J161" s="214">
        <f t="shared" si="104"/>
        <v>0</v>
      </c>
      <c r="K161" s="213">
        <f t="shared" si="93"/>
        <v>0</v>
      </c>
      <c r="L161" s="213">
        <f t="shared" si="94"/>
        <v>0</v>
      </c>
      <c r="M161" s="214">
        <f>M162+M163+M164+M165</f>
        <v>0</v>
      </c>
      <c r="N161" s="214">
        <f t="shared" ref="N161:T161" si="105">N162+N163+N164+N165</f>
        <v>0</v>
      </c>
      <c r="O161" s="214">
        <f t="shared" si="105"/>
        <v>0</v>
      </c>
      <c r="P161" s="214">
        <f t="shared" si="105"/>
        <v>0</v>
      </c>
      <c r="Q161" s="214">
        <f t="shared" ref="Q161" si="106">Q162+Q163+Q164+Q165</f>
        <v>0</v>
      </c>
      <c r="R161" s="214">
        <f t="shared" si="105"/>
        <v>0</v>
      </c>
      <c r="S161" s="214">
        <f t="shared" si="105"/>
        <v>0</v>
      </c>
      <c r="T161" s="214">
        <f t="shared" si="105"/>
        <v>0</v>
      </c>
      <c r="U161" s="213">
        <f t="shared" si="91"/>
        <v>0</v>
      </c>
      <c r="V161" s="213">
        <f t="shared" si="92"/>
        <v>0</v>
      </c>
      <c r="W161" s="557" t="e">
        <f>I161*1000/Таблица2001!G162</f>
        <v>#DIV/0!</v>
      </c>
      <c r="X161" s="557" t="e">
        <f>J161*1000/Таблица2001!H162</f>
        <v>#DIV/0!</v>
      </c>
      <c r="Y161" s="557" t="e">
        <f>M161*1000/Таблица2001!G10</f>
        <v>#DIV/0!</v>
      </c>
      <c r="Z161" s="557" t="e">
        <f>Q161*1000/Таблица2001!H10</f>
        <v>#DIV/0!</v>
      </c>
      <c r="AA161" s="557" t="e">
        <f>U161*1000/Таблица2001!G10</f>
        <v>#DIV/0!</v>
      </c>
      <c r="AB161" s="557" t="e">
        <f>V161*1000/Таблица2001!H10</f>
        <v>#DIV/0!</v>
      </c>
      <c r="AC161" s="557" t="e">
        <f t="shared" si="87"/>
        <v>#DIV/0!</v>
      </c>
    </row>
    <row r="162" spans="1:29" x14ac:dyDescent="0.15">
      <c r="A162" s="222" t="s">
        <v>717</v>
      </c>
      <c r="B162" s="7" t="s">
        <v>536</v>
      </c>
      <c r="C162" s="236" t="s">
        <v>1038</v>
      </c>
      <c r="D162" s="200" t="s">
        <v>456</v>
      </c>
      <c r="E162" s="211"/>
      <c r="F162" s="211"/>
      <c r="G162" s="214"/>
      <c r="H162" s="214"/>
      <c r="I162" s="214"/>
      <c r="J162" s="214"/>
      <c r="K162" s="213">
        <f t="shared" si="93"/>
        <v>0</v>
      </c>
      <c r="L162" s="213">
        <f t="shared" si="94"/>
        <v>0</v>
      </c>
      <c r="M162" s="214"/>
      <c r="N162" s="214"/>
      <c r="O162" s="214"/>
      <c r="P162" s="214"/>
      <c r="Q162" s="214"/>
      <c r="R162" s="214"/>
      <c r="S162" s="214"/>
      <c r="T162" s="214"/>
      <c r="U162" s="213">
        <f t="shared" si="91"/>
        <v>0</v>
      </c>
      <c r="V162" s="213">
        <f t="shared" si="92"/>
        <v>0</v>
      </c>
      <c r="W162" s="557" t="e">
        <f>I162*1000/Таблица2001!G163</f>
        <v>#DIV/0!</v>
      </c>
      <c r="X162" s="557" t="e">
        <f>J162*1000/Таблица2001!H163</f>
        <v>#DIV/0!</v>
      </c>
      <c r="Y162" s="557" t="e">
        <f>M162*1000/Таблица2001!G10</f>
        <v>#DIV/0!</v>
      </c>
      <c r="Z162" s="557" t="e">
        <f>Q162*1000/Таблица2001!H10</f>
        <v>#DIV/0!</v>
      </c>
      <c r="AA162" s="557" t="e">
        <f>U162*1000/Таблица2001!G10</f>
        <v>#DIV/0!</v>
      </c>
      <c r="AB162" s="557" t="e">
        <f>V162*1000/Таблица2001!H10</f>
        <v>#DIV/0!</v>
      </c>
      <c r="AC162" s="557" t="e">
        <f t="shared" si="87"/>
        <v>#DIV/0!</v>
      </c>
    </row>
    <row r="163" spans="1:29" x14ac:dyDescent="0.15">
      <c r="A163" s="222" t="s">
        <v>444</v>
      </c>
      <c r="B163" s="7" t="s">
        <v>537</v>
      </c>
      <c r="C163" s="236" t="s">
        <v>1039</v>
      </c>
      <c r="D163" s="200" t="s">
        <v>457</v>
      </c>
      <c r="E163" s="211"/>
      <c r="F163" s="211"/>
      <c r="G163" s="214"/>
      <c r="H163" s="214"/>
      <c r="I163" s="214"/>
      <c r="J163" s="214"/>
      <c r="K163" s="213">
        <f t="shared" si="93"/>
        <v>0</v>
      </c>
      <c r="L163" s="213">
        <f t="shared" si="94"/>
        <v>0</v>
      </c>
      <c r="M163" s="214"/>
      <c r="N163" s="214"/>
      <c r="O163" s="214"/>
      <c r="P163" s="214"/>
      <c r="Q163" s="214"/>
      <c r="R163" s="214"/>
      <c r="S163" s="214"/>
      <c r="T163" s="214"/>
      <c r="U163" s="213">
        <f t="shared" si="91"/>
        <v>0</v>
      </c>
      <c r="V163" s="213">
        <f t="shared" si="92"/>
        <v>0</v>
      </c>
      <c r="W163" s="557" t="e">
        <f>I163*1000/Таблица2001!G164</f>
        <v>#DIV/0!</v>
      </c>
      <c r="X163" s="557" t="e">
        <f>J163*1000/Таблица2001!H164</f>
        <v>#DIV/0!</v>
      </c>
      <c r="Y163" s="557" t="e">
        <f>M163*1000/Таблица2001!G10</f>
        <v>#DIV/0!</v>
      </c>
      <c r="Z163" s="557" t="e">
        <f>Q163*1000/Таблица2001!H10</f>
        <v>#DIV/0!</v>
      </c>
      <c r="AA163" s="557" t="e">
        <f>U163*1000/Таблица2001!G10</f>
        <v>#DIV/0!</v>
      </c>
      <c r="AB163" s="557" t="e">
        <f>V163*1000/Таблица2001!H10</f>
        <v>#DIV/0!</v>
      </c>
      <c r="AC163" s="557" t="e">
        <f t="shared" si="87"/>
        <v>#DIV/0!</v>
      </c>
    </row>
    <row r="164" spans="1:29" s="53" customFormat="1" ht="21" x14ac:dyDescent="0.15">
      <c r="A164" s="222" t="s">
        <v>718</v>
      </c>
      <c r="B164" s="7" t="s">
        <v>538</v>
      </c>
      <c r="C164" s="236" t="s">
        <v>1040</v>
      </c>
      <c r="D164" s="200" t="s">
        <v>458</v>
      </c>
      <c r="E164" s="211"/>
      <c r="F164" s="211"/>
      <c r="G164" s="214"/>
      <c r="H164" s="214"/>
      <c r="I164" s="214"/>
      <c r="J164" s="214"/>
      <c r="K164" s="213">
        <f t="shared" si="93"/>
        <v>0</v>
      </c>
      <c r="L164" s="213">
        <f t="shared" si="94"/>
        <v>0</v>
      </c>
      <c r="M164" s="214"/>
      <c r="N164" s="214"/>
      <c r="O164" s="214"/>
      <c r="P164" s="214"/>
      <c r="Q164" s="214"/>
      <c r="R164" s="214"/>
      <c r="S164" s="214"/>
      <c r="T164" s="214"/>
      <c r="U164" s="213">
        <f t="shared" si="91"/>
        <v>0</v>
      </c>
      <c r="V164" s="213">
        <f t="shared" si="92"/>
        <v>0</v>
      </c>
      <c r="W164" s="557" t="e">
        <f>I164*1000/Таблица2001!G165</f>
        <v>#DIV/0!</v>
      </c>
      <c r="X164" s="557" t="e">
        <f>J164*1000/Таблица2001!H165</f>
        <v>#DIV/0!</v>
      </c>
      <c r="Y164" s="557" t="e">
        <f>M164*1000/Таблица2001!G10</f>
        <v>#DIV/0!</v>
      </c>
      <c r="Z164" s="557" t="e">
        <f>Q164*1000/Таблица2001!H10</f>
        <v>#DIV/0!</v>
      </c>
      <c r="AA164" s="557" t="e">
        <f>U164*1000/Таблица2001!G10</f>
        <v>#DIV/0!</v>
      </c>
      <c r="AB164" s="557" t="e">
        <f>V164*1000/Таблица2001!H10</f>
        <v>#DIV/0!</v>
      </c>
      <c r="AC164" s="557" t="e">
        <f t="shared" si="87"/>
        <v>#DIV/0!</v>
      </c>
    </row>
    <row r="165" spans="1:29" ht="21" x14ac:dyDescent="0.15">
      <c r="A165" s="222" t="s">
        <v>1477</v>
      </c>
      <c r="B165" s="7" t="s">
        <v>1478</v>
      </c>
      <c r="C165" s="236" t="s">
        <v>1479</v>
      </c>
      <c r="D165" s="200"/>
      <c r="E165" s="211"/>
      <c r="F165" s="211"/>
      <c r="G165" s="214"/>
      <c r="H165" s="214"/>
      <c r="I165" s="214"/>
      <c r="J165" s="214"/>
      <c r="K165" s="213">
        <f t="shared" si="93"/>
        <v>0</v>
      </c>
      <c r="L165" s="213">
        <f t="shared" si="94"/>
        <v>0</v>
      </c>
      <c r="M165" s="214"/>
      <c r="N165" s="214"/>
      <c r="O165" s="214"/>
      <c r="P165" s="214"/>
      <c r="Q165" s="214"/>
      <c r="R165" s="214"/>
      <c r="S165" s="214"/>
      <c r="T165" s="214"/>
      <c r="U165" s="213">
        <f t="shared" si="91"/>
        <v>0</v>
      </c>
      <c r="V165" s="213">
        <f t="shared" si="92"/>
        <v>0</v>
      </c>
      <c r="W165" s="557" t="e">
        <f>I165*1000/Таблица2001!G166</f>
        <v>#DIV/0!</v>
      </c>
      <c r="X165" s="557" t="e">
        <f>J165*1000/Таблица2001!H166</f>
        <v>#DIV/0!</v>
      </c>
      <c r="Y165" s="557" t="e">
        <f>M165*1000/Таблица2001!G10</f>
        <v>#DIV/0!</v>
      </c>
      <c r="Z165" s="557" t="e">
        <f>Q165*1000/Таблица2001!H10</f>
        <v>#DIV/0!</v>
      </c>
      <c r="AA165" s="557" t="e">
        <f>U165*1000/Таблица2001!G10</f>
        <v>#DIV/0!</v>
      </c>
      <c r="AB165" s="557" t="e">
        <f>V165*1000/Таблица2001!H10</f>
        <v>#DIV/0!</v>
      </c>
      <c r="AC165" s="557" t="e">
        <f t="shared" si="87"/>
        <v>#DIV/0!</v>
      </c>
    </row>
    <row r="166" spans="1:29" x14ac:dyDescent="0.15">
      <c r="A166" s="222" t="s">
        <v>1480</v>
      </c>
      <c r="B166" s="7" t="s">
        <v>1481</v>
      </c>
      <c r="C166" s="236" t="s">
        <v>1482</v>
      </c>
      <c r="D166" s="200"/>
      <c r="E166" s="211"/>
      <c r="F166" s="211"/>
      <c r="G166" s="214"/>
      <c r="H166" s="214"/>
      <c r="I166" s="214"/>
      <c r="J166" s="214"/>
      <c r="K166" s="213">
        <f t="shared" si="93"/>
        <v>0</v>
      </c>
      <c r="L166" s="213">
        <f t="shared" si="94"/>
        <v>0</v>
      </c>
      <c r="M166" s="214"/>
      <c r="N166" s="214"/>
      <c r="O166" s="214"/>
      <c r="P166" s="214"/>
      <c r="Q166" s="214"/>
      <c r="R166" s="214"/>
      <c r="S166" s="214"/>
      <c r="T166" s="214"/>
      <c r="U166" s="213">
        <f t="shared" si="91"/>
        <v>0</v>
      </c>
      <c r="V166" s="213">
        <f t="shared" si="92"/>
        <v>0</v>
      </c>
      <c r="W166" s="557" t="e">
        <f>I166*1000/Таблица2001!G167</f>
        <v>#DIV/0!</v>
      </c>
      <c r="X166" s="557" t="e">
        <f>J166*1000/Таблица2001!H167</f>
        <v>#DIV/0!</v>
      </c>
      <c r="Y166" s="557" t="e">
        <f>M166*1000/Таблица2001!G10</f>
        <v>#DIV/0!</v>
      </c>
      <c r="Z166" s="557" t="e">
        <f>Q166*1000/Таблица2001!H10</f>
        <v>#DIV/0!</v>
      </c>
      <c r="AA166" s="557" t="e">
        <f>U166*1000/Таблица2001!G10</f>
        <v>#DIV/0!</v>
      </c>
      <c r="AB166" s="557" t="e">
        <f>V166*1000/Таблица2001!H10</f>
        <v>#DIV/0!</v>
      </c>
      <c r="AC166" s="557" t="e">
        <f t="shared" si="87"/>
        <v>#DIV/0!</v>
      </c>
    </row>
    <row r="167" spans="1:29" ht="31.5" x14ac:dyDescent="0.15">
      <c r="A167" s="222" t="s">
        <v>1610</v>
      </c>
      <c r="B167" s="215" t="s">
        <v>1611</v>
      </c>
      <c r="C167" s="236" t="s">
        <v>1612</v>
      </c>
      <c r="D167" s="200"/>
      <c r="E167" s="211"/>
      <c r="F167" s="211"/>
      <c r="G167" s="214"/>
      <c r="H167" s="214"/>
      <c r="I167" s="214"/>
      <c r="J167" s="214"/>
      <c r="K167" s="213">
        <f t="shared" si="93"/>
        <v>0</v>
      </c>
      <c r="L167" s="213">
        <f t="shared" si="94"/>
        <v>0</v>
      </c>
      <c r="M167" s="214"/>
      <c r="N167" s="214"/>
      <c r="O167" s="214"/>
      <c r="P167" s="214"/>
      <c r="Q167" s="214"/>
      <c r="R167" s="214"/>
      <c r="S167" s="214"/>
      <c r="T167" s="214"/>
      <c r="U167" s="213">
        <f t="shared" si="91"/>
        <v>0</v>
      </c>
      <c r="V167" s="213">
        <f t="shared" si="92"/>
        <v>0</v>
      </c>
      <c r="W167" s="557" t="e">
        <f>I167*1000/Таблица2001!G168</f>
        <v>#DIV/0!</v>
      </c>
      <c r="X167" s="557" t="e">
        <f>J167*1000/Таблица2001!H168</f>
        <v>#DIV/0!</v>
      </c>
      <c r="Y167" s="557" t="e">
        <f>M167*1000/Таблица2001!G10</f>
        <v>#DIV/0!</v>
      </c>
      <c r="Z167" s="557" t="e">
        <f>Q167*1000/Таблица2001!H10</f>
        <v>#DIV/0!</v>
      </c>
      <c r="AA167" s="557" t="e">
        <f>U167*1000/Таблица2001!G10</f>
        <v>#DIV/0!</v>
      </c>
      <c r="AB167" s="557" t="e">
        <f>V167*1000/Таблица2001!H10</f>
        <v>#DIV/0!</v>
      </c>
      <c r="AC167" s="557" t="e">
        <f t="shared" si="87"/>
        <v>#DIV/0!</v>
      </c>
    </row>
    <row r="168" spans="1:29" x14ac:dyDescent="0.15">
      <c r="A168" s="221" t="s">
        <v>719</v>
      </c>
      <c r="B168" s="39" t="s">
        <v>227</v>
      </c>
      <c r="C168" s="237" t="s">
        <v>140</v>
      </c>
      <c r="D168" s="225" t="s">
        <v>472</v>
      </c>
      <c r="E168" s="213">
        <f t="shared" ref="E168:F168" si="107">E169+E173+E174+E176+E177+E178+E179+E180+E181+E182+E183+E184</f>
        <v>0</v>
      </c>
      <c r="F168" s="213">
        <f t="shared" si="107"/>
        <v>0</v>
      </c>
      <c r="G168" s="213">
        <f>G169+G173+G174+G176+G177+G178+G179+G180+G181+G182+G183+G184</f>
        <v>0</v>
      </c>
      <c r="H168" s="213">
        <f t="shared" ref="H168:J168" si="108">H169+H173+H174+H176+H177+H178+H179+H180+H181+H182+H183+H184</f>
        <v>0</v>
      </c>
      <c r="I168" s="213">
        <f t="shared" si="108"/>
        <v>0</v>
      </c>
      <c r="J168" s="213">
        <f t="shared" si="108"/>
        <v>0</v>
      </c>
      <c r="K168" s="213">
        <f t="shared" si="93"/>
        <v>0</v>
      </c>
      <c r="L168" s="213">
        <f t="shared" si="94"/>
        <v>0</v>
      </c>
      <c r="M168" s="213">
        <f t="shared" ref="M168:T168" si="109">M169+M173+M174+M176+M177+M178+M179+M180+M181+M182+M183+M184</f>
        <v>0</v>
      </c>
      <c r="N168" s="213">
        <f t="shared" si="109"/>
        <v>0</v>
      </c>
      <c r="O168" s="213">
        <f t="shared" si="109"/>
        <v>0</v>
      </c>
      <c r="P168" s="213">
        <f t="shared" si="109"/>
        <v>0</v>
      </c>
      <c r="Q168" s="213">
        <f t="shared" ref="Q168" si="110">Q169+Q173+Q174+Q176+Q177+Q178+Q179+Q180+Q181+Q182+Q183+Q184</f>
        <v>0</v>
      </c>
      <c r="R168" s="213">
        <f t="shared" si="109"/>
        <v>0</v>
      </c>
      <c r="S168" s="213">
        <f t="shared" si="109"/>
        <v>0</v>
      </c>
      <c r="T168" s="213">
        <f t="shared" si="109"/>
        <v>0</v>
      </c>
      <c r="U168" s="213">
        <f t="shared" si="91"/>
        <v>0</v>
      </c>
      <c r="V168" s="213">
        <f t="shared" si="92"/>
        <v>0</v>
      </c>
      <c r="W168" s="557" t="e">
        <f>I168*1000/Таблица2001!G169</f>
        <v>#DIV/0!</v>
      </c>
      <c r="X168" s="557" t="e">
        <f>J168*1000/Таблица2001!H169</f>
        <v>#DIV/0!</v>
      </c>
      <c r="Y168" s="557" t="e">
        <f>M168*1000/Таблица2001!G10</f>
        <v>#DIV/0!</v>
      </c>
      <c r="Z168" s="557" t="e">
        <f>Q168*1000/Таблица2001!H10</f>
        <v>#DIV/0!</v>
      </c>
      <c r="AA168" s="557" t="e">
        <f>U168*1000/Таблица2001!G10</f>
        <v>#DIV/0!</v>
      </c>
      <c r="AB168" s="557" t="e">
        <f>V168*1000/Таблица2001!H10</f>
        <v>#DIV/0!</v>
      </c>
      <c r="AC168" s="557" t="e">
        <f t="shared" si="87"/>
        <v>#DIV/0!</v>
      </c>
    </row>
    <row r="169" spans="1:29" ht="21" x14ac:dyDescent="0.15">
      <c r="A169" s="222" t="s">
        <v>720</v>
      </c>
      <c r="B169" s="7" t="s">
        <v>228</v>
      </c>
      <c r="C169" s="215" t="s">
        <v>82</v>
      </c>
      <c r="D169" s="200" t="s">
        <v>539</v>
      </c>
      <c r="E169" s="211"/>
      <c r="F169" s="211"/>
      <c r="G169" s="214">
        <f>0</f>
        <v>0</v>
      </c>
      <c r="H169" s="214">
        <f>0</f>
        <v>0</v>
      </c>
      <c r="I169" s="214">
        <f t="shared" ref="I169:I176" si="111">M169</f>
        <v>0</v>
      </c>
      <c r="J169" s="214">
        <f t="shared" ref="J169:J175" si="112">Q169</f>
        <v>0</v>
      </c>
      <c r="K169" s="213">
        <f t="shared" si="93"/>
        <v>0</v>
      </c>
      <c r="L169" s="213">
        <f t="shared" si="94"/>
        <v>0</v>
      </c>
      <c r="M169" s="214">
        <f>M170+M171+M172</f>
        <v>0</v>
      </c>
      <c r="N169" s="214">
        <f>N170+N171+N172</f>
        <v>0</v>
      </c>
      <c r="O169" s="213">
        <f>0</f>
        <v>0</v>
      </c>
      <c r="P169" s="213">
        <f>0</f>
        <v>0</v>
      </c>
      <c r="Q169" s="214">
        <f>Q170+Q171+Q172</f>
        <v>0</v>
      </c>
      <c r="R169" s="214">
        <f>0</f>
        <v>0</v>
      </c>
      <c r="S169" s="214">
        <f>0</f>
        <v>0</v>
      </c>
      <c r="T169" s="214">
        <f>0</f>
        <v>0</v>
      </c>
      <c r="U169" s="213">
        <f t="shared" si="91"/>
        <v>0</v>
      </c>
      <c r="V169" s="213">
        <f t="shared" si="92"/>
        <v>0</v>
      </c>
      <c r="W169" s="557" t="e">
        <f>I169*1000/Таблица2001!G170</f>
        <v>#DIV/0!</v>
      </c>
      <c r="X169" s="557" t="e">
        <f>J169*1000/Таблица2001!H170</f>
        <v>#DIV/0!</v>
      </c>
      <c r="Y169" s="557" t="e">
        <f>M169*1000/Таблица2001!G10</f>
        <v>#DIV/0!</v>
      </c>
      <c r="Z169" s="557" t="e">
        <f>Q169*1000/Таблица2001!H10</f>
        <v>#DIV/0!</v>
      </c>
      <c r="AA169" s="557" t="e">
        <f>U169*1000/Таблица2001!G10</f>
        <v>#DIV/0!</v>
      </c>
      <c r="AB169" s="557" t="e">
        <f>V169*1000/Таблица2001!H10</f>
        <v>#DIV/0!</v>
      </c>
      <c r="AC169" s="557" t="e">
        <f t="shared" si="87"/>
        <v>#DIV/0!</v>
      </c>
    </row>
    <row r="170" spans="1:29" x14ac:dyDescent="0.15">
      <c r="A170" s="222" t="s">
        <v>721</v>
      </c>
      <c r="B170" s="7" t="s">
        <v>540</v>
      </c>
      <c r="C170" s="215" t="s">
        <v>541</v>
      </c>
      <c r="D170" s="200" t="s">
        <v>386</v>
      </c>
      <c r="E170" s="211"/>
      <c r="F170" s="211"/>
      <c r="G170" s="214">
        <f>0</f>
        <v>0</v>
      </c>
      <c r="H170" s="214">
        <f>0</f>
        <v>0</v>
      </c>
      <c r="I170" s="214">
        <f t="shared" si="111"/>
        <v>0</v>
      </c>
      <c r="J170" s="214">
        <f t="shared" si="112"/>
        <v>0</v>
      </c>
      <c r="K170" s="213">
        <f t="shared" si="93"/>
        <v>0</v>
      </c>
      <c r="L170" s="213">
        <f t="shared" si="94"/>
        <v>0</v>
      </c>
      <c r="M170" s="214"/>
      <c r="N170" s="214">
        <f>0</f>
        <v>0</v>
      </c>
      <c r="O170" s="213">
        <f>0</f>
        <v>0</v>
      </c>
      <c r="P170" s="213">
        <f>0</f>
        <v>0</v>
      </c>
      <c r="Q170" s="214"/>
      <c r="R170" s="214">
        <f>0</f>
        <v>0</v>
      </c>
      <c r="S170" s="214">
        <f>0</f>
        <v>0</v>
      </c>
      <c r="T170" s="214">
        <f>0</f>
        <v>0</v>
      </c>
      <c r="U170" s="213">
        <f t="shared" si="91"/>
        <v>0</v>
      </c>
      <c r="V170" s="213">
        <f t="shared" si="92"/>
        <v>0</v>
      </c>
      <c r="W170" s="557" t="e">
        <f>I170*1000/Таблица2001!G171</f>
        <v>#DIV/0!</v>
      </c>
      <c r="X170" s="557" t="e">
        <f>J170*1000/Таблица2001!H171</f>
        <v>#DIV/0!</v>
      </c>
      <c r="Y170" s="557" t="e">
        <f>M170*1000/Таблица2001!G10</f>
        <v>#DIV/0!</v>
      </c>
      <c r="Z170" s="557" t="e">
        <f>Q170*1000/Таблица2001!H10</f>
        <v>#DIV/0!</v>
      </c>
      <c r="AA170" s="557" t="e">
        <f>U170*1000/Таблица2001!G10</f>
        <v>#DIV/0!</v>
      </c>
      <c r="AB170" s="557" t="e">
        <f>V170*1000/Таблица2001!H10</f>
        <v>#DIV/0!</v>
      </c>
      <c r="AC170" s="557" t="e">
        <f t="shared" si="87"/>
        <v>#DIV/0!</v>
      </c>
    </row>
    <row r="171" spans="1:29" ht="21" x14ac:dyDescent="0.15">
      <c r="A171" s="222" t="s">
        <v>722</v>
      </c>
      <c r="B171" s="7" t="s">
        <v>542</v>
      </c>
      <c r="C171" s="215" t="s">
        <v>543</v>
      </c>
      <c r="D171" s="200" t="s">
        <v>387</v>
      </c>
      <c r="E171" s="211"/>
      <c r="F171" s="211"/>
      <c r="G171" s="214">
        <f>0</f>
        <v>0</v>
      </c>
      <c r="H171" s="214">
        <f>0</f>
        <v>0</v>
      </c>
      <c r="I171" s="214">
        <f t="shared" si="111"/>
        <v>0</v>
      </c>
      <c r="J171" s="214">
        <f t="shared" si="112"/>
        <v>0</v>
      </c>
      <c r="K171" s="213">
        <f t="shared" si="93"/>
        <v>0</v>
      </c>
      <c r="L171" s="213">
        <f t="shared" si="94"/>
        <v>0</v>
      </c>
      <c r="M171" s="214"/>
      <c r="N171" s="214">
        <f>0</f>
        <v>0</v>
      </c>
      <c r="O171" s="214">
        <f>0</f>
        <v>0</v>
      </c>
      <c r="P171" s="214">
        <f>0</f>
        <v>0</v>
      </c>
      <c r="Q171" s="214"/>
      <c r="R171" s="214">
        <f>0</f>
        <v>0</v>
      </c>
      <c r="S171" s="214">
        <f>0</f>
        <v>0</v>
      </c>
      <c r="T171" s="214">
        <f>0</f>
        <v>0</v>
      </c>
      <c r="U171" s="213">
        <f t="shared" si="91"/>
        <v>0</v>
      </c>
      <c r="V171" s="213">
        <f t="shared" si="92"/>
        <v>0</v>
      </c>
      <c r="W171" s="557" t="e">
        <f>I171*1000/Таблица2001!G172</f>
        <v>#DIV/0!</v>
      </c>
      <c r="X171" s="557" t="e">
        <f>J171*1000/Таблица2001!H172</f>
        <v>#DIV/0!</v>
      </c>
      <c r="Y171" s="557" t="e">
        <f>M171*1000/Таблица2001!G10</f>
        <v>#DIV/0!</v>
      </c>
      <c r="Z171" s="557" t="e">
        <f>Q171*1000/Таблица2001!H10</f>
        <v>#DIV/0!</v>
      </c>
      <c r="AA171" s="557" t="e">
        <f>U171*1000/Таблица2001!G10</f>
        <v>#DIV/0!</v>
      </c>
      <c r="AB171" s="557" t="e">
        <f>V171*1000/Таблица2001!H10</f>
        <v>#DIV/0!</v>
      </c>
      <c r="AC171" s="557" t="e">
        <f t="shared" si="87"/>
        <v>#DIV/0!</v>
      </c>
    </row>
    <row r="172" spans="1:29" x14ac:dyDescent="0.15">
      <c r="A172" s="222" t="s">
        <v>1483</v>
      </c>
      <c r="B172" s="7" t="s">
        <v>1484</v>
      </c>
      <c r="C172" s="215" t="s">
        <v>1485</v>
      </c>
      <c r="D172" s="284" t="s">
        <v>1721</v>
      </c>
      <c r="E172" s="211"/>
      <c r="F172" s="211"/>
      <c r="G172" s="214">
        <v>0</v>
      </c>
      <c r="H172" s="214">
        <v>0</v>
      </c>
      <c r="I172" s="214">
        <f>M172</f>
        <v>0</v>
      </c>
      <c r="J172" s="214">
        <f t="shared" si="112"/>
        <v>0</v>
      </c>
      <c r="K172" s="213">
        <f t="shared" si="93"/>
        <v>0</v>
      </c>
      <c r="L172" s="213">
        <f t="shared" si="94"/>
        <v>0</v>
      </c>
      <c r="M172" s="214"/>
      <c r="N172" s="214">
        <f>0</f>
        <v>0</v>
      </c>
      <c r="O172" s="213">
        <v>0</v>
      </c>
      <c r="P172" s="213">
        <v>0</v>
      </c>
      <c r="Q172" s="214"/>
      <c r="R172" s="214">
        <f>0</f>
        <v>0</v>
      </c>
      <c r="S172" s="214">
        <f>0</f>
        <v>0</v>
      </c>
      <c r="T172" s="214">
        <f>0</f>
        <v>0</v>
      </c>
      <c r="U172" s="213">
        <f t="shared" si="91"/>
        <v>0</v>
      </c>
      <c r="V172" s="213">
        <f t="shared" si="92"/>
        <v>0</v>
      </c>
      <c r="W172" s="557" t="e">
        <f>I172*1000/Таблица2001!G173</f>
        <v>#DIV/0!</v>
      </c>
      <c r="X172" s="557" t="e">
        <f>J172*1000/Таблица2001!H173</f>
        <v>#DIV/0!</v>
      </c>
      <c r="Y172" s="557" t="e">
        <f>M172*1000/Таблица2001!G10</f>
        <v>#DIV/0!</v>
      </c>
      <c r="Z172" s="557" t="e">
        <f>Q172*1000/Таблица2001!H10</f>
        <v>#DIV/0!</v>
      </c>
      <c r="AA172" s="557" t="e">
        <f>U172*1000/Таблица2001!G10</f>
        <v>#DIV/0!</v>
      </c>
      <c r="AB172" s="557" t="e">
        <f>V172*1000/Таблица2001!H10</f>
        <v>#DIV/0!</v>
      </c>
      <c r="AC172" s="557" t="e">
        <f t="shared" si="87"/>
        <v>#DIV/0!</v>
      </c>
    </row>
    <row r="173" spans="1:29" x14ac:dyDescent="0.15">
      <c r="A173" s="222" t="s">
        <v>544</v>
      </c>
      <c r="B173" s="7" t="s">
        <v>229</v>
      </c>
      <c r="C173" s="238" t="s">
        <v>83</v>
      </c>
      <c r="D173" s="200" t="s">
        <v>907</v>
      </c>
      <c r="E173" s="211"/>
      <c r="F173" s="211"/>
      <c r="G173" s="214">
        <f>0</f>
        <v>0</v>
      </c>
      <c r="H173" s="214">
        <f>0</f>
        <v>0</v>
      </c>
      <c r="I173" s="214">
        <f t="shared" si="111"/>
        <v>0</v>
      </c>
      <c r="J173" s="214">
        <f t="shared" si="112"/>
        <v>0</v>
      </c>
      <c r="K173" s="213">
        <f t="shared" ref="K173:K204" si="113">G173+N173</f>
        <v>0</v>
      </c>
      <c r="L173" s="213">
        <f t="shared" ref="L173:L204" si="114">H173+R173</f>
        <v>0</v>
      </c>
      <c r="M173" s="214"/>
      <c r="N173" s="214">
        <f>0</f>
        <v>0</v>
      </c>
      <c r="O173" s="213">
        <f>0</f>
        <v>0</v>
      </c>
      <c r="P173" s="213">
        <f>0</f>
        <v>0</v>
      </c>
      <c r="Q173" s="214"/>
      <c r="R173" s="214">
        <f>0</f>
        <v>0</v>
      </c>
      <c r="S173" s="214">
        <f>0</f>
        <v>0</v>
      </c>
      <c r="T173" s="214">
        <f>0</f>
        <v>0</v>
      </c>
      <c r="U173" s="213">
        <f t="shared" si="91"/>
        <v>0</v>
      </c>
      <c r="V173" s="213">
        <f t="shared" si="92"/>
        <v>0</v>
      </c>
      <c r="W173" s="557" t="e">
        <f>I173*1000/Таблица2001!G174</f>
        <v>#DIV/0!</v>
      </c>
      <c r="X173" s="557" t="e">
        <f>J173*1000/Таблица2001!H174</f>
        <v>#DIV/0!</v>
      </c>
      <c r="Y173" s="557" t="e">
        <f>M173*1000/Таблица2001!G10</f>
        <v>#DIV/0!</v>
      </c>
      <c r="Z173" s="557" t="e">
        <f>Q173*1000/Таблица2001!H10</f>
        <v>#DIV/0!</v>
      </c>
      <c r="AA173" s="557" t="e">
        <f>U173*1000/Таблица2001!G10</f>
        <v>#DIV/0!</v>
      </c>
      <c r="AB173" s="557" t="e">
        <f>V173*1000/Таблица2001!H10</f>
        <v>#DIV/0!</v>
      </c>
      <c r="AC173" s="557" t="e">
        <f t="shared" si="87"/>
        <v>#DIV/0!</v>
      </c>
    </row>
    <row r="174" spans="1:29" x14ac:dyDescent="0.15">
      <c r="A174" s="222" t="s">
        <v>908</v>
      </c>
      <c r="B174" s="7" t="s">
        <v>230</v>
      </c>
      <c r="C174" s="238" t="s">
        <v>84</v>
      </c>
      <c r="D174" s="200" t="s">
        <v>909</v>
      </c>
      <c r="E174" s="211"/>
      <c r="F174" s="211"/>
      <c r="G174" s="214">
        <f>0</f>
        <v>0</v>
      </c>
      <c r="H174" s="214">
        <f>0</f>
        <v>0</v>
      </c>
      <c r="I174" s="214">
        <f t="shared" si="111"/>
        <v>0</v>
      </c>
      <c r="J174" s="214">
        <f t="shared" si="112"/>
        <v>0</v>
      </c>
      <c r="K174" s="213">
        <f t="shared" si="113"/>
        <v>0</v>
      </c>
      <c r="L174" s="213">
        <f t="shared" si="114"/>
        <v>0</v>
      </c>
      <c r="M174" s="214"/>
      <c r="N174" s="214"/>
      <c r="O174" s="213">
        <f>0</f>
        <v>0</v>
      </c>
      <c r="P174" s="213">
        <f>0</f>
        <v>0</v>
      </c>
      <c r="Q174" s="214"/>
      <c r="R174" s="214"/>
      <c r="S174" s="214"/>
      <c r="T174" s="214"/>
      <c r="U174" s="213">
        <f t="shared" si="91"/>
        <v>0</v>
      </c>
      <c r="V174" s="213">
        <f t="shared" si="92"/>
        <v>0</v>
      </c>
      <c r="W174" s="557" t="e">
        <f>I174*1000/Таблица2001!G175</f>
        <v>#DIV/0!</v>
      </c>
      <c r="X174" s="557" t="e">
        <f>J174*1000/Таблица2001!H175</f>
        <v>#DIV/0!</v>
      </c>
      <c r="Y174" s="557" t="e">
        <f>M174*1000/Таблица2001!G10</f>
        <v>#DIV/0!</v>
      </c>
      <c r="Z174" s="557" t="e">
        <f>Q174*1000/Таблица2001!H10</f>
        <v>#DIV/0!</v>
      </c>
      <c r="AA174" s="557" t="e">
        <f>U174*1000/Таблица2001!G10</f>
        <v>#DIV/0!</v>
      </c>
      <c r="AB174" s="557" t="e">
        <f>V174*1000/Таблица2001!H10</f>
        <v>#DIV/0!</v>
      </c>
      <c r="AC174" s="557" t="e">
        <f t="shared" si="87"/>
        <v>#DIV/0!</v>
      </c>
    </row>
    <row r="175" spans="1:29" ht="21" x14ac:dyDescent="0.15">
      <c r="A175" s="222" t="s">
        <v>1586</v>
      </c>
      <c r="B175" s="7" t="s">
        <v>1581</v>
      </c>
      <c r="C175" s="238" t="s">
        <v>1582</v>
      </c>
      <c r="D175" s="200" t="s">
        <v>1583</v>
      </c>
      <c r="E175" s="211"/>
      <c r="F175" s="211"/>
      <c r="G175" s="214">
        <f>0</f>
        <v>0</v>
      </c>
      <c r="H175" s="214">
        <f>0</f>
        <v>0</v>
      </c>
      <c r="I175" s="214">
        <f t="shared" si="111"/>
        <v>0</v>
      </c>
      <c r="J175" s="214">
        <f t="shared" si="112"/>
        <v>0</v>
      </c>
      <c r="K175" s="213">
        <f t="shared" si="113"/>
        <v>0</v>
      </c>
      <c r="L175" s="213">
        <f t="shared" si="114"/>
        <v>0</v>
      </c>
      <c r="M175" s="214"/>
      <c r="N175" s="214"/>
      <c r="O175" s="213">
        <f>0</f>
        <v>0</v>
      </c>
      <c r="P175" s="213">
        <f>0</f>
        <v>0</v>
      </c>
      <c r="Q175" s="214"/>
      <c r="R175" s="214"/>
      <c r="S175" s="214"/>
      <c r="T175" s="214"/>
      <c r="U175" s="213">
        <f t="shared" si="91"/>
        <v>0</v>
      </c>
      <c r="V175" s="213">
        <f t="shared" si="92"/>
        <v>0</v>
      </c>
      <c r="W175" s="557" t="e">
        <f>I175*1000/Таблица2001!G176</f>
        <v>#DIV/0!</v>
      </c>
      <c r="X175" s="557" t="e">
        <f>J175*1000/Таблица2001!H176</f>
        <v>#DIV/0!</v>
      </c>
      <c r="Y175" s="557" t="e">
        <f>M175*1000/Таблица2001!G10</f>
        <v>#DIV/0!</v>
      </c>
      <c r="Z175" s="557" t="e">
        <f>Q175*1000/Таблица2001!H10</f>
        <v>#DIV/0!</v>
      </c>
      <c r="AA175" s="557" t="e">
        <f>U175*1000/Таблица2001!G10</f>
        <v>#DIV/0!</v>
      </c>
      <c r="AB175" s="557" t="e">
        <f>V175*1000/Таблица2001!H10</f>
        <v>#DIV/0!</v>
      </c>
      <c r="AC175" s="557" t="e">
        <f t="shared" si="87"/>
        <v>#DIV/0!</v>
      </c>
    </row>
    <row r="176" spans="1:29" ht="21" x14ac:dyDescent="0.15">
      <c r="A176" s="222" t="s">
        <v>545</v>
      </c>
      <c r="B176" s="7" t="s">
        <v>231</v>
      </c>
      <c r="C176" s="238" t="s">
        <v>85</v>
      </c>
      <c r="D176" s="200" t="s">
        <v>546</v>
      </c>
      <c r="E176" s="211"/>
      <c r="F176" s="211"/>
      <c r="G176" s="214">
        <f>0</f>
        <v>0</v>
      </c>
      <c r="H176" s="214">
        <f>0</f>
        <v>0</v>
      </c>
      <c r="I176" s="214">
        <f t="shared" si="111"/>
        <v>0</v>
      </c>
      <c r="J176" s="214">
        <f>Q176</f>
        <v>0</v>
      </c>
      <c r="K176" s="213">
        <f t="shared" si="113"/>
        <v>0</v>
      </c>
      <c r="L176" s="213">
        <f t="shared" si="114"/>
        <v>0</v>
      </c>
      <c r="M176" s="214"/>
      <c r="N176" s="214">
        <f>0</f>
        <v>0</v>
      </c>
      <c r="O176" s="213">
        <f>0</f>
        <v>0</v>
      </c>
      <c r="P176" s="213">
        <f>0</f>
        <v>0</v>
      </c>
      <c r="Q176" s="214"/>
      <c r="R176" s="214">
        <f>0</f>
        <v>0</v>
      </c>
      <c r="S176" s="214">
        <f>0</f>
        <v>0</v>
      </c>
      <c r="T176" s="214">
        <f>0</f>
        <v>0</v>
      </c>
      <c r="U176" s="213">
        <f t="shared" si="91"/>
        <v>0</v>
      </c>
      <c r="V176" s="213">
        <f t="shared" si="92"/>
        <v>0</v>
      </c>
      <c r="W176" s="557" t="e">
        <f>I176*1000/Таблица2001!G177</f>
        <v>#DIV/0!</v>
      </c>
      <c r="X176" s="557" t="e">
        <f>J176*1000/Таблица2001!H177</f>
        <v>#DIV/0!</v>
      </c>
      <c r="Y176" s="557" t="e">
        <f>M176*1000/Таблица2001!G10</f>
        <v>#DIV/0!</v>
      </c>
      <c r="Z176" s="557" t="e">
        <f>Q176*1000/Таблица2001!H10</f>
        <v>#DIV/0!</v>
      </c>
      <c r="AA176" s="557" t="e">
        <f>U176*1000/Таблица2001!G10</f>
        <v>#DIV/0!</v>
      </c>
      <c r="AB176" s="557" t="e">
        <f>V176*1000/Таблица2001!H10</f>
        <v>#DIV/0!</v>
      </c>
      <c r="AC176" s="557" t="e">
        <f t="shared" si="87"/>
        <v>#DIV/0!</v>
      </c>
    </row>
    <row r="177" spans="1:29" x14ac:dyDescent="0.15">
      <c r="A177" s="222" t="s">
        <v>723</v>
      </c>
      <c r="B177" s="7" t="s">
        <v>232</v>
      </c>
      <c r="C177" s="238" t="s">
        <v>86</v>
      </c>
      <c r="D177" s="200" t="s">
        <v>40</v>
      </c>
      <c r="E177" s="211"/>
      <c r="F177" s="211"/>
      <c r="G177" s="214"/>
      <c r="H177" s="214"/>
      <c r="I177" s="214"/>
      <c r="J177" s="214"/>
      <c r="K177" s="213">
        <f t="shared" si="113"/>
        <v>0</v>
      </c>
      <c r="L177" s="213">
        <f t="shared" si="114"/>
        <v>0</v>
      </c>
      <c r="M177" s="214"/>
      <c r="N177" s="214"/>
      <c r="O177" s="214"/>
      <c r="P177" s="214"/>
      <c r="Q177" s="214"/>
      <c r="R177" s="214"/>
      <c r="S177" s="214"/>
      <c r="T177" s="214"/>
      <c r="U177" s="213">
        <f t="shared" si="91"/>
        <v>0</v>
      </c>
      <c r="V177" s="213">
        <f t="shared" si="92"/>
        <v>0</v>
      </c>
      <c r="W177" s="557" t="e">
        <f>I177*1000/Таблица2001!G178</f>
        <v>#DIV/0!</v>
      </c>
      <c r="X177" s="557" t="e">
        <f>J177*1000/Таблица2001!H178</f>
        <v>#DIV/0!</v>
      </c>
      <c r="Y177" s="557" t="e">
        <f>M177*1000/Таблица2001!G10</f>
        <v>#DIV/0!</v>
      </c>
      <c r="Z177" s="557" t="e">
        <f>Q177*1000/Таблица2001!H10</f>
        <v>#DIV/0!</v>
      </c>
      <c r="AA177" s="557" t="e">
        <f>U177*1000/Таблица2001!G10</f>
        <v>#DIV/0!</v>
      </c>
      <c r="AB177" s="557" t="e">
        <f>V177*1000/Таблица2001!H10</f>
        <v>#DIV/0!</v>
      </c>
      <c r="AC177" s="557" t="e">
        <f t="shared" si="87"/>
        <v>#DIV/0!</v>
      </c>
    </row>
    <row r="178" spans="1:29" ht="21" x14ac:dyDescent="0.15">
      <c r="A178" s="222" t="s">
        <v>724</v>
      </c>
      <c r="B178" s="7" t="s">
        <v>233</v>
      </c>
      <c r="C178" s="238" t="s">
        <v>87</v>
      </c>
      <c r="D178" s="200" t="s">
        <v>547</v>
      </c>
      <c r="E178" s="211"/>
      <c r="F178" s="211"/>
      <c r="G178" s="214"/>
      <c r="H178" s="214"/>
      <c r="I178" s="214"/>
      <c r="J178" s="214"/>
      <c r="K178" s="213">
        <f t="shared" si="113"/>
        <v>0</v>
      </c>
      <c r="L178" s="213">
        <f t="shared" si="114"/>
        <v>0</v>
      </c>
      <c r="M178" s="214"/>
      <c r="N178" s="214"/>
      <c r="O178" s="214"/>
      <c r="P178" s="214"/>
      <c r="Q178" s="214"/>
      <c r="R178" s="214"/>
      <c r="S178" s="214"/>
      <c r="T178" s="214"/>
      <c r="U178" s="213">
        <f t="shared" si="91"/>
        <v>0</v>
      </c>
      <c r="V178" s="213">
        <f t="shared" si="92"/>
        <v>0</v>
      </c>
      <c r="W178" s="557" t="e">
        <f>I178*1000/Таблица2001!G179</f>
        <v>#DIV/0!</v>
      </c>
      <c r="X178" s="557" t="e">
        <f>J178*1000/Таблица2001!H179</f>
        <v>#DIV/0!</v>
      </c>
      <c r="Y178" s="557" t="e">
        <f>M178*1000/Таблица2001!G10</f>
        <v>#DIV/0!</v>
      </c>
      <c r="Z178" s="557" t="e">
        <f>Q178*1000/Таблица2001!H10</f>
        <v>#DIV/0!</v>
      </c>
      <c r="AA178" s="557" t="e">
        <f>U178*1000/Таблица2001!G10</f>
        <v>#DIV/0!</v>
      </c>
      <c r="AB178" s="557" t="e">
        <f>V178*1000/Таблица2001!H10</f>
        <v>#DIV/0!</v>
      </c>
      <c r="AC178" s="557" t="e">
        <f t="shared" si="87"/>
        <v>#DIV/0!</v>
      </c>
    </row>
    <row r="179" spans="1:29" s="53" customFormat="1" ht="21" x14ac:dyDescent="0.15">
      <c r="A179" s="222" t="s">
        <v>725</v>
      </c>
      <c r="B179" s="7" t="s">
        <v>234</v>
      </c>
      <c r="C179" s="238" t="s">
        <v>88</v>
      </c>
      <c r="D179" s="200" t="s">
        <v>548</v>
      </c>
      <c r="E179" s="211"/>
      <c r="F179" s="211"/>
      <c r="G179" s="214"/>
      <c r="H179" s="214"/>
      <c r="I179" s="214"/>
      <c r="J179" s="214"/>
      <c r="K179" s="213">
        <f t="shared" si="113"/>
        <v>0</v>
      </c>
      <c r="L179" s="213">
        <f t="shared" si="114"/>
        <v>0</v>
      </c>
      <c r="M179" s="214"/>
      <c r="N179" s="214"/>
      <c r="O179" s="214"/>
      <c r="P179" s="214"/>
      <c r="Q179" s="214"/>
      <c r="R179" s="214"/>
      <c r="S179" s="214"/>
      <c r="T179" s="214"/>
      <c r="U179" s="213">
        <f t="shared" si="91"/>
        <v>0</v>
      </c>
      <c r="V179" s="213">
        <f t="shared" si="92"/>
        <v>0</v>
      </c>
      <c r="W179" s="557" t="e">
        <f>I179*1000/Таблица2001!G180</f>
        <v>#DIV/0!</v>
      </c>
      <c r="X179" s="557" t="e">
        <f>J179*1000/Таблица2001!H180</f>
        <v>#DIV/0!</v>
      </c>
      <c r="Y179" s="557" t="e">
        <f>M179*1000/Таблица2001!G10</f>
        <v>#DIV/0!</v>
      </c>
      <c r="Z179" s="557" t="e">
        <f>Q179*1000/Таблица2001!H10</f>
        <v>#DIV/0!</v>
      </c>
      <c r="AA179" s="557" t="e">
        <f>U179*1000/Таблица2001!G10</f>
        <v>#DIV/0!</v>
      </c>
      <c r="AB179" s="557" t="e">
        <f>V179*1000/Таблица2001!H10</f>
        <v>#DIV/0!</v>
      </c>
      <c r="AC179" s="557" t="e">
        <f t="shared" si="87"/>
        <v>#DIV/0!</v>
      </c>
    </row>
    <row r="180" spans="1:29" ht="21" x14ac:dyDescent="0.15">
      <c r="A180" s="222" t="s">
        <v>969</v>
      </c>
      <c r="B180" s="7" t="s">
        <v>235</v>
      </c>
      <c r="C180" s="238" t="s">
        <v>89</v>
      </c>
      <c r="D180" s="200" t="s">
        <v>910</v>
      </c>
      <c r="E180" s="211"/>
      <c r="F180" s="211"/>
      <c r="G180" s="214"/>
      <c r="H180" s="214"/>
      <c r="I180" s="214"/>
      <c r="J180" s="214"/>
      <c r="K180" s="213">
        <f t="shared" si="113"/>
        <v>0</v>
      </c>
      <c r="L180" s="213">
        <f t="shared" si="114"/>
        <v>0</v>
      </c>
      <c r="M180" s="214"/>
      <c r="N180" s="214"/>
      <c r="O180" s="246">
        <f>0</f>
        <v>0</v>
      </c>
      <c r="P180" s="246">
        <f>0</f>
        <v>0</v>
      </c>
      <c r="Q180" s="214"/>
      <c r="R180" s="214"/>
      <c r="S180" s="214"/>
      <c r="T180" s="214"/>
      <c r="U180" s="213">
        <f t="shared" si="91"/>
        <v>0</v>
      </c>
      <c r="V180" s="213">
        <f t="shared" si="92"/>
        <v>0</v>
      </c>
      <c r="W180" s="557" t="e">
        <f>I180*1000/Таблица2001!G181</f>
        <v>#DIV/0!</v>
      </c>
      <c r="X180" s="557" t="e">
        <f>J180*1000/Таблица2001!H181</f>
        <v>#DIV/0!</v>
      </c>
      <c r="Y180" s="557" t="e">
        <f>M180*1000/Таблица2001!G10</f>
        <v>#DIV/0!</v>
      </c>
      <c r="Z180" s="557" t="e">
        <f>Q180*1000/Таблица2001!H10</f>
        <v>#DIV/0!</v>
      </c>
      <c r="AA180" s="557" t="e">
        <f>U180*1000/Таблица2001!G10</f>
        <v>#DIV/0!</v>
      </c>
      <c r="AB180" s="557" t="e">
        <f>V180*1000/Таблица2001!H10</f>
        <v>#DIV/0!</v>
      </c>
      <c r="AC180" s="557" t="e">
        <f t="shared" si="87"/>
        <v>#DIV/0!</v>
      </c>
    </row>
    <row r="181" spans="1:29" x14ac:dyDescent="0.15">
      <c r="A181" s="222" t="s">
        <v>911</v>
      </c>
      <c r="B181" s="7" t="s">
        <v>384</v>
      </c>
      <c r="C181" s="238" t="s">
        <v>382</v>
      </c>
      <c r="D181" s="200" t="s">
        <v>912</v>
      </c>
      <c r="E181" s="211"/>
      <c r="F181" s="211"/>
      <c r="G181" s="214"/>
      <c r="H181" s="214"/>
      <c r="I181" s="214"/>
      <c r="J181" s="214"/>
      <c r="K181" s="213">
        <f t="shared" si="113"/>
        <v>0</v>
      </c>
      <c r="L181" s="213">
        <f t="shared" si="114"/>
        <v>0</v>
      </c>
      <c r="M181" s="214"/>
      <c r="N181" s="214"/>
      <c r="O181" s="246">
        <f>0</f>
        <v>0</v>
      </c>
      <c r="P181" s="246">
        <f>0</f>
        <v>0</v>
      </c>
      <c r="Q181" s="214"/>
      <c r="R181" s="214"/>
      <c r="S181" s="214"/>
      <c r="T181" s="214"/>
      <c r="U181" s="213">
        <f t="shared" si="91"/>
        <v>0</v>
      </c>
      <c r="V181" s="213">
        <f t="shared" si="92"/>
        <v>0</v>
      </c>
      <c r="W181" s="557" t="e">
        <f>I181*1000/Таблица2001!G182</f>
        <v>#DIV/0!</v>
      </c>
      <c r="X181" s="557" t="e">
        <f>J181*1000/Таблица2001!H182</f>
        <v>#DIV/0!</v>
      </c>
      <c r="Y181" s="557" t="e">
        <f>M181*1000/Таблица2001!G10</f>
        <v>#DIV/0!</v>
      </c>
      <c r="Z181" s="557" t="e">
        <f>Q181*1000/Таблица2001!H10</f>
        <v>#DIV/0!</v>
      </c>
      <c r="AA181" s="557" t="e">
        <f>U181*1000/Таблица2001!G10</f>
        <v>#DIV/0!</v>
      </c>
      <c r="AB181" s="557" t="e">
        <f>V181*1000/Таблица2001!H10</f>
        <v>#DIV/0!</v>
      </c>
      <c r="AC181" s="557" t="e">
        <f t="shared" si="87"/>
        <v>#DIV/0!</v>
      </c>
    </row>
    <row r="182" spans="1:29" x14ac:dyDescent="0.15">
      <c r="A182" s="222" t="s">
        <v>726</v>
      </c>
      <c r="B182" s="7" t="s">
        <v>385</v>
      </c>
      <c r="C182" s="238" t="s">
        <v>383</v>
      </c>
      <c r="D182" s="200" t="s">
        <v>549</v>
      </c>
      <c r="E182" s="211"/>
      <c r="F182" s="211"/>
      <c r="G182" s="214"/>
      <c r="H182" s="214"/>
      <c r="I182" s="214"/>
      <c r="J182" s="214"/>
      <c r="K182" s="213">
        <f t="shared" si="113"/>
        <v>0</v>
      </c>
      <c r="L182" s="213">
        <f t="shared" si="114"/>
        <v>0</v>
      </c>
      <c r="M182" s="214"/>
      <c r="N182" s="214"/>
      <c r="O182" s="214"/>
      <c r="P182" s="214"/>
      <c r="Q182" s="214"/>
      <c r="R182" s="214"/>
      <c r="S182" s="214"/>
      <c r="T182" s="214"/>
      <c r="U182" s="213">
        <f t="shared" si="91"/>
        <v>0</v>
      </c>
      <c r="V182" s="213">
        <f t="shared" si="92"/>
        <v>0</v>
      </c>
      <c r="W182" s="557" t="e">
        <f>I182*1000/Таблица2001!G183</f>
        <v>#DIV/0!</v>
      </c>
      <c r="X182" s="557" t="e">
        <f>J182*1000/Таблица2001!H183</f>
        <v>#DIV/0!</v>
      </c>
      <c r="Y182" s="557" t="e">
        <f>M182*1000/Таблица2001!G10</f>
        <v>#DIV/0!</v>
      </c>
      <c r="Z182" s="557" t="e">
        <f>Q182*1000/Таблица2001!H10</f>
        <v>#DIV/0!</v>
      </c>
      <c r="AA182" s="557" t="e">
        <f>U182*1000/Таблица2001!G10</f>
        <v>#DIV/0!</v>
      </c>
      <c r="AB182" s="557" t="e">
        <f>V182*1000/Таблица2001!H10</f>
        <v>#DIV/0!</v>
      </c>
      <c r="AC182" s="557" t="e">
        <f t="shared" si="87"/>
        <v>#DIV/0!</v>
      </c>
    </row>
    <row r="183" spans="1:29" ht="31.5" x14ac:dyDescent="0.15">
      <c r="A183" s="222" t="s">
        <v>727</v>
      </c>
      <c r="B183" s="7" t="s">
        <v>913</v>
      </c>
      <c r="C183" s="215" t="s">
        <v>914</v>
      </c>
      <c r="D183" s="200" t="s">
        <v>915</v>
      </c>
      <c r="E183" s="211"/>
      <c r="F183" s="211"/>
      <c r="G183" s="214"/>
      <c r="H183" s="214"/>
      <c r="I183" s="214"/>
      <c r="J183" s="214"/>
      <c r="K183" s="213">
        <f t="shared" si="113"/>
        <v>0</v>
      </c>
      <c r="L183" s="213">
        <f t="shared" si="114"/>
        <v>0</v>
      </c>
      <c r="M183" s="214"/>
      <c r="N183" s="214"/>
      <c r="O183" s="246">
        <f>0</f>
        <v>0</v>
      </c>
      <c r="P183" s="246">
        <f>0</f>
        <v>0</v>
      </c>
      <c r="Q183" s="214"/>
      <c r="R183" s="214"/>
      <c r="S183" s="214"/>
      <c r="T183" s="214"/>
      <c r="U183" s="213">
        <f t="shared" si="91"/>
        <v>0</v>
      </c>
      <c r="V183" s="213">
        <f t="shared" si="92"/>
        <v>0</v>
      </c>
      <c r="W183" s="557" t="e">
        <f>I183*1000/Таблица2001!G184</f>
        <v>#DIV/0!</v>
      </c>
      <c r="X183" s="557" t="e">
        <f>J183*1000/Таблица2001!H184</f>
        <v>#DIV/0!</v>
      </c>
      <c r="Y183" s="557" t="e">
        <f>M183*1000/Таблица2001!G10</f>
        <v>#DIV/0!</v>
      </c>
      <c r="Z183" s="557" t="e">
        <f>Q183*1000/Таблица2001!H10</f>
        <v>#DIV/0!</v>
      </c>
      <c r="AA183" s="557" t="e">
        <f>U183*1000/Таблица2001!G10</f>
        <v>#DIV/0!</v>
      </c>
      <c r="AB183" s="557" t="e">
        <f>V183*1000/Таблица2001!H10</f>
        <v>#DIV/0!</v>
      </c>
      <c r="AC183" s="557" t="e">
        <f t="shared" si="87"/>
        <v>#DIV/0!</v>
      </c>
    </row>
    <row r="184" spans="1:29" x14ac:dyDescent="0.15">
      <c r="A184" s="222" t="s">
        <v>1486</v>
      </c>
      <c r="B184" s="7" t="s">
        <v>1487</v>
      </c>
      <c r="C184" s="239" t="s">
        <v>1488</v>
      </c>
      <c r="D184" s="200"/>
      <c r="E184" s="211"/>
      <c r="F184" s="211"/>
      <c r="G184" s="214"/>
      <c r="H184" s="214"/>
      <c r="I184" s="214"/>
      <c r="J184" s="214"/>
      <c r="K184" s="213">
        <f t="shared" si="113"/>
        <v>0</v>
      </c>
      <c r="L184" s="213">
        <f t="shared" si="114"/>
        <v>0</v>
      </c>
      <c r="M184" s="214"/>
      <c r="N184" s="214"/>
      <c r="O184" s="214"/>
      <c r="P184" s="214"/>
      <c r="Q184" s="214"/>
      <c r="R184" s="214"/>
      <c r="S184" s="214"/>
      <c r="T184" s="214"/>
      <c r="U184" s="213">
        <f t="shared" si="91"/>
        <v>0</v>
      </c>
      <c r="V184" s="213">
        <f t="shared" si="92"/>
        <v>0</v>
      </c>
      <c r="W184" s="557" t="e">
        <f>I184*1000/Таблица2001!G185</f>
        <v>#DIV/0!</v>
      </c>
      <c r="X184" s="557" t="e">
        <f>J184*1000/Таблица2001!H185</f>
        <v>#DIV/0!</v>
      </c>
      <c r="Y184" s="557" t="e">
        <f>M184*1000/Таблица2001!G10</f>
        <v>#DIV/0!</v>
      </c>
      <c r="Z184" s="557" t="e">
        <f>Q184*1000/Таблица2001!H10</f>
        <v>#DIV/0!</v>
      </c>
      <c r="AA184" s="557" t="e">
        <f>U184*1000/Таблица2001!G10</f>
        <v>#DIV/0!</v>
      </c>
      <c r="AB184" s="557" t="e">
        <f>V184*1000/Таблица2001!H10</f>
        <v>#DIV/0!</v>
      </c>
      <c r="AC184" s="557" t="e">
        <f t="shared" si="87"/>
        <v>#DIV/0!</v>
      </c>
    </row>
    <row r="185" spans="1:29" x14ac:dyDescent="0.15">
      <c r="A185" s="221" t="s">
        <v>728</v>
      </c>
      <c r="B185" s="39" t="s">
        <v>236</v>
      </c>
      <c r="C185" s="240" t="s">
        <v>141</v>
      </c>
      <c r="D185" s="225" t="s">
        <v>777</v>
      </c>
      <c r="E185" s="213">
        <f t="shared" ref="E185:F185" si="115">E186+E187+E188+E189+E192+E194+E195+E197+E198+E200</f>
        <v>0</v>
      </c>
      <c r="F185" s="213">
        <f t="shared" si="115"/>
        <v>0</v>
      </c>
      <c r="G185" s="213">
        <f>G186+G187+G188+G189+G192+G194+G195+G197+G198+G200</f>
        <v>0</v>
      </c>
      <c r="H185" s="213">
        <f t="shared" ref="H185:J185" si="116">H186+H187+H188+H189+H192+H194+H195+H197+H198+H200</f>
        <v>0</v>
      </c>
      <c r="I185" s="213">
        <f t="shared" si="116"/>
        <v>0</v>
      </c>
      <c r="J185" s="213">
        <f t="shared" si="116"/>
        <v>0</v>
      </c>
      <c r="K185" s="213">
        <f t="shared" si="113"/>
        <v>0</v>
      </c>
      <c r="L185" s="213">
        <f t="shared" si="114"/>
        <v>0</v>
      </c>
      <c r="M185" s="213">
        <f>M186+M187+M188+M189+M192+M194+M195+M197+M198+M200</f>
        <v>0</v>
      </c>
      <c r="N185" s="213">
        <f t="shared" ref="N185:T185" si="117">N186+N187+N188+N189+N192+N194+N195+N197+N198+N200</f>
        <v>0</v>
      </c>
      <c r="O185" s="213">
        <f t="shared" si="117"/>
        <v>0</v>
      </c>
      <c r="P185" s="213">
        <f t="shared" si="117"/>
        <v>0</v>
      </c>
      <c r="Q185" s="213">
        <f t="shared" ref="Q185" si="118">Q186+Q187+Q188+Q189+Q192+Q194+Q195+Q197+Q198+Q200</f>
        <v>0</v>
      </c>
      <c r="R185" s="213">
        <f t="shared" si="117"/>
        <v>0</v>
      </c>
      <c r="S185" s="213">
        <f t="shared" si="117"/>
        <v>0</v>
      </c>
      <c r="T185" s="213">
        <f t="shared" si="117"/>
        <v>0</v>
      </c>
      <c r="U185" s="213">
        <f t="shared" si="91"/>
        <v>0</v>
      </c>
      <c r="V185" s="213">
        <f t="shared" si="92"/>
        <v>0</v>
      </c>
      <c r="W185" s="557" t="e">
        <f>I185*1000/Таблица2001!G186</f>
        <v>#DIV/0!</v>
      </c>
      <c r="X185" s="557" t="e">
        <f>J185*1000/Таблица2001!H186</f>
        <v>#DIV/0!</v>
      </c>
      <c r="Y185" s="557" t="e">
        <f>M185*1000/Таблица2001!G10</f>
        <v>#DIV/0!</v>
      </c>
      <c r="Z185" s="557" t="e">
        <f>Q185*1000/Таблица2001!H10</f>
        <v>#DIV/0!</v>
      </c>
      <c r="AA185" s="557" t="e">
        <f>U185*1000/Таблица2001!G10</f>
        <v>#DIV/0!</v>
      </c>
      <c r="AB185" s="557" t="e">
        <f>V185*1000/Таблица2001!H10</f>
        <v>#DIV/0!</v>
      </c>
      <c r="AC185" s="557" t="e">
        <f t="shared" si="87"/>
        <v>#DIV/0!</v>
      </c>
    </row>
    <row r="186" spans="1:29" ht="21" x14ac:dyDescent="0.15">
      <c r="A186" s="222" t="s">
        <v>729</v>
      </c>
      <c r="B186" s="7" t="s">
        <v>237</v>
      </c>
      <c r="C186" s="215" t="s">
        <v>90</v>
      </c>
      <c r="D186" s="200" t="s">
        <v>778</v>
      </c>
      <c r="E186" s="211"/>
      <c r="F186" s="211"/>
      <c r="G186" s="214"/>
      <c r="H186" s="214"/>
      <c r="I186" s="214"/>
      <c r="J186" s="214"/>
      <c r="K186" s="213">
        <f t="shared" si="113"/>
        <v>0</v>
      </c>
      <c r="L186" s="213">
        <f t="shared" si="114"/>
        <v>0</v>
      </c>
      <c r="M186" s="214"/>
      <c r="N186" s="214"/>
      <c r="O186" s="214"/>
      <c r="P186" s="214"/>
      <c r="Q186" s="214"/>
      <c r="R186" s="214"/>
      <c r="S186" s="214"/>
      <c r="T186" s="214"/>
      <c r="U186" s="213">
        <f t="shared" si="91"/>
        <v>0</v>
      </c>
      <c r="V186" s="213">
        <f t="shared" si="92"/>
        <v>0</v>
      </c>
      <c r="W186" s="557" t="e">
        <f>I186*1000/Таблица2001!G187</f>
        <v>#DIV/0!</v>
      </c>
      <c r="X186" s="557" t="e">
        <f>J186*1000/Таблица2001!H187</f>
        <v>#DIV/0!</v>
      </c>
      <c r="Y186" s="557" t="e">
        <f>M186*1000/Таблица2001!G10</f>
        <v>#DIV/0!</v>
      </c>
      <c r="Z186" s="557" t="e">
        <f>Q186*1000/Таблица2001!H10</f>
        <v>#DIV/0!</v>
      </c>
      <c r="AA186" s="557" t="e">
        <f>U186*1000/Таблица2001!G10</f>
        <v>#DIV/0!</v>
      </c>
      <c r="AB186" s="557" t="e">
        <f>V186*1000/Таблица2001!H10</f>
        <v>#DIV/0!</v>
      </c>
      <c r="AC186" s="557" t="e">
        <f t="shared" si="87"/>
        <v>#DIV/0!</v>
      </c>
    </row>
    <row r="187" spans="1:29" s="53" customFormat="1" x14ac:dyDescent="0.15">
      <c r="A187" s="222" t="s">
        <v>42</v>
      </c>
      <c r="B187" s="7" t="s">
        <v>238</v>
      </c>
      <c r="C187" s="215" t="s">
        <v>92</v>
      </c>
      <c r="D187" s="200" t="s">
        <v>779</v>
      </c>
      <c r="E187" s="211"/>
      <c r="F187" s="211"/>
      <c r="G187" s="214"/>
      <c r="H187" s="214"/>
      <c r="I187" s="214"/>
      <c r="J187" s="214"/>
      <c r="K187" s="213">
        <f t="shared" si="113"/>
        <v>0</v>
      </c>
      <c r="L187" s="213">
        <f t="shared" si="114"/>
        <v>0</v>
      </c>
      <c r="M187" s="214"/>
      <c r="N187" s="214"/>
      <c r="O187" s="214"/>
      <c r="P187" s="214"/>
      <c r="Q187" s="214"/>
      <c r="R187" s="214"/>
      <c r="S187" s="214"/>
      <c r="T187" s="214"/>
      <c r="U187" s="213">
        <f t="shared" si="91"/>
        <v>0</v>
      </c>
      <c r="V187" s="213">
        <f t="shared" si="92"/>
        <v>0</v>
      </c>
      <c r="W187" s="557" t="e">
        <f>I187*1000/Таблица2001!G188</f>
        <v>#DIV/0!</v>
      </c>
      <c r="X187" s="557" t="e">
        <f>J187*1000/Таблица2001!H188</f>
        <v>#DIV/0!</v>
      </c>
      <c r="Y187" s="557" t="e">
        <f>M187*1000/Таблица2001!G10</f>
        <v>#DIV/0!</v>
      </c>
      <c r="Z187" s="557" t="e">
        <f>Q187*1000/Таблица2001!H10</f>
        <v>#DIV/0!</v>
      </c>
      <c r="AA187" s="557" t="e">
        <f>U187*1000/Таблица2001!G10</f>
        <v>#DIV/0!</v>
      </c>
      <c r="AB187" s="557" t="e">
        <f>V187*1000/Таблица2001!H10</f>
        <v>#DIV/0!</v>
      </c>
      <c r="AC187" s="557" t="e">
        <f t="shared" si="87"/>
        <v>#DIV/0!</v>
      </c>
    </row>
    <row r="188" spans="1:29" x14ac:dyDescent="0.15">
      <c r="A188" s="222" t="s">
        <v>501</v>
      </c>
      <c r="B188" s="7" t="s">
        <v>239</v>
      </c>
      <c r="C188" s="215" t="s">
        <v>93</v>
      </c>
      <c r="D188" s="200" t="s">
        <v>550</v>
      </c>
      <c r="E188" s="211"/>
      <c r="F188" s="211"/>
      <c r="G188" s="214"/>
      <c r="H188" s="214"/>
      <c r="I188" s="214"/>
      <c r="J188" s="214"/>
      <c r="K188" s="213">
        <f t="shared" si="113"/>
        <v>0</v>
      </c>
      <c r="L188" s="213">
        <f t="shared" si="114"/>
        <v>0</v>
      </c>
      <c r="M188" s="214"/>
      <c r="N188" s="214"/>
      <c r="O188" s="214"/>
      <c r="P188" s="214"/>
      <c r="Q188" s="214"/>
      <c r="R188" s="214"/>
      <c r="S188" s="214"/>
      <c r="T188" s="214"/>
      <c r="U188" s="213">
        <f t="shared" si="91"/>
        <v>0</v>
      </c>
      <c r="V188" s="213">
        <f t="shared" si="92"/>
        <v>0</v>
      </c>
      <c r="W188" s="557" t="e">
        <f>I188*1000/Таблица2001!G189</f>
        <v>#DIV/0!</v>
      </c>
      <c r="X188" s="557" t="e">
        <f>J188*1000/Таблица2001!H189</f>
        <v>#DIV/0!</v>
      </c>
      <c r="Y188" s="557" t="e">
        <f>M188*1000/Таблица2001!G10</f>
        <v>#DIV/0!</v>
      </c>
      <c r="Z188" s="557" t="e">
        <f>Q188*1000/Таблица2001!H10</f>
        <v>#DIV/0!</v>
      </c>
      <c r="AA188" s="557" t="e">
        <f>U188*1000/Таблица2001!G10</f>
        <v>#DIV/0!</v>
      </c>
      <c r="AB188" s="557" t="e">
        <f>V188*1000/Таблица2001!H10</f>
        <v>#DIV/0!</v>
      </c>
      <c r="AC188" s="557" t="e">
        <f t="shared" si="87"/>
        <v>#DIV/0!</v>
      </c>
    </row>
    <row r="189" spans="1:29" x14ac:dyDescent="0.15">
      <c r="A189" s="222" t="s">
        <v>730</v>
      </c>
      <c r="B189" s="7" t="s">
        <v>240</v>
      </c>
      <c r="C189" s="215" t="s">
        <v>94</v>
      </c>
      <c r="D189" s="200" t="s">
        <v>780</v>
      </c>
      <c r="E189" s="211"/>
      <c r="F189" s="211"/>
      <c r="G189" s="214"/>
      <c r="H189" s="214"/>
      <c r="I189" s="214"/>
      <c r="J189" s="214"/>
      <c r="K189" s="213">
        <f t="shared" si="113"/>
        <v>0</v>
      </c>
      <c r="L189" s="213">
        <f t="shared" si="114"/>
        <v>0</v>
      </c>
      <c r="M189" s="214"/>
      <c r="N189" s="214"/>
      <c r="O189" s="214"/>
      <c r="P189" s="214"/>
      <c r="Q189" s="214"/>
      <c r="R189" s="214"/>
      <c r="S189" s="214"/>
      <c r="T189" s="214"/>
      <c r="U189" s="213">
        <f t="shared" si="91"/>
        <v>0</v>
      </c>
      <c r="V189" s="213">
        <f t="shared" si="92"/>
        <v>0</v>
      </c>
      <c r="W189" s="557" t="e">
        <f>I189*1000/Таблица2001!G190</f>
        <v>#DIV/0!</v>
      </c>
      <c r="X189" s="557" t="e">
        <f>J189*1000/Таблица2001!H190</f>
        <v>#DIV/0!</v>
      </c>
      <c r="Y189" s="557" t="e">
        <f>M189*1000/Таблица2001!G10</f>
        <v>#DIV/0!</v>
      </c>
      <c r="Z189" s="557" t="e">
        <f>Q189*1000/Таблица2001!H10</f>
        <v>#DIV/0!</v>
      </c>
      <c r="AA189" s="557" t="e">
        <f>U189*1000/Таблица2001!G10</f>
        <v>#DIV/0!</v>
      </c>
      <c r="AB189" s="557" t="e">
        <f>V189*1000/Таблица2001!H10</f>
        <v>#DIV/0!</v>
      </c>
      <c r="AC189" s="557" t="e">
        <f t="shared" si="87"/>
        <v>#DIV/0!</v>
      </c>
    </row>
    <row r="190" spans="1:29" x14ac:dyDescent="0.15">
      <c r="A190" s="208" t="s">
        <v>1613</v>
      </c>
      <c r="B190" s="215" t="s">
        <v>1619</v>
      </c>
      <c r="C190" s="215" t="s">
        <v>1614</v>
      </c>
      <c r="D190" s="216" t="s">
        <v>1615</v>
      </c>
      <c r="E190" s="211"/>
      <c r="F190" s="211"/>
      <c r="G190" s="214"/>
      <c r="H190" s="214"/>
      <c r="I190" s="214"/>
      <c r="J190" s="214"/>
      <c r="K190" s="213">
        <f t="shared" si="113"/>
        <v>0</v>
      </c>
      <c r="L190" s="213">
        <f t="shared" si="114"/>
        <v>0</v>
      </c>
      <c r="M190" s="214"/>
      <c r="N190" s="214"/>
      <c r="O190" s="214"/>
      <c r="P190" s="214"/>
      <c r="Q190" s="214"/>
      <c r="R190" s="214"/>
      <c r="S190" s="214"/>
      <c r="T190" s="214"/>
      <c r="U190" s="213">
        <f t="shared" si="91"/>
        <v>0</v>
      </c>
      <c r="V190" s="213">
        <f t="shared" si="92"/>
        <v>0</v>
      </c>
      <c r="W190" s="557" t="e">
        <f>I190*1000/Таблица2001!G191</f>
        <v>#DIV/0!</v>
      </c>
      <c r="X190" s="557" t="e">
        <f>J190*1000/Таблица2001!H191</f>
        <v>#DIV/0!</v>
      </c>
      <c r="Y190" s="557" t="e">
        <f>M190*1000/Таблица2001!G10</f>
        <v>#DIV/0!</v>
      </c>
      <c r="Z190" s="557" t="e">
        <f>Q190*1000/Таблица2001!H10</f>
        <v>#DIV/0!</v>
      </c>
      <c r="AA190" s="557" t="e">
        <f>U190*1000/Таблица2001!G10</f>
        <v>#DIV/0!</v>
      </c>
      <c r="AB190" s="557" t="e">
        <f>V190*1000/Таблица2001!H10</f>
        <v>#DIV/0!</v>
      </c>
      <c r="AC190" s="557" t="e">
        <f t="shared" si="87"/>
        <v>#DIV/0!</v>
      </c>
    </row>
    <row r="191" spans="1:29" x14ac:dyDescent="0.15">
      <c r="A191" s="208" t="s">
        <v>1616</v>
      </c>
      <c r="B191" s="215" t="s">
        <v>1620</v>
      </c>
      <c r="C191" s="215" t="s">
        <v>1617</v>
      </c>
      <c r="D191" s="216" t="s">
        <v>1618</v>
      </c>
      <c r="E191" s="211"/>
      <c r="F191" s="211"/>
      <c r="G191" s="214"/>
      <c r="H191" s="214"/>
      <c r="I191" s="214"/>
      <c r="J191" s="214"/>
      <c r="K191" s="213">
        <f t="shared" si="113"/>
        <v>0</v>
      </c>
      <c r="L191" s="213">
        <f t="shared" si="114"/>
        <v>0</v>
      </c>
      <c r="M191" s="214"/>
      <c r="N191" s="214"/>
      <c r="O191" s="214"/>
      <c r="P191" s="214"/>
      <c r="Q191" s="214"/>
      <c r="R191" s="214"/>
      <c r="S191" s="214"/>
      <c r="T191" s="214"/>
      <c r="U191" s="213">
        <f t="shared" si="91"/>
        <v>0</v>
      </c>
      <c r="V191" s="213">
        <f t="shared" si="92"/>
        <v>0</v>
      </c>
      <c r="W191" s="557" t="e">
        <f>I191*1000/Таблица2001!G192</f>
        <v>#DIV/0!</v>
      </c>
      <c r="X191" s="557" t="e">
        <f>J191*1000/Таблица2001!H192</f>
        <v>#DIV/0!</v>
      </c>
      <c r="Y191" s="557" t="e">
        <f>M191*1000/Таблица2001!G10</f>
        <v>#DIV/0!</v>
      </c>
      <c r="Z191" s="557" t="e">
        <f>Q191*1000/Таблица2001!H10</f>
        <v>#DIV/0!</v>
      </c>
      <c r="AA191" s="557" t="e">
        <f>U191*1000/Таблица2001!G10</f>
        <v>#DIV/0!</v>
      </c>
      <c r="AB191" s="557" t="e">
        <f>V191*1000/Таблица2001!H10</f>
        <v>#DIV/0!</v>
      </c>
      <c r="AC191" s="557" t="e">
        <f t="shared" si="87"/>
        <v>#DIV/0!</v>
      </c>
    </row>
    <row r="192" spans="1:29" x14ac:dyDescent="0.15">
      <c r="A192" s="222" t="s">
        <v>502</v>
      </c>
      <c r="B192" s="7" t="s">
        <v>241</v>
      </c>
      <c r="C192" s="215" t="s">
        <v>95</v>
      </c>
      <c r="D192" s="200" t="s">
        <v>551</v>
      </c>
      <c r="E192" s="211"/>
      <c r="F192" s="211"/>
      <c r="G192" s="214"/>
      <c r="H192" s="214"/>
      <c r="I192" s="214"/>
      <c r="J192" s="214"/>
      <c r="K192" s="213">
        <f t="shared" si="113"/>
        <v>0</v>
      </c>
      <c r="L192" s="213">
        <f t="shared" si="114"/>
        <v>0</v>
      </c>
      <c r="M192" s="214"/>
      <c r="N192" s="214"/>
      <c r="O192" s="214"/>
      <c r="P192" s="214"/>
      <c r="Q192" s="214"/>
      <c r="R192" s="214"/>
      <c r="S192" s="214"/>
      <c r="T192" s="214"/>
      <c r="U192" s="213">
        <f t="shared" si="91"/>
        <v>0</v>
      </c>
      <c r="V192" s="213">
        <f t="shared" si="92"/>
        <v>0</v>
      </c>
      <c r="W192" s="557" t="e">
        <f>I192*1000/Таблица2001!G193</f>
        <v>#DIV/0!</v>
      </c>
      <c r="X192" s="557" t="e">
        <f>J192*1000/Таблица2001!H193</f>
        <v>#DIV/0!</v>
      </c>
      <c r="Y192" s="557" t="e">
        <f>M192*1000/Таблица2001!G10</f>
        <v>#DIV/0!</v>
      </c>
      <c r="Z192" s="557" t="e">
        <f>Q192*1000/Таблица2001!H10</f>
        <v>#DIV/0!</v>
      </c>
      <c r="AA192" s="557" t="e">
        <f>U192*1000/Таблица2001!G10</f>
        <v>#DIV/0!</v>
      </c>
      <c r="AB192" s="557" t="e">
        <f>V192*1000/Таблица2001!H10</f>
        <v>#DIV/0!</v>
      </c>
      <c r="AC192" s="557" t="e">
        <f t="shared" si="87"/>
        <v>#DIV/0!</v>
      </c>
    </row>
    <row r="193" spans="1:29" ht="21" x14ac:dyDescent="0.15">
      <c r="A193" s="222" t="s">
        <v>731</v>
      </c>
      <c r="B193" s="7" t="s">
        <v>552</v>
      </c>
      <c r="C193" s="215" t="s">
        <v>553</v>
      </c>
      <c r="D193" s="200" t="s">
        <v>554</v>
      </c>
      <c r="E193" s="211"/>
      <c r="F193" s="211"/>
      <c r="G193" s="214"/>
      <c r="H193" s="214"/>
      <c r="I193" s="214"/>
      <c r="J193" s="214"/>
      <c r="K193" s="213">
        <f t="shared" si="113"/>
        <v>0</v>
      </c>
      <c r="L193" s="213">
        <f t="shared" si="114"/>
        <v>0</v>
      </c>
      <c r="M193" s="214"/>
      <c r="N193" s="214"/>
      <c r="O193" s="214"/>
      <c r="P193" s="214"/>
      <c r="Q193" s="214"/>
      <c r="R193" s="214"/>
      <c r="S193" s="214"/>
      <c r="T193" s="214"/>
      <c r="U193" s="213">
        <f t="shared" si="91"/>
        <v>0</v>
      </c>
      <c r="V193" s="213">
        <f t="shared" si="92"/>
        <v>0</v>
      </c>
      <c r="W193" s="557" t="e">
        <f>I193*1000/Таблица2001!G194</f>
        <v>#DIV/0!</v>
      </c>
      <c r="X193" s="557" t="e">
        <f>J193*1000/Таблица2001!H194</f>
        <v>#DIV/0!</v>
      </c>
      <c r="Y193" s="557" t="e">
        <f>M193*1000/Таблица2001!G10</f>
        <v>#DIV/0!</v>
      </c>
      <c r="Z193" s="557" t="e">
        <f>Q193*1000/Таблица2001!H10</f>
        <v>#DIV/0!</v>
      </c>
      <c r="AA193" s="557" t="e">
        <f>U193*1000/Таблица2001!G10</f>
        <v>#DIV/0!</v>
      </c>
      <c r="AB193" s="557" t="e">
        <f>V193*1000/Таблица2001!H10</f>
        <v>#DIV/0!</v>
      </c>
      <c r="AC193" s="557" t="e">
        <f t="shared" si="87"/>
        <v>#DIV/0!</v>
      </c>
    </row>
    <row r="194" spans="1:29" x14ac:dyDescent="0.15">
      <c r="A194" s="222" t="s">
        <v>445</v>
      </c>
      <c r="B194" s="7" t="s">
        <v>611</v>
      </c>
      <c r="C194" s="235" t="s">
        <v>612</v>
      </c>
      <c r="D194" s="200" t="s">
        <v>916</v>
      </c>
      <c r="E194" s="211"/>
      <c r="F194" s="211"/>
      <c r="G194" s="214"/>
      <c r="H194" s="214"/>
      <c r="I194" s="214"/>
      <c r="J194" s="214"/>
      <c r="K194" s="213">
        <f t="shared" si="113"/>
        <v>0</v>
      </c>
      <c r="L194" s="213">
        <f t="shared" si="114"/>
        <v>0</v>
      </c>
      <c r="M194" s="214"/>
      <c r="N194" s="214"/>
      <c r="O194" s="214"/>
      <c r="P194" s="214"/>
      <c r="Q194" s="214"/>
      <c r="R194" s="214"/>
      <c r="S194" s="214"/>
      <c r="T194" s="214"/>
      <c r="U194" s="213">
        <f t="shared" si="91"/>
        <v>0</v>
      </c>
      <c r="V194" s="213">
        <f t="shared" si="92"/>
        <v>0</v>
      </c>
      <c r="W194" s="557" t="e">
        <f>I194*1000/Таблица2001!G195</f>
        <v>#DIV/0!</v>
      </c>
      <c r="X194" s="557" t="e">
        <f>J194*1000/Таблица2001!H195</f>
        <v>#DIV/0!</v>
      </c>
      <c r="Y194" s="557" t="e">
        <f>M194*1000/Таблица2001!G10</f>
        <v>#DIV/0!</v>
      </c>
      <c r="Z194" s="557" t="e">
        <f>Q194*1000/Таблица2001!H10</f>
        <v>#DIV/0!</v>
      </c>
      <c r="AA194" s="557" t="e">
        <f>U194*1000/Таблица2001!G10</f>
        <v>#DIV/0!</v>
      </c>
      <c r="AB194" s="557" t="e">
        <f>V194*1000/Таблица2001!H10</f>
        <v>#DIV/0!</v>
      </c>
      <c r="AC194" s="557" t="e">
        <f t="shared" si="87"/>
        <v>#DIV/0!</v>
      </c>
    </row>
    <row r="195" spans="1:29" x14ac:dyDescent="0.15">
      <c r="A195" s="222" t="s">
        <v>122</v>
      </c>
      <c r="B195" s="7" t="s">
        <v>483</v>
      </c>
      <c r="C195" s="215" t="s">
        <v>484</v>
      </c>
      <c r="D195" s="200" t="s">
        <v>781</v>
      </c>
      <c r="E195" s="211"/>
      <c r="F195" s="211"/>
      <c r="G195" s="214"/>
      <c r="H195" s="214"/>
      <c r="I195" s="214"/>
      <c r="J195" s="214"/>
      <c r="K195" s="213">
        <f t="shared" si="113"/>
        <v>0</v>
      </c>
      <c r="L195" s="213">
        <f t="shared" si="114"/>
        <v>0</v>
      </c>
      <c r="M195" s="214"/>
      <c r="N195" s="214"/>
      <c r="O195" s="214"/>
      <c r="P195" s="214"/>
      <c r="Q195" s="214"/>
      <c r="R195" s="214"/>
      <c r="S195" s="214"/>
      <c r="T195" s="214"/>
      <c r="U195" s="213">
        <f t="shared" si="91"/>
        <v>0</v>
      </c>
      <c r="V195" s="213">
        <f t="shared" si="92"/>
        <v>0</v>
      </c>
      <c r="W195" s="557" t="e">
        <f>I195*1000/Таблица2001!G196</f>
        <v>#DIV/0!</v>
      </c>
      <c r="X195" s="557" t="e">
        <f>J195*1000/Таблица2001!H196</f>
        <v>#DIV/0!</v>
      </c>
      <c r="Y195" s="557" t="e">
        <f>M195*1000/Таблица2001!G10</f>
        <v>#DIV/0!</v>
      </c>
      <c r="Z195" s="557" t="e">
        <f>Q195*1000/Таблица2001!H10</f>
        <v>#DIV/0!</v>
      </c>
      <c r="AA195" s="557" t="e">
        <f>U195*1000/Таблица2001!G10</f>
        <v>#DIV/0!</v>
      </c>
      <c r="AB195" s="557" t="e">
        <f>V195*1000/Таблица2001!H10</f>
        <v>#DIV/0!</v>
      </c>
      <c r="AC195" s="557" t="e">
        <f t="shared" si="87"/>
        <v>#DIV/0!</v>
      </c>
    </row>
    <row r="196" spans="1:29" x14ac:dyDescent="0.15">
      <c r="A196" s="222" t="s">
        <v>555</v>
      </c>
      <c r="B196" s="7" t="s">
        <v>1028</v>
      </c>
      <c r="C196" s="215" t="s">
        <v>1029</v>
      </c>
      <c r="D196" s="200" t="s">
        <v>556</v>
      </c>
      <c r="E196" s="211"/>
      <c r="F196" s="211"/>
      <c r="G196" s="214"/>
      <c r="H196" s="214"/>
      <c r="I196" s="214"/>
      <c r="J196" s="214"/>
      <c r="K196" s="213">
        <f t="shared" si="113"/>
        <v>0</v>
      </c>
      <c r="L196" s="213">
        <f t="shared" si="114"/>
        <v>0</v>
      </c>
      <c r="M196" s="214"/>
      <c r="N196" s="214"/>
      <c r="O196" s="214"/>
      <c r="P196" s="214"/>
      <c r="Q196" s="214"/>
      <c r="R196" s="214"/>
      <c r="S196" s="214"/>
      <c r="T196" s="214"/>
      <c r="U196" s="213">
        <f t="shared" si="91"/>
        <v>0</v>
      </c>
      <c r="V196" s="213">
        <f t="shared" si="92"/>
        <v>0</v>
      </c>
      <c r="W196" s="557" t="e">
        <f>I196*1000/Таблица2001!G197</f>
        <v>#DIV/0!</v>
      </c>
      <c r="X196" s="557" t="e">
        <f>J196*1000/Таблица2001!H197</f>
        <v>#DIV/0!</v>
      </c>
      <c r="Y196" s="557" t="e">
        <f>M196*1000/Таблица2001!G10</f>
        <v>#DIV/0!</v>
      </c>
      <c r="Z196" s="557" t="e">
        <f>Q196*1000/Таблица2001!H10</f>
        <v>#DIV/0!</v>
      </c>
      <c r="AA196" s="557" t="e">
        <f>U196*1000/Таблица2001!G10</f>
        <v>#DIV/0!</v>
      </c>
      <c r="AB196" s="557" t="e">
        <f>V196*1000/Таблица2001!H10</f>
        <v>#DIV/0!</v>
      </c>
      <c r="AC196" s="557" t="e">
        <f t="shared" si="87"/>
        <v>#DIV/0!</v>
      </c>
    </row>
    <row r="197" spans="1:29" ht="21" x14ac:dyDescent="0.15">
      <c r="A197" s="222" t="s">
        <v>43</v>
      </c>
      <c r="B197" s="7" t="s">
        <v>557</v>
      </c>
      <c r="C197" s="215" t="s">
        <v>558</v>
      </c>
      <c r="D197" s="200" t="s">
        <v>782</v>
      </c>
      <c r="E197" s="211"/>
      <c r="F197" s="211"/>
      <c r="G197" s="214"/>
      <c r="H197" s="214"/>
      <c r="I197" s="214"/>
      <c r="J197" s="214"/>
      <c r="K197" s="213">
        <f t="shared" si="113"/>
        <v>0</v>
      </c>
      <c r="L197" s="213">
        <f t="shared" si="114"/>
        <v>0</v>
      </c>
      <c r="M197" s="214"/>
      <c r="N197" s="214"/>
      <c r="O197" s="214"/>
      <c r="P197" s="214"/>
      <c r="Q197" s="214"/>
      <c r="R197" s="214"/>
      <c r="S197" s="214"/>
      <c r="T197" s="214"/>
      <c r="U197" s="213">
        <f t="shared" si="91"/>
        <v>0</v>
      </c>
      <c r="V197" s="213">
        <f t="shared" si="92"/>
        <v>0</v>
      </c>
      <c r="W197" s="557" t="e">
        <f>I197*1000/Таблица2001!G198</f>
        <v>#DIV/0!</v>
      </c>
      <c r="X197" s="557" t="e">
        <f>J197*1000/Таблица2001!H198</f>
        <v>#DIV/0!</v>
      </c>
      <c r="Y197" s="557" t="e">
        <f>M197*1000/Таблица2001!G10</f>
        <v>#DIV/0!</v>
      </c>
      <c r="Z197" s="557" t="e">
        <f>Q197*1000/Таблица2001!H10</f>
        <v>#DIV/0!</v>
      </c>
      <c r="AA197" s="557" t="e">
        <f>U197*1000/Таблица2001!G10</f>
        <v>#DIV/0!</v>
      </c>
      <c r="AB197" s="557" t="e">
        <f>V197*1000/Таблица2001!H10</f>
        <v>#DIV/0!</v>
      </c>
      <c r="AC197" s="557" t="e">
        <f t="shared" si="87"/>
        <v>#DIV/0!</v>
      </c>
    </row>
    <row r="198" spans="1:29" x14ac:dyDescent="0.15">
      <c r="A198" s="222" t="s">
        <v>820</v>
      </c>
      <c r="B198" s="7" t="s">
        <v>559</v>
      </c>
      <c r="C198" s="215" t="s">
        <v>560</v>
      </c>
      <c r="D198" s="200" t="s">
        <v>783</v>
      </c>
      <c r="E198" s="211"/>
      <c r="F198" s="211"/>
      <c r="G198" s="214"/>
      <c r="H198" s="214"/>
      <c r="I198" s="214"/>
      <c r="J198" s="214"/>
      <c r="K198" s="213">
        <f t="shared" si="113"/>
        <v>0</v>
      </c>
      <c r="L198" s="213">
        <f t="shared" si="114"/>
        <v>0</v>
      </c>
      <c r="M198" s="214"/>
      <c r="N198" s="214"/>
      <c r="O198" s="214"/>
      <c r="P198" s="214"/>
      <c r="Q198" s="214"/>
      <c r="R198" s="214"/>
      <c r="S198" s="214"/>
      <c r="T198" s="214"/>
      <c r="U198" s="213">
        <f t="shared" si="91"/>
        <v>0</v>
      </c>
      <c r="V198" s="213">
        <f t="shared" si="92"/>
        <v>0</v>
      </c>
      <c r="W198" s="557" t="e">
        <f>I198*1000/Таблица2001!G199</f>
        <v>#DIV/0!</v>
      </c>
      <c r="X198" s="557" t="e">
        <f>J198*1000/Таблица2001!H199</f>
        <v>#DIV/0!</v>
      </c>
      <c r="Y198" s="557" t="e">
        <f>M198*1000/Таблица2001!G10</f>
        <v>#DIV/0!</v>
      </c>
      <c r="Z198" s="557" t="e">
        <f>Q198*1000/Таблица2001!H10</f>
        <v>#DIV/0!</v>
      </c>
      <c r="AA198" s="557" t="e">
        <f>U198*1000/Таблица2001!G10</f>
        <v>#DIV/0!</v>
      </c>
      <c r="AB198" s="557" t="e">
        <f>V198*1000/Таблица2001!H10</f>
        <v>#DIV/0!</v>
      </c>
      <c r="AC198" s="557" t="e">
        <f t="shared" si="87"/>
        <v>#DIV/0!</v>
      </c>
    </row>
    <row r="199" spans="1:29" x14ac:dyDescent="0.15">
      <c r="A199" s="222" t="s">
        <v>917</v>
      </c>
      <c r="B199" s="7" t="s">
        <v>1030</v>
      </c>
      <c r="C199" s="215" t="s">
        <v>1031</v>
      </c>
      <c r="D199" s="229" t="s">
        <v>561</v>
      </c>
      <c r="E199" s="211"/>
      <c r="F199" s="211"/>
      <c r="G199" s="214">
        <f>0</f>
        <v>0</v>
      </c>
      <c r="H199" s="214">
        <f>0</f>
        <v>0</v>
      </c>
      <c r="I199" s="214">
        <f>M199</f>
        <v>0</v>
      </c>
      <c r="J199" s="214">
        <f>Q199</f>
        <v>0</v>
      </c>
      <c r="K199" s="213">
        <f t="shared" si="113"/>
        <v>0</v>
      </c>
      <c r="L199" s="213">
        <f t="shared" si="114"/>
        <v>0</v>
      </c>
      <c r="M199" s="214"/>
      <c r="N199" s="214"/>
      <c r="O199" s="213">
        <f>0</f>
        <v>0</v>
      </c>
      <c r="P199" s="213">
        <f>0</f>
        <v>0</v>
      </c>
      <c r="Q199" s="214"/>
      <c r="R199" s="214"/>
      <c r="S199" s="214"/>
      <c r="T199" s="214"/>
      <c r="U199" s="213">
        <f t="shared" si="91"/>
        <v>0</v>
      </c>
      <c r="V199" s="213">
        <f t="shared" si="92"/>
        <v>0</v>
      </c>
      <c r="W199" s="557" t="e">
        <f>I199*1000/Таблица2001!G200</f>
        <v>#DIV/0!</v>
      </c>
      <c r="X199" s="557" t="e">
        <f>J199*1000/Таблица2001!H200</f>
        <v>#DIV/0!</v>
      </c>
      <c r="Y199" s="557" t="e">
        <f>M199*1000/Таблица2001!G10</f>
        <v>#DIV/0!</v>
      </c>
      <c r="Z199" s="557" t="e">
        <f>Q199*1000/Таблица2001!H10</f>
        <v>#DIV/0!</v>
      </c>
      <c r="AA199" s="557" t="e">
        <f>U199*1000/Таблица2001!G10</f>
        <v>#DIV/0!</v>
      </c>
      <c r="AB199" s="557" t="e">
        <f>V199*1000/Таблица2001!H10</f>
        <v>#DIV/0!</v>
      </c>
      <c r="AC199" s="557" t="e">
        <f t="shared" si="87"/>
        <v>#DIV/0!</v>
      </c>
    </row>
    <row r="200" spans="1:29" x14ac:dyDescent="0.15">
      <c r="A200" s="222" t="s">
        <v>1489</v>
      </c>
      <c r="B200" s="7" t="s">
        <v>1490</v>
      </c>
      <c r="C200" s="215" t="s">
        <v>1491</v>
      </c>
      <c r="D200" s="200"/>
      <c r="E200" s="211"/>
      <c r="F200" s="211"/>
      <c r="G200" s="214"/>
      <c r="H200" s="214"/>
      <c r="I200" s="214"/>
      <c r="J200" s="214"/>
      <c r="K200" s="213">
        <f t="shared" si="113"/>
        <v>0</v>
      </c>
      <c r="L200" s="213">
        <f t="shared" si="114"/>
        <v>0</v>
      </c>
      <c r="M200" s="214"/>
      <c r="N200" s="214"/>
      <c r="O200" s="213"/>
      <c r="P200" s="213"/>
      <c r="Q200" s="214"/>
      <c r="R200" s="214"/>
      <c r="S200" s="214"/>
      <c r="T200" s="214"/>
      <c r="U200" s="213">
        <f t="shared" si="91"/>
        <v>0</v>
      </c>
      <c r="V200" s="213">
        <f t="shared" si="92"/>
        <v>0</v>
      </c>
      <c r="W200" s="557" t="e">
        <f>I200*1000/Таблица2001!G201</f>
        <v>#DIV/0!</v>
      </c>
      <c r="X200" s="557" t="e">
        <f>J200*1000/Таблица2001!H201</f>
        <v>#DIV/0!</v>
      </c>
      <c r="Y200" s="557" t="e">
        <f>M200*1000/Таблица2001!G10</f>
        <v>#DIV/0!</v>
      </c>
      <c r="Z200" s="557" t="e">
        <f>Q200*1000/Таблица2001!H10</f>
        <v>#DIV/0!</v>
      </c>
      <c r="AA200" s="557" t="e">
        <f>U200*1000/Таблица2001!G10</f>
        <v>#DIV/0!</v>
      </c>
      <c r="AB200" s="557" t="e">
        <f>V200*1000/Таблица2001!H10</f>
        <v>#DIV/0!</v>
      </c>
      <c r="AC200" s="557" t="e">
        <f t="shared" si="87"/>
        <v>#DIV/0!</v>
      </c>
    </row>
    <row r="201" spans="1:29" x14ac:dyDescent="0.15">
      <c r="A201" s="221" t="s">
        <v>732</v>
      </c>
      <c r="B201" s="39" t="s">
        <v>242</v>
      </c>
      <c r="C201" s="234" t="s">
        <v>142</v>
      </c>
      <c r="D201" s="230" t="s">
        <v>967</v>
      </c>
      <c r="E201" s="213">
        <f t="shared" ref="E201:F201" si="119">E202+E203+E204+E205+E207+E208+E209</f>
        <v>0</v>
      </c>
      <c r="F201" s="213">
        <f t="shared" si="119"/>
        <v>0</v>
      </c>
      <c r="G201" s="213">
        <f>G202+G203+G204+G205+G207+G208+G209</f>
        <v>0</v>
      </c>
      <c r="H201" s="213">
        <f t="shared" ref="H201:J201" si="120">H202+H203+H204+H205+H207+H208+H209</f>
        <v>0</v>
      </c>
      <c r="I201" s="213">
        <f t="shared" si="120"/>
        <v>0</v>
      </c>
      <c r="J201" s="213">
        <f t="shared" si="120"/>
        <v>0</v>
      </c>
      <c r="K201" s="213">
        <f t="shared" si="113"/>
        <v>0</v>
      </c>
      <c r="L201" s="213">
        <f t="shared" si="114"/>
        <v>0</v>
      </c>
      <c r="M201" s="213">
        <f t="shared" ref="M201:T201" si="121">M202+M203+M204+M205+M207+M208+M209</f>
        <v>0</v>
      </c>
      <c r="N201" s="213">
        <f t="shared" si="121"/>
        <v>0</v>
      </c>
      <c r="O201" s="213">
        <f t="shared" si="121"/>
        <v>0</v>
      </c>
      <c r="P201" s="213">
        <f t="shared" si="121"/>
        <v>0</v>
      </c>
      <c r="Q201" s="213">
        <f t="shared" ref="Q201" si="122">Q202+Q203+Q204+Q205+Q207+Q208+Q209</f>
        <v>0</v>
      </c>
      <c r="R201" s="213">
        <f t="shared" si="121"/>
        <v>0</v>
      </c>
      <c r="S201" s="213">
        <f t="shared" si="121"/>
        <v>0</v>
      </c>
      <c r="T201" s="213">
        <f t="shared" si="121"/>
        <v>0</v>
      </c>
      <c r="U201" s="213">
        <f t="shared" si="91"/>
        <v>0</v>
      </c>
      <c r="V201" s="213">
        <f t="shared" si="92"/>
        <v>0</v>
      </c>
      <c r="W201" s="557" t="e">
        <f>I201*1000/Таблица2001!G202</f>
        <v>#DIV/0!</v>
      </c>
      <c r="X201" s="557" t="e">
        <f>J201*1000/Таблица2001!H202</f>
        <v>#DIV/0!</v>
      </c>
      <c r="Y201" s="557" t="e">
        <f>M201*1000/Таблица2001!G10</f>
        <v>#DIV/0!</v>
      </c>
      <c r="Z201" s="557" t="e">
        <f>Q201*1000/Таблица2001!H10</f>
        <v>#DIV/0!</v>
      </c>
      <c r="AA201" s="557" t="e">
        <f>U201*1000/Таблица2001!G10</f>
        <v>#DIV/0!</v>
      </c>
      <c r="AB201" s="557" t="e">
        <f>V201*1000/Таблица2001!H10</f>
        <v>#DIV/0!</v>
      </c>
      <c r="AC201" s="557" t="e">
        <f t="shared" ref="AC201:AC256" si="123">N201*100/M201</f>
        <v>#DIV/0!</v>
      </c>
    </row>
    <row r="202" spans="1:29" x14ac:dyDescent="0.15">
      <c r="A202" s="222" t="s">
        <v>733</v>
      </c>
      <c r="B202" s="7" t="s">
        <v>243</v>
      </c>
      <c r="C202" s="215" t="s">
        <v>96</v>
      </c>
      <c r="D202" s="229" t="s">
        <v>51</v>
      </c>
      <c r="E202" s="211"/>
      <c r="F202" s="211"/>
      <c r="G202" s="214"/>
      <c r="H202" s="214"/>
      <c r="I202" s="214"/>
      <c r="J202" s="214"/>
      <c r="K202" s="213">
        <f t="shared" si="113"/>
        <v>0</v>
      </c>
      <c r="L202" s="213">
        <f t="shared" si="114"/>
        <v>0</v>
      </c>
      <c r="M202" s="214"/>
      <c r="N202" s="214"/>
      <c r="O202" s="214"/>
      <c r="P202" s="214"/>
      <c r="Q202" s="214"/>
      <c r="R202" s="214"/>
      <c r="S202" s="214"/>
      <c r="T202" s="214"/>
      <c r="U202" s="213">
        <f t="shared" si="91"/>
        <v>0</v>
      </c>
      <c r="V202" s="213">
        <f t="shared" si="92"/>
        <v>0</v>
      </c>
      <c r="W202" s="557" t="e">
        <f>I202*1000/Таблица2001!G203</f>
        <v>#DIV/0!</v>
      </c>
      <c r="X202" s="557" t="e">
        <f>J202*1000/Таблица2001!H203</f>
        <v>#DIV/0!</v>
      </c>
      <c r="Y202" s="557" t="e">
        <f>M202*1000/Таблица2001!G10</f>
        <v>#DIV/0!</v>
      </c>
      <c r="Z202" s="557" t="e">
        <f>Q202*1000/Таблица2001!H10</f>
        <v>#DIV/0!</v>
      </c>
      <c r="AA202" s="557" t="e">
        <f>U202*1000/Таблица2001!G10</f>
        <v>#DIV/0!</v>
      </c>
      <c r="AB202" s="557" t="e">
        <f>V202*1000/Таблица2001!H10</f>
        <v>#DIV/0!</v>
      </c>
      <c r="AC202" s="557" t="e">
        <f t="shared" si="123"/>
        <v>#DIV/0!</v>
      </c>
    </row>
    <row r="203" spans="1:29" s="53" customFormat="1" x14ac:dyDescent="0.15">
      <c r="A203" s="222" t="s">
        <v>466</v>
      </c>
      <c r="B203" s="7" t="s">
        <v>244</v>
      </c>
      <c r="C203" s="215" t="s">
        <v>97</v>
      </c>
      <c r="D203" s="229" t="s">
        <v>52</v>
      </c>
      <c r="E203" s="211"/>
      <c r="F203" s="211"/>
      <c r="G203" s="214"/>
      <c r="H203" s="214"/>
      <c r="I203" s="214"/>
      <c r="J203" s="214"/>
      <c r="K203" s="213">
        <f t="shared" si="113"/>
        <v>0</v>
      </c>
      <c r="L203" s="213">
        <f t="shared" si="114"/>
        <v>0</v>
      </c>
      <c r="M203" s="214"/>
      <c r="N203" s="214"/>
      <c r="O203" s="214"/>
      <c r="P203" s="214"/>
      <c r="Q203" s="214"/>
      <c r="R203" s="214"/>
      <c r="S203" s="214"/>
      <c r="T203" s="214"/>
      <c r="U203" s="213">
        <f t="shared" si="91"/>
        <v>0</v>
      </c>
      <c r="V203" s="213">
        <f t="shared" si="92"/>
        <v>0</v>
      </c>
      <c r="W203" s="557" t="e">
        <f>I203*1000/Таблица2001!G204</f>
        <v>#DIV/0!</v>
      </c>
      <c r="X203" s="557" t="e">
        <f>J203*1000/Таблица2001!H204</f>
        <v>#DIV/0!</v>
      </c>
      <c r="Y203" s="557" t="e">
        <f>M203*1000/Таблица2001!G10</f>
        <v>#DIV/0!</v>
      </c>
      <c r="Z203" s="557" t="e">
        <f>Q203*1000/Таблица2001!H10</f>
        <v>#DIV/0!</v>
      </c>
      <c r="AA203" s="557" t="e">
        <f>U203*1000/Таблица2001!G10</f>
        <v>#DIV/0!</v>
      </c>
      <c r="AB203" s="557" t="e">
        <f>V203*1000/Таблица2001!H10</f>
        <v>#DIV/0!</v>
      </c>
      <c r="AC203" s="557" t="e">
        <f t="shared" si="123"/>
        <v>#DIV/0!</v>
      </c>
    </row>
    <row r="204" spans="1:29" x14ac:dyDescent="0.15">
      <c r="A204" s="222" t="s">
        <v>656</v>
      </c>
      <c r="B204" s="7" t="s">
        <v>396</v>
      </c>
      <c r="C204" s="215" t="s">
        <v>391</v>
      </c>
      <c r="D204" s="229" t="s">
        <v>647</v>
      </c>
      <c r="E204" s="211"/>
      <c r="F204" s="211"/>
      <c r="G204" s="214"/>
      <c r="H204" s="214"/>
      <c r="I204" s="214"/>
      <c r="J204" s="214"/>
      <c r="K204" s="213">
        <f t="shared" si="113"/>
        <v>0</v>
      </c>
      <c r="L204" s="213">
        <f t="shared" si="114"/>
        <v>0</v>
      </c>
      <c r="M204" s="214"/>
      <c r="N204" s="214"/>
      <c r="O204" s="214"/>
      <c r="P204" s="214"/>
      <c r="Q204" s="214"/>
      <c r="R204" s="214"/>
      <c r="S204" s="214"/>
      <c r="T204" s="214"/>
      <c r="U204" s="213">
        <f t="shared" ref="U204:U267" si="124">K204-S204</f>
        <v>0</v>
      </c>
      <c r="V204" s="213">
        <f t="shared" ref="V204:V267" si="125">L204-T204</f>
        <v>0</v>
      </c>
      <c r="W204" s="557" t="e">
        <f>I204*1000/Таблица2001!G205</f>
        <v>#DIV/0!</v>
      </c>
      <c r="X204" s="557" t="e">
        <f>J204*1000/Таблица2001!H205</f>
        <v>#DIV/0!</v>
      </c>
      <c r="Y204" s="557" t="e">
        <f>M204*1000/Таблица2001!G10</f>
        <v>#DIV/0!</v>
      </c>
      <c r="Z204" s="557" t="e">
        <f>Q204*1000/Таблица2001!H10</f>
        <v>#DIV/0!</v>
      </c>
      <c r="AA204" s="557" t="e">
        <f>U204*1000/Таблица2001!G10</f>
        <v>#DIV/0!</v>
      </c>
      <c r="AB204" s="557" t="e">
        <f>V204*1000/Таблица2001!H10</f>
        <v>#DIV/0!</v>
      </c>
      <c r="AC204" s="557" t="e">
        <f t="shared" si="123"/>
        <v>#DIV/0!</v>
      </c>
    </row>
    <row r="205" spans="1:29" x14ac:dyDescent="0.15">
      <c r="A205" s="222" t="s">
        <v>388</v>
      </c>
      <c r="B205" s="7" t="s">
        <v>397</v>
      </c>
      <c r="C205" s="215" t="s">
        <v>392</v>
      </c>
      <c r="D205" s="229" t="s">
        <v>401</v>
      </c>
      <c r="E205" s="211"/>
      <c r="F205" s="211"/>
      <c r="G205" s="214"/>
      <c r="H205" s="214"/>
      <c r="I205" s="214"/>
      <c r="J205" s="214"/>
      <c r="K205" s="213">
        <f t="shared" ref="K205:K236" si="126">G205+N205</f>
        <v>0</v>
      </c>
      <c r="L205" s="213">
        <f t="shared" ref="L205:L236" si="127">H205+R205</f>
        <v>0</v>
      </c>
      <c r="M205" s="214"/>
      <c r="N205" s="214"/>
      <c r="O205" s="214"/>
      <c r="P205" s="214"/>
      <c r="Q205" s="214"/>
      <c r="R205" s="214"/>
      <c r="S205" s="214"/>
      <c r="T205" s="214"/>
      <c r="U205" s="213">
        <f t="shared" si="124"/>
        <v>0</v>
      </c>
      <c r="V205" s="213">
        <f t="shared" si="125"/>
        <v>0</v>
      </c>
      <c r="W205" s="557" t="e">
        <f>I205*1000/Таблица2001!G206</f>
        <v>#DIV/0!</v>
      </c>
      <c r="X205" s="557" t="e">
        <f>J205*1000/Таблица2001!H206</f>
        <v>#DIV/0!</v>
      </c>
      <c r="Y205" s="557" t="e">
        <f>M205*1000/Таблица2001!G10</f>
        <v>#DIV/0!</v>
      </c>
      <c r="Z205" s="557" t="e">
        <f>Q205*1000/Таблица2001!H10</f>
        <v>#DIV/0!</v>
      </c>
      <c r="AA205" s="557" t="e">
        <f>U205*1000/Таблица2001!G10</f>
        <v>#DIV/0!</v>
      </c>
      <c r="AB205" s="557" t="e">
        <f>V205*1000/Таблица2001!H10</f>
        <v>#DIV/0!</v>
      </c>
      <c r="AC205" s="557" t="e">
        <f t="shared" si="123"/>
        <v>#DIV/0!</v>
      </c>
    </row>
    <row r="206" spans="1:29" x14ac:dyDescent="0.15">
      <c r="A206" s="222" t="s">
        <v>734</v>
      </c>
      <c r="B206" s="7" t="s">
        <v>398</v>
      </c>
      <c r="C206" s="215" t="s">
        <v>393</v>
      </c>
      <c r="D206" s="229" t="s">
        <v>402</v>
      </c>
      <c r="E206" s="211"/>
      <c r="F206" s="211"/>
      <c r="G206" s="214"/>
      <c r="H206" s="214"/>
      <c r="I206" s="214"/>
      <c r="J206" s="214"/>
      <c r="K206" s="213">
        <f t="shared" si="126"/>
        <v>0</v>
      </c>
      <c r="L206" s="213">
        <f t="shared" si="127"/>
        <v>0</v>
      </c>
      <c r="M206" s="214"/>
      <c r="N206" s="214"/>
      <c r="O206" s="214"/>
      <c r="P206" s="214"/>
      <c r="Q206" s="214"/>
      <c r="R206" s="214"/>
      <c r="S206" s="214"/>
      <c r="T206" s="214"/>
      <c r="U206" s="213">
        <f t="shared" si="124"/>
        <v>0</v>
      </c>
      <c r="V206" s="213">
        <f t="shared" si="125"/>
        <v>0</v>
      </c>
      <c r="W206" s="557" t="e">
        <f>I206*1000/Таблица2001!G207</f>
        <v>#DIV/0!</v>
      </c>
      <c r="X206" s="557" t="e">
        <f>J206*1000/Таблица2001!H207</f>
        <v>#DIV/0!</v>
      </c>
      <c r="Y206" s="557" t="e">
        <f>M206*1000/Таблица2001!G10</f>
        <v>#DIV/0!</v>
      </c>
      <c r="Z206" s="557" t="e">
        <f>Q206*1000/Таблица2001!H10</f>
        <v>#DIV/0!</v>
      </c>
      <c r="AA206" s="557" t="e">
        <f>U206*1000/Таблица2001!G10</f>
        <v>#DIV/0!</v>
      </c>
      <c r="AB206" s="557" t="e">
        <f>V206*1000/Таблица2001!H10</f>
        <v>#DIV/0!</v>
      </c>
      <c r="AC206" s="557" t="e">
        <f t="shared" si="123"/>
        <v>#DIV/0!</v>
      </c>
    </row>
    <row r="207" spans="1:29" x14ac:dyDescent="0.15">
      <c r="A207" s="222" t="s">
        <v>389</v>
      </c>
      <c r="B207" s="7" t="s">
        <v>399</v>
      </c>
      <c r="C207" s="215" t="s">
        <v>394</v>
      </c>
      <c r="D207" s="229" t="s">
        <v>403</v>
      </c>
      <c r="E207" s="211"/>
      <c r="F207" s="211"/>
      <c r="G207" s="214"/>
      <c r="H207" s="214"/>
      <c r="I207" s="214"/>
      <c r="J207" s="214"/>
      <c r="K207" s="213">
        <f t="shared" si="126"/>
        <v>0</v>
      </c>
      <c r="L207" s="213">
        <f t="shared" si="127"/>
        <v>0</v>
      </c>
      <c r="M207" s="214"/>
      <c r="N207" s="214"/>
      <c r="O207" s="214"/>
      <c r="P207" s="214"/>
      <c r="Q207" s="214"/>
      <c r="R207" s="214"/>
      <c r="S207" s="214"/>
      <c r="T207" s="214"/>
      <c r="U207" s="213">
        <f t="shared" si="124"/>
        <v>0</v>
      </c>
      <c r="V207" s="213">
        <f t="shared" si="125"/>
        <v>0</v>
      </c>
      <c r="W207" s="557" t="e">
        <f>I207*1000/Таблица2001!G208</f>
        <v>#DIV/0!</v>
      </c>
      <c r="X207" s="557" t="e">
        <f>J207*1000/Таблица2001!H208</f>
        <v>#DIV/0!</v>
      </c>
      <c r="Y207" s="557" t="e">
        <f>M207*1000/Таблица2001!G10</f>
        <v>#DIV/0!</v>
      </c>
      <c r="Z207" s="557" t="e">
        <f>Q207*1000/Таблица2001!H10</f>
        <v>#DIV/0!</v>
      </c>
      <c r="AA207" s="557" t="e">
        <f>U207*1000/Таблица2001!G10</f>
        <v>#DIV/0!</v>
      </c>
      <c r="AB207" s="557" t="e">
        <f>V207*1000/Таблица2001!H10</f>
        <v>#DIV/0!</v>
      </c>
      <c r="AC207" s="557" t="e">
        <f t="shared" si="123"/>
        <v>#DIV/0!</v>
      </c>
    </row>
    <row r="208" spans="1:29" x14ac:dyDescent="0.15">
      <c r="A208" s="222" t="s">
        <v>390</v>
      </c>
      <c r="B208" s="7" t="s">
        <v>400</v>
      </c>
      <c r="C208" s="215" t="s">
        <v>395</v>
      </c>
      <c r="D208" s="229" t="s">
        <v>404</v>
      </c>
      <c r="E208" s="211"/>
      <c r="F208" s="211"/>
      <c r="G208" s="214"/>
      <c r="H208" s="214"/>
      <c r="I208" s="214"/>
      <c r="J208" s="214"/>
      <c r="K208" s="213">
        <f t="shared" si="126"/>
        <v>0</v>
      </c>
      <c r="L208" s="213">
        <f t="shared" si="127"/>
        <v>0</v>
      </c>
      <c r="M208" s="214"/>
      <c r="N208" s="214"/>
      <c r="O208" s="214"/>
      <c r="P208" s="214"/>
      <c r="Q208" s="214"/>
      <c r="R208" s="214"/>
      <c r="S208" s="214"/>
      <c r="T208" s="214"/>
      <c r="U208" s="213">
        <f t="shared" si="124"/>
        <v>0</v>
      </c>
      <c r="V208" s="213">
        <f t="shared" si="125"/>
        <v>0</v>
      </c>
      <c r="W208" s="557" t="e">
        <f>I208*1000/Таблица2001!G209</f>
        <v>#DIV/0!</v>
      </c>
      <c r="X208" s="557" t="e">
        <f>J208*1000/Таблица2001!H209</f>
        <v>#DIV/0!</v>
      </c>
      <c r="Y208" s="557" t="e">
        <f>M208*1000/Таблица2001!G10</f>
        <v>#DIV/0!</v>
      </c>
      <c r="Z208" s="557" t="e">
        <f>Q208*1000/Таблица2001!H10</f>
        <v>#DIV/0!</v>
      </c>
      <c r="AA208" s="557" t="e">
        <f>U208*1000/Таблица2001!G10</f>
        <v>#DIV/0!</v>
      </c>
      <c r="AB208" s="557" t="e">
        <f>V208*1000/Таблица2001!H10</f>
        <v>#DIV/0!</v>
      </c>
      <c r="AC208" s="557" t="e">
        <f t="shared" si="123"/>
        <v>#DIV/0!</v>
      </c>
    </row>
    <row r="209" spans="1:29" x14ac:dyDescent="0.15">
      <c r="A209" s="222" t="s">
        <v>1492</v>
      </c>
      <c r="B209" s="7" t="s">
        <v>1493</v>
      </c>
      <c r="C209" s="215" t="s">
        <v>1494</v>
      </c>
      <c r="D209" s="229"/>
      <c r="E209" s="211"/>
      <c r="F209" s="211"/>
      <c r="G209" s="214"/>
      <c r="H209" s="214"/>
      <c r="I209" s="214"/>
      <c r="J209" s="214"/>
      <c r="K209" s="213">
        <f t="shared" si="126"/>
        <v>0</v>
      </c>
      <c r="L209" s="213">
        <f t="shared" si="127"/>
        <v>0</v>
      </c>
      <c r="M209" s="214"/>
      <c r="N209" s="214"/>
      <c r="O209" s="214"/>
      <c r="P209" s="214"/>
      <c r="Q209" s="214"/>
      <c r="R209" s="214"/>
      <c r="S209" s="214"/>
      <c r="T209" s="214"/>
      <c r="U209" s="213">
        <f t="shared" si="124"/>
        <v>0</v>
      </c>
      <c r="V209" s="213">
        <f t="shared" si="125"/>
        <v>0</v>
      </c>
      <c r="W209" s="557" t="e">
        <f>I209*1000/Таблица2001!G210</f>
        <v>#DIV/0!</v>
      </c>
      <c r="X209" s="557" t="e">
        <f>J209*1000/Таблица2001!H210</f>
        <v>#DIV/0!</v>
      </c>
      <c r="Y209" s="557" t="e">
        <f>M209*1000/Таблица2001!G10</f>
        <v>#DIV/0!</v>
      </c>
      <c r="Z209" s="557" t="e">
        <f>Q209*1000/Таблица2001!H10</f>
        <v>#DIV/0!</v>
      </c>
      <c r="AA209" s="557" t="e">
        <f>U209*1000/Таблица2001!G10</f>
        <v>#DIV/0!</v>
      </c>
      <c r="AB209" s="557" t="e">
        <f>V209*1000/Таблица2001!H10</f>
        <v>#DIV/0!</v>
      </c>
      <c r="AC209" s="557" t="e">
        <f t="shared" si="123"/>
        <v>#DIV/0!</v>
      </c>
    </row>
    <row r="210" spans="1:29" ht="21" x14ac:dyDescent="0.15">
      <c r="A210" s="221" t="s">
        <v>735</v>
      </c>
      <c r="B210" s="39" t="s">
        <v>245</v>
      </c>
      <c r="C210" s="234" t="s">
        <v>143</v>
      </c>
      <c r="D210" s="231" t="s">
        <v>53</v>
      </c>
      <c r="E210" s="213">
        <f t="shared" ref="E210:F210" si="128">E211+E217+E219+E220+E222+E223+E226</f>
        <v>0</v>
      </c>
      <c r="F210" s="213">
        <f t="shared" si="128"/>
        <v>0</v>
      </c>
      <c r="G210" s="213">
        <f>G211+G217+G219+G220+G222+G223+G226</f>
        <v>0</v>
      </c>
      <c r="H210" s="213">
        <f t="shared" ref="H210:J210" si="129">H211+H217+H219+H220+H222+H223+H226</f>
        <v>0</v>
      </c>
      <c r="I210" s="213">
        <f t="shared" si="129"/>
        <v>0</v>
      </c>
      <c r="J210" s="213">
        <f t="shared" si="129"/>
        <v>0</v>
      </c>
      <c r="K210" s="213">
        <f t="shared" si="126"/>
        <v>0</v>
      </c>
      <c r="L210" s="213">
        <f t="shared" si="127"/>
        <v>0</v>
      </c>
      <c r="M210" s="213">
        <f>M211+M217+M219+M220+M222+M223+M226</f>
        <v>0</v>
      </c>
      <c r="N210" s="213">
        <f t="shared" ref="N210:T210" si="130">N211+N217+N219+N220+N222+N223+N226</f>
        <v>0</v>
      </c>
      <c r="O210" s="213">
        <f t="shared" si="130"/>
        <v>0</v>
      </c>
      <c r="P210" s="213">
        <f t="shared" si="130"/>
        <v>0</v>
      </c>
      <c r="Q210" s="213">
        <f t="shared" ref="Q210" si="131">Q211+Q217+Q219+Q220+Q222+Q223+Q226</f>
        <v>0</v>
      </c>
      <c r="R210" s="213">
        <f t="shared" si="130"/>
        <v>0</v>
      </c>
      <c r="S210" s="213">
        <f t="shared" si="130"/>
        <v>0</v>
      </c>
      <c r="T210" s="213">
        <f t="shared" si="130"/>
        <v>0</v>
      </c>
      <c r="U210" s="213">
        <f t="shared" si="124"/>
        <v>0</v>
      </c>
      <c r="V210" s="213">
        <f t="shared" si="125"/>
        <v>0</v>
      </c>
      <c r="W210" s="557" t="e">
        <f>I210*1000/Таблица2001!G211</f>
        <v>#DIV/0!</v>
      </c>
      <c r="X210" s="557" t="e">
        <f>J210*1000/Таблица2001!H211</f>
        <v>#DIV/0!</v>
      </c>
      <c r="Y210" s="557" t="e">
        <f>M210*1000/Таблица2001!G10</f>
        <v>#DIV/0!</v>
      </c>
      <c r="Z210" s="557" t="e">
        <f>Q210*1000/Таблица2001!H10</f>
        <v>#DIV/0!</v>
      </c>
      <c r="AA210" s="557" t="e">
        <f>U210*1000/Таблица2001!G10</f>
        <v>#DIV/0!</v>
      </c>
      <c r="AB210" s="557" t="e">
        <f>V210*1000/Таблица2001!H10</f>
        <v>#DIV/0!</v>
      </c>
      <c r="AC210" s="557" t="e">
        <f t="shared" si="123"/>
        <v>#DIV/0!</v>
      </c>
    </row>
    <row r="211" spans="1:29" x14ac:dyDescent="0.15">
      <c r="A211" s="222" t="s">
        <v>736</v>
      </c>
      <c r="B211" s="7" t="s">
        <v>246</v>
      </c>
      <c r="C211" s="215" t="s">
        <v>98</v>
      </c>
      <c r="D211" s="229" t="s">
        <v>784</v>
      </c>
      <c r="E211" s="214">
        <f t="shared" ref="E211:F211" si="132">E212+E213+E214+E215+E216</f>
        <v>0</v>
      </c>
      <c r="F211" s="214">
        <f t="shared" si="132"/>
        <v>0</v>
      </c>
      <c r="G211" s="214">
        <f>G212+G213+G214+G215+G216</f>
        <v>0</v>
      </c>
      <c r="H211" s="214">
        <f t="shared" ref="H211:J211" si="133">H212+H213+H214+H215+H216</f>
        <v>0</v>
      </c>
      <c r="I211" s="214">
        <f t="shared" si="133"/>
        <v>0</v>
      </c>
      <c r="J211" s="214">
        <f t="shared" si="133"/>
        <v>0</v>
      </c>
      <c r="K211" s="213">
        <f t="shared" si="126"/>
        <v>0</v>
      </c>
      <c r="L211" s="213">
        <f t="shared" si="127"/>
        <v>0</v>
      </c>
      <c r="M211" s="214">
        <f t="shared" ref="M211:T211" si="134">M212+M213+M214+M215+M216</f>
        <v>0</v>
      </c>
      <c r="N211" s="214">
        <f t="shared" si="134"/>
        <v>0</v>
      </c>
      <c r="O211" s="214">
        <f t="shared" si="134"/>
        <v>0</v>
      </c>
      <c r="P211" s="214">
        <f t="shared" si="134"/>
        <v>0</v>
      </c>
      <c r="Q211" s="214">
        <f t="shared" ref="Q211" si="135">Q212+Q213+Q214+Q215+Q216</f>
        <v>0</v>
      </c>
      <c r="R211" s="214">
        <f t="shared" si="134"/>
        <v>0</v>
      </c>
      <c r="S211" s="214">
        <f t="shared" si="134"/>
        <v>0</v>
      </c>
      <c r="T211" s="214">
        <f t="shared" si="134"/>
        <v>0</v>
      </c>
      <c r="U211" s="213">
        <f t="shared" si="124"/>
        <v>0</v>
      </c>
      <c r="V211" s="213">
        <f t="shared" si="125"/>
        <v>0</v>
      </c>
      <c r="W211" s="557" t="e">
        <f>I211*1000/Таблица2001!G212</f>
        <v>#DIV/0!</v>
      </c>
      <c r="X211" s="557" t="e">
        <f>J211*1000/Таблица2001!H212</f>
        <v>#DIV/0!</v>
      </c>
      <c r="Y211" s="557" t="e">
        <f>M211*1000/Таблица2001!G10</f>
        <v>#DIV/0!</v>
      </c>
      <c r="Z211" s="557" t="e">
        <f>Q211*1000/Таблица2001!H10</f>
        <v>#DIV/0!</v>
      </c>
      <c r="AA211" s="557" t="e">
        <f>U211*1000/Таблица2001!G10</f>
        <v>#DIV/0!</v>
      </c>
      <c r="AB211" s="557" t="e">
        <f>V211*1000/Таблица2001!H10</f>
        <v>#DIV/0!</v>
      </c>
      <c r="AC211" s="557" t="e">
        <f t="shared" si="123"/>
        <v>#DIV/0!</v>
      </c>
    </row>
    <row r="212" spans="1:29" x14ac:dyDescent="0.15">
      <c r="A212" s="222" t="s">
        <v>737</v>
      </c>
      <c r="B212" s="7" t="s">
        <v>409</v>
      </c>
      <c r="C212" s="215" t="s">
        <v>406</v>
      </c>
      <c r="D212" s="200" t="s">
        <v>54</v>
      </c>
      <c r="E212" s="211"/>
      <c r="F212" s="211"/>
      <c r="G212" s="214"/>
      <c r="H212" s="214"/>
      <c r="I212" s="214"/>
      <c r="J212" s="214"/>
      <c r="K212" s="213">
        <f t="shared" si="126"/>
        <v>0</v>
      </c>
      <c r="L212" s="213">
        <f t="shared" si="127"/>
        <v>0</v>
      </c>
      <c r="M212" s="214"/>
      <c r="N212" s="214"/>
      <c r="O212" s="214"/>
      <c r="P212" s="214"/>
      <c r="Q212" s="214"/>
      <c r="R212" s="214"/>
      <c r="S212" s="214"/>
      <c r="T212" s="214"/>
      <c r="U212" s="213">
        <f t="shared" si="124"/>
        <v>0</v>
      </c>
      <c r="V212" s="213">
        <f t="shared" si="125"/>
        <v>0</v>
      </c>
      <c r="W212" s="557" t="e">
        <f>I212*1000/Таблица2001!G213</f>
        <v>#DIV/0!</v>
      </c>
      <c r="X212" s="557" t="e">
        <f>J212*1000/Таблица2001!H213</f>
        <v>#DIV/0!</v>
      </c>
      <c r="Y212" s="557" t="e">
        <f>M212*1000/Таблица2001!G10</f>
        <v>#DIV/0!</v>
      </c>
      <c r="Z212" s="557" t="e">
        <f>Q212*1000/Таблица2001!H10</f>
        <v>#DIV/0!</v>
      </c>
      <c r="AA212" s="557" t="e">
        <f>U212*1000/Таблица2001!G10</f>
        <v>#DIV/0!</v>
      </c>
      <c r="AB212" s="557" t="e">
        <f>V212*1000/Таблица2001!H10</f>
        <v>#DIV/0!</v>
      </c>
      <c r="AC212" s="557" t="e">
        <f t="shared" si="123"/>
        <v>#DIV/0!</v>
      </c>
    </row>
    <row r="213" spans="1:29" ht="21" x14ac:dyDescent="0.15">
      <c r="A213" s="222" t="s">
        <v>738</v>
      </c>
      <c r="B213" s="7" t="s">
        <v>410</v>
      </c>
      <c r="C213" s="215" t="s">
        <v>407</v>
      </c>
      <c r="D213" s="200" t="s">
        <v>785</v>
      </c>
      <c r="E213" s="211"/>
      <c r="F213" s="211"/>
      <c r="G213" s="214"/>
      <c r="H213" s="214"/>
      <c r="I213" s="214"/>
      <c r="J213" s="214"/>
      <c r="K213" s="213">
        <f t="shared" si="126"/>
        <v>0</v>
      </c>
      <c r="L213" s="213">
        <f t="shared" si="127"/>
        <v>0</v>
      </c>
      <c r="M213" s="214"/>
      <c r="N213" s="214"/>
      <c r="O213" s="214"/>
      <c r="P213" s="214"/>
      <c r="Q213" s="214"/>
      <c r="R213" s="214"/>
      <c r="S213" s="214"/>
      <c r="T213" s="214"/>
      <c r="U213" s="213">
        <f t="shared" si="124"/>
        <v>0</v>
      </c>
      <c r="V213" s="213">
        <f t="shared" si="125"/>
        <v>0</v>
      </c>
      <c r="W213" s="557" t="e">
        <f>I213*1000/Таблица2001!G214</f>
        <v>#DIV/0!</v>
      </c>
      <c r="X213" s="557" t="e">
        <f>J213*1000/Таблица2001!H214</f>
        <v>#DIV/0!</v>
      </c>
      <c r="Y213" s="557" t="e">
        <f>M213*1000/Таблица2001!G10</f>
        <v>#DIV/0!</v>
      </c>
      <c r="Z213" s="557" t="e">
        <f>Q213*1000/Таблица2001!H10</f>
        <v>#DIV/0!</v>
      </c>
      <c r="AA213" s="557" t="e">
        <f>U213*1000/Таблица2001!G10</f>
        <v>#DIV/0!</v>
      </c>
      <c r="AB213" s="557" t="e">
        <f>V213*1000/Таблица2001!H10</f>
        <v>#DIV/0!</v>
      </c>
      <c r="AC213" s="557" t="e">
        <f t="shared" si="123"/>
        <v>#DIV/0!</v>
      </c>
    </row>
    <row r="214" spans="1:29" x14ac:dyDescent="0.15">
      <c r="A214" s="222" t="s">
        <v>618</v>
      </c>
      <c r="B214" s="7" t="s">
        <v>411</v>
      </c>
      <c r="C214" s="215" t="s">
        <v>408</v>
      </c>
      <c r="D214" s="200" t="s">
        <v>55</v>
      </c>
      <c r="E214" s="211"/>
      <c r="F214" s="211"/>
      <c r="G214" s="214"/>
      <c r="H214" s="214"/>
      <c r="I214" s="214"/>
      <c r="J214" s="214"/>
      <c r="K214" s="213">
        <f t="shared" si="126"/>
        <v>0</v>
      </c>
      <c r="L214" s="213">
        <f t="shared" si="127"/>
        <v>0</v>
      </c>
      <c r="M214" s="214"/>
      <c r="N214" s="214"/>
      <c r="O214" s="214"/>
      <c r="P214" s="214"/>
      <c r="Q214" s="214"/>
      <c r="R214" s="214"/>
      <c r="S214" s="214"/>
      <c r="T214" s="214"/>
      <c r="U214" s="213">
        <f t="shared" si="124"/>
        <v>0</v>
      </c>
      <c r="V214" s="213">
        <f t="shared" si="125"/>
        <v>0</v>
      </c>
      <c r="W214" s="557" t="e">
        <f>I214*1000/Таблица2001!G215</f>
        <v>#DIV/0!</v>
      </c>
      <c r="X214" s="557" t="e">
        <f>J214*1000/Таблица2001!H215</f>
        <v>#DIV/0!</v>
      </c>
      <c r="Y214" s="557" t="e">
        <f>M214*1000/Таблица2001!G10</f>
        <v>#DIV/0!</v>
      </c>
      <c r="Z214" s="557" t="e">
        <f>Q214*1000/Таблица2001!H10</f>
        <v>#DIV/0!</v>
      </c>
      <c r="AA214" s="557" t="e">
        <f>U214*1000/Таблица2001!G10</f>
        <v>#DIV/0!</v>
      </c>
      <c r="AB214" s="557" t="e">
        <f>V214*1000/Таблица2001!H10</f>
        <v>#DIV/0!</v>
      </c>
      <c r="AC214" s="557" t="e">
        <f t="shared" si="123"/>
        <v>#DIV/0!</v>
      </c>
    </row>
    <row r="215" spans="1:29" x14ac:dyDescent="0.15">
      <c r="A215" s="222" t="s">
        <v>123</v>
      </c>
      <c r="B215" s="7" t="s">
        <v>470</v>
      </c>
      <c r="C215" s="215" t="s">
        <v>468</v>
      </c>
      <c r="D215" s="200" t="s">
        <v>562</v>
      </c>
      <c r="E215" s="211"/>
      <c r="F215" s="211"/>
      <c r="G215" s="214"/>
      <c r="H215" s="214"/>
      <c r="I215" s="214"/>
      <c r="J215" s="214"/>
      <c r="K215" s="213">
        <f t="shared" si="126"/>
        <v>0</v>
      </c>
      <c r="L215" s="213">
        <f t="shared" si="127"/>
        <v>0</v>
      </c>
      <c r="M215" s="214"/>
      <c r="N215" s="214"/>
      <c r="O215" s="214"/>
      <c r="P215" s="214"/>
      <c r="Q215" s="214"/>
      <c r="R215" s="214"/>
      <c r="S215" s="214"/>
      <c r="T215" s="214"/>
      <c r="U215" s="213">
        <f t="shared" si="124"/>
        <v>0</v>
      </c>
      <c r="V215" s="213">
        <f t="shared" si="125"/>
        <v>0</v>
      </c>
      <c r="W215" s="557" t="e">
        <f>I215*1000/Таблица2001!G216</f>
        <v>#DIV/0!</v>
      </c>
      <c r="X215" s="557" t="e">
        <f>J215*1000/Таблица2001!H216</f>
        <v>#DIV/0!</v>
      </c>
      <c r="Y215" s="557" t="e">
        <f>M215*1000/Таблица2001!G10</f>
        <v>#DIV/0!</v>
      </c>
      <c r="Z215" s="557" t="e">
        <f>Q215*1000/Таблица2001!H10</f>
        <v>#DIV/0!</v>
      </c>
      <c r="AA215" s="557" t="e">
        <f>U215*1000/Таблица2001!G10</f>
        <v>#DIV/0!</v>
      </c>
      <c r="AB215" s="557" t="e">
        <f>V215*1000/Таблица2001!H10</f>
        <v>#DIV/0!</v>
      </c>
      <c r="AC215" s="557" t="e">
        <f t="shared" si="123"/>
        <v>#DIV/0!</v>
      </c>
    </row>
    <row r="216" spans="1:29" x14ac:dyDescent="0.15">
      <c r="A216" s="222" t="s">
        <v>1495</v>
      </c>
      <c r="B216" s="7" t="s">
        <v>1496</v>
      </c>
      <c r="C216" s="215" t="s">
        <v>1497</v>
      </c>
      <c r="D216" s="200"/>
      <c r="E216" s="211"/>
      <c r="F216" s="211"/>
      <c r="G216" s="214"/>
      <c r="H216" s="214"/>
      <c r="I216" s="214"/>
      <c r="J216" s="214"/>
      <c r="K216" s="213">
        <f t="shared" si="126"/>
        <v>0</v>
      </c>
      <c r="L216" s="213">
        <f t="shared" si="127"/>
        <v>0</v>
      </c>
      <c r="M216" s="214"/>
      <c r="N216" s="214"/>
      <c r="O216" s="214"/>
      <c r="P216" s="214"/>
      <c r="Q216" s="214"/>
      <c r="R216" s="214"/>
      <c r="S216" s="214"/>
      <c r="T216" s="214"/>
      <c r="U216" s="213">
        <f t="shared" si="124"/>
        <v>0</v>
      </c>
      <c r="V216" s="213">
        <f t="shared" si="125"/>
        <v>0</v>
      </c>
      <c r="W216" s="557" t="e">
        <f>I216*1000/Таблица2001!G217</f>
        <v>#DIV/0!</v>
      </c>
      <c r="X216" s="557" t="e">
        <f>J216*1000/Таблица2001!H217</f>
        <v>#DIV/0!</v>
      </c>
      <c r="Y216" s="557" t="e">
        <f>M216*1000/Таблица2001!G10</f>
        <v>#DIV/0!</v>
      </c>
      <c r="Z216" s="557" t="e">
        <f>Q216*1000/Таблица2001!H10</f>
        <v>#DIV/0!</v>
      </c>
      <c r="AA216" s="557" t="e">
        <f>U216*1000/Таблица2001!G10</f>
        <v>#DIV/0!</v>
      </c>
      <c r="AB216" s="557" t="e">
        <f>V216*1000/Таблица2001!H10</f>
        <v>#DIV/0!</v>
      </c>
      <c r="AC216" s="557" t="e">
        <f t="shared" si="123"/>
        <v>#DIV/0!</v>
      </c>
    </row>
    <row r="217" spans="1:29" s="53" customFormat="1" x14ac:dyDescent="0.15">
      <c r="A217" s="222" t="s">
        <v>739</v>
      </c>
      <c r="B217" s="7" t="s">
        <v>247</v>
      </c>
      <c r="C217" s="215" t="s">
        <v>99</v>
      </c>
      <c r="D217" s="200" t="s">
        <v>56</v>
      </c>
      <c r="E217" s="211"/>
      <c r="F217" s="211"/>
      <c r="G217" s="214"/>
      <c r="H217" s="214"/>
      <c r="I217" s="214"/>
      <c r="J217" s="214"/>
      <c r="K217" s="213">
        <f t="shared" si="126"/>
        <v>0</v>
      </c>
      <c r="L217" s="213">
        <f t="shared" si="127"/>
        <v>0</v>
      </c>
      <c r="M217" s="214"/>
      <c r="N217" s="214"/>
      <c r="O217" s="214"/>
      <c r="P217" s="214"/>
      <c r="Q217" s="214"/>
      <c r="R217" s="214"/>
      <c r="S217" s="214"/>
      <c r="T217" s="214"/>
      <c r="U217" s="213">
        <f t="shared" si="124"/>
        <v>0</v>
      </c>
      <c r="V217" s="213">
        <f t="shared" si="125"/>
        <v>0</v>
      </c>
      <c r="W217" s="557" t="e">
        <f>I217*1000/Таблица2001!G218</f>
        <v>#DIV/0!</v>
      </c>
      <c r="X217" s="557" t="e">
        <f>J217*1000/Таблица2001!H218</f>
        <v>#DIV/0!</v>
      </c>
      <c r="Y217" s="557" t="e">
        <f>M217*1000/Таблица2001!G10</f>
        <v>#DIV/0!</v>
      </c>
      <c r="Z217" s="557" t="e">
        <f>Q217*1000/Таблица2001!H10</f>
        <v>#DIV/0!</v>
      </c>
      <c r="AA217" s="557" t="e">
        <f>U217*1000/Таблица2001!G10</f>
        <v>#DIV/0!</v>
      </c>
      <c r="AB217" s="557" t="e">
        <f>V217*1000/Таблица2001!H10</f>
        <v>#DIV/0!</v>
      </c>
      <c r="AC217" s="557" t="e">
        <f t="shared" si="123"/>
        <v>#DIV/0!</v>
      </c>
    </row>
    <row r="218" spans="1:29" s="53" customFormat="1" x14ac:dyDescent="0.15">
      <c r="A218" s="222" t="s">
        <v>918</v>
      </c>
      <c r="B218" s="7" t="s">
        <v>919</v>
      </c>
      <c r="C218" s="215" t="s">
        <v>920</v>
      </c>
      <c r="D218" s="200" t="s">
        <v>921</v>
      </c>
      <c r="E218" s="211"/>
      <c r="F218" s="211"/>
      <c r="G218" s="214"/>
      <c r="H218" s="214"/>
      <c r="I218" s="214"/>
      <c r="J218" s="214"/>
      <c r="K218" s="213">
        <f t="shared" si="126"/>
        <v>0</v>
      </c>
      <c r="L218" s="213">
        <f t="shared" si="127"/>
        <v>0</v>
      </c>
      <c r="M218" s="214"/>
      <c r="N218" s="214"/>
      <c r="O218" s="214"/>
      <c r="P218" s="214"/>
      <c r="Q218" s="214"/>
      <c r="R218" s="214"/>
      <c r="S218" s="214"/>
      <c r="T218" s="214"/>
      <c r="U218" s="213">
        <f t="shared" si="124"/>
        <v>0</v>
      </c>
      <c r="V218" s="213">
        <f t="shared" si="125"/>
        <v>0</v>
      </c>
      <c r="W218" s="557" t="e">
        <f>I218*1000/Таблица2001!G219</f>
        <v>#DIV/0!</v>
      </c>
      <c r="X218" s="557" t="e">
        <f>J218*1000/Таблица2001!H219</f>
        <v>#DIV/0!</v>
      </c>
      <c r="Y218" s="557" t="e">
        <f>M218*1000/Таблица2001!G10</f>
        <v>#DIV/0!</v>
      </c>
      <c r="Z218" s="557" t="e">
        <f>Q218*1000/Таблица2001!H10</f>
        <v>#DIV/0!</v>
      </c>
      <c r="AA218" s="557" t="e">
        <f>U218*1000/Таблица2001!G10</f>
        <v>#DIV/0!</v>
      </c>
      <c r="AB218" s="557" t="e">
        <f>V218*1000/Таблица2001!H10</f>
        <v>#DIV/0!</v>
      </c>
      <c r="AC218" s="557" t="e">
        <f t="shared" si="123"/>
        <v>#DIV/0!</v>
      </c>
    </row>
    <row r="219" spans="1:29" s="53" customFormat="1" x14ac:dyDescent="0.15">
      <c r="A219" s="222" t="s">
        <v>467</v>
      </c>
      <c r="B219" s="7" t="s">
        <v>248</v>
      </c>
      <c r="C219" s="215" t="s">
        <v>100</v>
      </c>
      <c r="D219" s="200" t="s">
        <v>469</v>
      </c>
      <c r="E219" s="211"/>
      <c r="F219" s="211"/>
      <c r="G219" s="214"/>
      <c r="H219" s="214"/>
      <c r="I219" s="214"/>
      <c r="J219" s="214"/>
      <c r="K219" s="213">
        <f t="shared" si="126"/>
        <v>0</v>
      </c>
      <c r="L219" s="213">
        <f t="shared" si="127"/>
        <v>0</v>
      </c>
      <c r="M219" s="214"/>
      <c r="N219" s="214"/>
      <c r="O219" s="214"/>
      <c r="P219" s="214"/>
      <c r="Q219" s="214"/>
      <c r="R219" s="214"/>
      <c r="S219" s="214"/>
      <c r="T219" s="214"/>
      <c r="U219" s="213">
        <f t="shared" si="124"/>
        <v>0</v>
      </c>
      <c r="V219" s="213">
        <f t="shared" si="125"/>
        <v>0</v>
      </c>
      <c r="W219" s="557" t="e">
        <f>I219*1000/Таблица2001!G220</f>
        <v>#DIV/0!</v>
      </c>
      <c r="X219" s="557" t="e">
        <f>J219*1000/Таблица2001!H220</f>
        <v>#DIV/0!</v>
      </c>
      <c r="Y219" s="557" t="e">
        <f>M219*1000/Таблица2001!G10</f>
        <v>#DIV/0!</v>
      </c>
      <c r="Z219" s="557" t="e">
        <f>Q219*1000/Таблица2001!H10</f>
        <v>#DIV/0!</v>
      </c>
      <c r="AA219" s="557" t="e">
        <f>U219*1000/Таблица2001!G10</f>
        <v>#DIV/0!</v>
      </c>
      <c r="AB219" s="557" t="e">
        <f>V219*1000/Таблица2001!H10</f>
        <v>#DIV/0!</v>
      </c>
      <c r="AC219" s="557" t="e">
        <f t="shared" si="123"/>
        <v>#DIV/0!</v>
      </c>
    </row>
    <row r="220" spans="1:29" x14ac:dyDescent="0.15">
      <c r="A220" s="222" t="s">
        <v>628</v>
      </c>
      <c r="B220" s="7" t="s">
        <v>260</v>
      </c>
      <c r="C220" s="215" t="s">
        <v>128</v>
      </c>
      <c r="D220" s="200" t="s">
        <v>922</v>
      </c>
      <c r="E220" s="211"/>
      <c r="F220" s="211"/>
      <c r="G220" s="214"/>
      <c r="H220" s="214"/>
      <c r="I220" s="214"/>
      <c r="J220" s="214"/>
      <c r="K220" s="213">
        <f t="shared" si="126"/>
        <v>0</v>
      </c>
      <c r="L220" s="213">
        <f t="shared" si="127"/>
        <v>0</v>
      </c>
      <c r="M220" s="214"/>
      <c r="N220" s="214"/>
      <c r="O220" s="214"/>
      <c r="P220" s="214"/>
      <c r="Q220" s="214"/>
      <c r="R220" s="214"/>
      <c r="S220" s="214"/>
      <c r="T220" s="214"/>
      <c r="U220" s="213">
        <f t="shared" si="124"/>
        <v>0</v>
      </c>
      <c r="V220" s="213">
        <f t="shared" si="125"/>
        <v>0</v>
      </c>
      <c r="W220" s="557" t="e">
        <f>I220*1000/Таблица2001!G221</f>
        <v>#DIV/0!</v>
      </c>
      <c r="X220" s="557" t="e">
        <f>J220*1000/Таблица2001!H221</f>
        <v>#DIV/0!</v>
      </c>
      <c r="Y220" s="557" t="e">
        <f>M220*1000/Таблица2001!G10</f>
        <v>#DIV/0!</v>
      </c>
      <c r="Z220" s="557" t="e">
        <f>Q220*1000/Таблица2001!H10</f>
        <v>#DIV/0!</v>
      </c>
      <c r="AA220" s="557" t="e">
        <f>U220*1000/Таблица2001!G10</f>
        <v>#DIV/0!</v>
      </c>
      <c r="AB220" s="557" t="e">
        <f>V220*1000/Таблица2001!H10</f>
        <v>#DIV/0!</v>
      </c>
      <c r="AC220" s="557" t="e">
        <f t="shared" si="123"/>
        <v>#DIV/0!</v>
      </c>
    </row>
    <row r="221" spans="1:29" x14ac:dyDescent="0.15">
      <c r="A221" s="222" t="s">
        <v>923</v>
      </c>
      <c r="B221" s="7" t="s">
        <v>924</v>
      </c>
      <c r="C221" s="215" t="s">
        <v>926</v>
      </c>
      <c r="D221" s="200" t="s">
        <v>925</v>
      </c>
      <c r="E221" s="211"/>
      <c r="F221" s="211"/>
      <c r="G221" s="214"/>
      <c r="H221" s="214"/>
      <c r="I221" s="214"/>
      <c r="J221" s="214"/>
      <c r="K221" s="213">
        <f t="shared" si="126"/>
        <v>0</v>
      </c>
      <c r="L221" s="213">
        <f t="shared" si="127"/>
        <v>0</v>
      </c>
      <c r="M221" s="214"/>
      <c r="N221" s="214"/>
      <c r="O221" s="214"/>
      <c r="P221" s="214"/>
      <c r="Q221" s="214"/>
      <c r="R221" s="214"/>
      <c r="S221" s="214"/>
      <c r="T221" s="214"/>
      <c r="U221" s="213">
        <f t="shared" si="124"/>
        <v>0</v>
      </c>
      <c r="V221" s="213">
        <f t="shared" si="125"/>
        <v>0</v>
      </c>
      <c r="W221" s="557" t="e">
        <f>I221*1000/Таблица2001!G222</f>
        <v>#DIV/0!</v>
      </c>
      <c r="X221" s="557" t="e">
        <f>J221*1000/Таблица2001!H222</f>
        <v>#DIV/0!</v>
      </c>
      <c r="Y221" s="557" t="e">
        <f>M221*1000/Таблица2001!G10</f>
        <v>#DIV/0!</v>
      </c>
      <c r="Z221" s="557" t="e">
        <f>Q221*1000/Таблица2001!H10</f>
        <v>#DIV/0!</v>
      </c>
      <c r="AA221" s="557" t="e">
        <f>U221*1000/Таблица2001!G10</f>
        <v>#DIV/0!</v>
      </c>
      <c r="AB221" s="557" t="e">
        <f>V221*1000/Таблица2001!H10</f>
        <v>#DIV/0!</v>
      </c>
      <c r="AC221" s="557" t="e">
        <f t="shared" si="123"/>
        <v>#DIV/0!</v>
      </c>
    </row>
    <row r="222" spans="1:29" ht="21" x14ac:dyDescent="0.15">
      <c r="A222" s="222" t="s">
        <v>740</v>
      </c>
      <c r="B222" s="7" t="s">
        <v>269</v>
      </c>
      <c r="C222" s="215" t="s">
        <v>129</v>
      </c>
      <c r="D222" s="200" t="s">
        <v>927</v>
      </c>
      <c r="E222" s="211"/>
      <c r="F222" s="211"/>
      <c r="G222" s="214"/>
      <c r="H222" s="214"/>
      <c r="I222" s="214"/>
      <c r="J222" s="214"/>
      <c r="K222" s="213">
        <f t="shared" si="126"/>
        <v>0</v>
      </c>
      <c r="L222" s="213">
        <f t="shared" si="127"/>
        <v>0</v>
      </c>
      <c r="M222" s="214"/>
      <c r="N222" s="214"/>
      <c r="O222" s="214"/>
      <c r="P222" s="214"/>
      <c r="Q222" s="214"/>
      <c r="R222" s="214"/>
      <c r="S222" s="214"/>
      <c r="T222" s="214"/>
      <c r="U222" s="213">
        <f t="shared" si="124"/>
        <v>0</v>
      </c>
      <c r="V222" s="213">
        <f t="shared" si="125"/>
        <v>0</v>
      </c>
      <c r="W222" s="557" t="e">
        <f>I222*1000/Таблица2001!G223</f>
        <v>#DIV/0!</v>
      </c>
      <c r="X222" s="557" t="e">
        <f>J222*1000/Таблица2001!H223</f>
        <v>#DIV/0!</v>
      </c>
      <c r="Y222" s="557" t="e">
        <f>M222*1000/Таблица2001!G10</f>
        <v>#DIV/0!</v>
      </c>
      <c r="Z222" s="557" t="e">
        <f>Q222*1000/Таблица2001!H10</f>
        <v>#DIV/0!</v>
      </c>
      <c r="AA222" s="557" t="e">
        <f>U222*1000/Таблица2001!G10</f>
        <v>#DIV/0!</v>
      </c>
      <c r="AB222" s="557" t="e">
        <f>V222*1000/Таблица2001!H10</f>
        <v>#DIV/0!</v>
      </c>
      <c r="AC222" s="557" t="e">
        <f t="shared" si="123"/>
        <v>#DIV/0!</v>
      </c>
    </row>
    <row r="223" spans="1:29" x14ac:dyDescent="0.15">
      <c r="A223" s="222" t="s">
        <v>405</v>
      </c>
      <c r="B223" s="7" t="s">
        <v>630</v>
      </c>
      <c r="C223" s="215" t="s">
        <v>629</v>
      </c>
      <c r="D223" s="200" t="s">
        <v>786</v>
      </c>
      <c r="E223" s="211"/>
      <c r="F223" s="211"/>
      <c r="G223" s="214"/>
      <c r="H223" s="214"/>
      <c r="I223" s="214"/>
      <c r="J223" s="214"/>
      <c r="K223" s="213">
        <f t="shared" si="126"/>
        <v>0</v>
      </c>
      <c r="L223" s="213">
        <f t="shared" si="127"/>
        <v>0</v>
      </c>
      <c r="M223" s="214"/>
      <c r="N223" s="214"/>
      <c r="O223" s="214"/>
      <c r="P223" s="214"/>
      <c r="Q223" s="214"/>
      <c r="R223" s="214"/>
      <c r="S223" s="214"/>
      <c r="T223" s="214"/>
      <c r="U223" s="213">
        <f t="shared" si="124"/>
        <v>0</v>
      </c>
      <c r="V223" s="213">
        <f t="shared" si="125"/>
        <v>0</v>
      </c>
      <c r="W223" s="557" t="e">
        <f>I223*1000/Таблица2001!G224</f>
        <v>#DIV/0!</v>
      </c>
      <c r="X223" s="557" t="e">
        <f>J223*1000/Таблица2001!H224</f>
        <v>#DIV/0!</v>
      </c>
      <c r="Y223" s="557" t="e">
        <f>M223*1000/Таблица2001!G10</f>
        <v>#DIV/0!</v>
      </c>
      <c r="Z223" s="557" t="e">
        <f>Q223*1000/Таблица2001!H10</f>
        <v>#DIV/0!</v>
      </c>
      <c r="AA223" s="557" t="e">
        <f>U223*1000/Таблица2001!G10</f>
        <v>#DIV/0!</v>
      </c>
      <c r="AB223" s="557" t="e">
        <f>V223*1000/Таблица2001!H10</f>
        <v>#DIV/0!</v>
      </c>
      <c r="AC223" s="557" t="e">
        <f t="shared" si="123"/>
        <v>#DIV/0!</v>
      </c>
    </row>
    <row r="224" spans="1:29" ht="21" x14ac:dyDescent="0.15">
      <c r="A224" s="278" t="s">
        <v>1722</v>
      </c>
      <c r="B224" s="7" t="s">
        <v>632</v>
      </c>
      <c r="C224" s="279" t="s">
        <v>631</v>
      </c>
      <c r="D224" s="249" t="s">
        <v>1649</v>
      </c>
      <c r="E224" s="352"/>
      <c r="F224" s="352"/>
      <c r="G224" s="243"/>
      <c r="H224" s="243"/>
      <c r="I224" s="243"/>
      <c r="J224" s="243"/>
      <c r="K224" s="213">
        <f t="shared" si="126"/>
        <v>0</v>
      </c>
      <c r="L224" s="213">
        <f t="shared" si="127"/>
        <v>0</v>
      </c>
      <c r="M224" s="243"/>
      <c r="N224" s="243"/>
      <c r="O224" s="243"/>
      <c r="P224" s="243"/>
      <c r="Q224" s="243"/>
      <c r="R224" s="243"/>
      <c r="S224" s="243"/>
      <c r="T224" s="243"/>
      <c r="U224" s="213">
        <f t="shared" si="124"/>
        <v>0</v>
      </c>
      <c r="V224" s="213">
        <f t="shared" si="125"/>
        <v>0</v>
      </c>
      <c r="W224" s="557" t="e">
        <f>I224*1000/Таблица2001!G225</f>
        <v>#DIV/0!</v>
      </c>
      <c r="X224" s="557" t="e">
        <f>J224*1000/Таблица2001!H225</f>
        <v>#DIV/0!</v>
      </c>
      <c r="Y224" s="557" t="e">
        <f>M224*1000/Таблица2001!G10</f>
        <v>#DIV/0!</v>
      </c>
      <c r="Z224" s="557" t="e">
        <f>Q224*1000/Таблица2001!H10</f>
        <v>#DIV/0!</v>
      </c>
      <c r="AA224" s="557" t="e">
        <f>U224*1000/Таблица2001!G10</f>
        <v>#DIV/0!</v>
      </c>
      <c r="AB224" s="557" t="e">
        <f>V224*1000/Таблица2001!H10</f>
        <v>#DIV/0!</v>
      </c>
      <c r="AC224" s="557" t="e">
        <f t="shared" si="123"/>
        <v>#DIV/0!</v>
      </c>
    </row>
    <row r="225" spans="1:29" x14ac:dyDescent="0.15">
      <c r="A225" s="278" t="s">
        <v>1648</v>
      </c>
      <c r="B225" s="279" t="s">
        <v>1652</v>
      </c>
      <c r="C225" s="279" t="s">
        <v>1651</v>
      </c>
      <c r="D225" s="248" t="s">
        <v>1650</v>
      </c>
      <c r="E225" s="352"/>
      <c r="F225" s="352"/>
      <c r="G225" s="243"/>
      <c r="H225" s="243"/>
      <c r="I225" s="243"/>
      <c r="J225" s="243"/>
      <c r="K225" s="353">
        <f t="shared" si="126"/>
        <v>0</v>
      </c>
      <c r="L225" s="353">
        <f t="shared" si="127"/>
        <v>0</v>
      </c>
      <c r="M225" s="243"/>
      <c r="N225" s="243"/>
      <c r="O225" s="243"/>
      <c r="P225" s="243"/>
      <c r="Q225" s="243"/>
      <c r="R225" s="243"/>
      <c r="S225" s="243"/>
      <c r="T225" s="243"/>
      <c r="U225" s="353">
        <f t="shared" si="124"/>
        <v>0</v>
      </c>
      <c r="V225" s="353">
        <f t="shared" si="125"/>
        <v>0</v>
      </c>
      <c r="W225" s="557" t="e">
        <f>I225*1000/Таблица2001!G226</f>
        <v>#DIV/0!</v>
      </c>
      <c r="X225" s="557" t="e">
        <f>J225*1000/Таблица2001!H226</f>
        <v>#DIV/0!</v>
      </c>
      <c r="Y225" s="557" t="e">
        <f>M225*1000/Таблица2001!G10</f>
        <v>#DIV/0!</v>
      </c>
      <c r="Z225" s="557" t="e">
        <f>Q225*1000/Таблица2001!H10</f>
        <v>#DIV/0!</v>
      </c>
      <c r="AA225" s="557" t="e">
        <f>U225*1000/Таблица2001!G10</f>
        <v>#DIV/0!</v>
      </c>
      <c r="AB225" s="557" t="e">
        <f>V225*1000/Таблица2001!H10</f>
        <v>#DIV/0!</v>
      </c>
      <c r="AC225" s="557" t="e">
        <f t="shared" si="123"/>
        <v>#DIV/0!</v>
      </c>
    </row>
    <row r="226" spans="1:29" x14ac:dyDescent="0.15">
      <c r="A226" s="222" t="s">
        <v>1498</v>
      </c>
      <c r="B226" s="7" t="s">
        <v>1499</v>
      </c>
      <c r="C226" s="215" t="s">
        <v>1500</v>
      </c>
      <c r="D226" s="200"/>
      <c r="E226" s="211"/>
      <c r="F226" s="211"/>
      <c r="G226" s="214"/>
      <c r="H226" s="214"/>
      <c r="I226" s="214"/>
      <c r="J226" s="214"/>
      <c r="K226" s="213">
        <f t="shared" si="126"/>
        <v>0</v>
      </c>
      <c r="L226" s="213">
        <f t="shared" si="127"/>
        <v>0</v>
      </c>
      <c r="M226" s="214"/>
      <c r="N226" s="214"/>
      <c r="O226" s="214"/>
      <c r="P226" s="214"/>
      <c r="Q226" s="214"/>
      <c r="R226" s="214"/>
      <c r="S226" s="214"/>
      <c r="T226" s="214"/>
      <c r="U226" s="213">
        <f t="shared" si="124"/>
        <v>0</v>
      </c>
      <c r="V226" s="213">
        <f t="shared" si="125"/>
        <v>0</v>
      </c>
      <c r="W226" s="557" t="e">
        <f>I226*1000/Таблица2001!G227</f>
        <v>#DIV/0!</v>
      </c>
      <c r="X226" s="557" t="e">
        <f>J226*1000/Таблица2001!H227</f>
        <v>#DIV/0!</v>
      </c>
      <c r="Y226" s="557" t="e">
        <f>M226*1000/Таблица2001!G10</f>
        <v>#DIV/0!</v>
      </c>
      <c r="Z226" s="557" t="e">
        <f>Q226*1000/Таблица2001!H10</f>
        <v>#DIV/0!</v>
      </c>
      <c r="AA226" s="557" t="e">
        <f>U226*1000/Таблица2001!G10</f>
        <v>#DIV/0!</v>
      </c>
      <c r="AB226" s="557" t="e">
        <f>V226*1000/Таблица2001!H10</f>
        <v>#DIV/0!</v>
      </c>
      <c r="AC226" s="557" t="e">
        <f t="shared" si="123"/>
        <v>#DIV/0!</v>
      </c>
    </row>
    <row r="227" spans="1:29" x14ac:dyDescent="0.15">
      <c r="A227" s="221" t="s">
        <v>741</v>
      </c>
      <c r="B227" s="39" t="s">
        <v>249</v>
      </c>
      <c r="C227" s="234" t="s">
        <v>124</v>
      </c>
      <c r="D227" s="225" t="s">
        <v>57</v>
      </c>
      <c r="E227" s="213">
        <f>E228+E229+E230+E231+E232+E233+E234+E235+E237+E238+E239+E240+E241</f>
        <v>0</v>
      </c>
      <c r="F227" s="213">
        <f>F228+F229+F230+F231+F232+F233+F234+F235+F237+F238+F239+F240+F241</f>
        <v>0</v>
      </c>
      <c r="G227" s="213">
        <f>G228+G229+G230+G231+G232+G233+G234+G235+G237+G238+G239+G240+G241</f>
        <v>0</v>
      </c>
      <c r="H227" s="213">
        <f t="shared" ref="H227:J227" si="136">H228+H229+H230+H231+H232+H233+H234+H235+H237+H238+H239+H240+H241</f>
        <v>0</v>
      </c>
      <c r="I227" s="213">
        <f t="shared" si="136"/>
        <v>0</v>
      </c>
      <c r="J227" s="213">
        <f t="shared" si="136"/>
        <v>0</v>
      </c>
      <c r="K227" s="213">
        <f t="shared" si="126"/>
        <v>0</v>
      </c>
      <c r="L227" s="213">
        <f t="shared" si="127"/>
        <v>0</v>
      </c>
      <c r="M227" s="213">
        <f t="shared" ref="M227:T227" si="137">M228+M229+M230+M231+M232+M233+M234+M235+M237+M238+M239+M240+M241</f>
        <v>0</v>
      </c>
      <c r="N227" s="213">
        <f t="shared" si="137"/>
        <v>0</v>
      </c>
      <c r="O227" s="213">
        <f t="shared" si="137"/>
        <v>0</v>
      </c>
      <c r="P227" s="213">
        <f t="shared" si="137"/>
        <v>0</v>
      </c>
      <c r="Q227" s="213">
        <f t="shared" ref="Q227" si="138">Q228+Q229+Q230+Q231+Q232+Q233+Q234+Q235+Q237+Q238+Q239+Q240+Q241</f>
        <v>0</v>
      </c>
      <c r="R227" s="213">
        <f t="shared" si="137"/>
        <v>0</v>
      </c>
      <c r="S227" s="213">
        <f t="shared" si="137"/>
        <v>0</v>
      </c>
      <c r="T227" s="213">
        <f t="shared" si="137"/>
        <v>0</v>
      </c>
      <c r="U227" s="213">
        <f t="shared" si="124"/>
        <v>0</v>
      </c>
      <c r="V227" s="213">
        <f t="shared" si="125"/>
        <v>0</v>
      </c>
      <c r="W227" s="557" t="e">
        <f>I227*1000/Таблица2001!G228</f>
        <v>#DIV/0!</v>
      </c>
      <c r="X227" s="557" t="e">
        <f>J227*1000/Таблица2001!H228</f>
        <v>#DIV/0!</v>
      </c>
      <c r="Y227" s="557" t="e">
        <f>M227*1000/Таблица2001!G10</f>
        <v>#DIV/0!</v>
      </c>
      <c r="Z227" s="557" t="e">
        <f>Q227*1000/Таблица2001!H10</f>
        <v>#DIV/0!</v>
      </c>
      <c r="AA227" s="557" t="e">
        <f>U227*1000/Таблица2001!G10</f>
        <v>#DIV/0!</v>
      </c>
      <c r="AB227" s="557" t="e">
        <f>V227*1000/Таблица2001!H10</f>
        <v>#DIV/0!</v>
      </c>
      <c r="AC227" s="557" t="e">
        <f t="shared" si="123"/>
        <v>#DIV/0!</v>
      </c>
    </row>
    <row r="228" spans="1:29" ht="31.5" x14ac:dyDescent="0.15">
      <c r="A228" s="222" t="s">
        <v>742</v>
      </c>
      <c r="B228" s="7" t="s">
        <v>250</v>
      </c>
      <c r="C228" s="215" t="s">
        <v>101</v>
      </c>
      <c r="D228" s="200" t="s">
        <v>928</v>
      </c>
      <c r="E228" s="211"/>
      <c r="F228" s="211"/>
      <c r="G228" s="214"/>
      <c r="H228" s="214"/>
      <c r="I228" s="214"/>
      <c r="J228" s="214"/>
      <c r="K228" s="213">
        <f t="shared" si="126"/>
        <v>0</v>
      </c>
      <c r="L228" s="213">
        <f t="shared" si="127"/>
        <v>0</v>
      </c>
      <c r="M228" s="214"/>
      <c r="N228" s="214"/>
      <c r="O228" s="214"/>
      <c r="P228" s="214"/>
      <c r="Q228" s="214"/>
      <c r="R228" s="214"/>
      <c r="S228" s="214"/>
      <c r="T228" s="214"/>
      <c r="U228" s="213">
        <f t="shared" si="124"/>
        <v>0</v>
      </c>
      <c r="V228" s="213">
        <f t="shared" si="125"/>
        <v>0</v>
      </c>
      <c r="W228" s="557" t="e">
        <f>I228*1000/Таблица2001!G229</f>
        <v>#DIV/0!</v>
      </c>
      <c r="X228" s="557" t="e">
        <f>J228*1000/Таблица2001!H229</f>
        <v>#DIV/0!</v>
      </c>
      <c r="Y228" s="557" t="e">
        <f>M228*1000/Таблица2001!G10</f>
        <v>#DIV/0!</v>
      </c>
      <c r="Z228" s="557" t="e">
        <f>Q228*1000/Таблица2001!H10</f>
        <v>#DIV/0!</v>
      </c>
      <c r="AA228" s="557" t="e">
        <f>U228*1000/Таблица2001!G10</f>
        <v>#DIV/0!</v>
      </c>
      <c r="AB228" s="557" t="e">
        <f>V228*1000/Таблица2001!H10</f>
        <v>#DIV/0!</v>
      </c>
      <c r="AC228" s="557" t="e">
        <f t="shared" si="123"/>
        <v>#DIV/0!</v>
      </c>
    </row>
    <row r="229" spans="1:29" x14ac:dyDescent="0.15">
      <c r="A229" s="222" t="s">
        <v>47</v>
      </c>
      <c r="B229" s="7" t="s">
        <v>251</v>
      </c>
      <c r="C229" s="215" t="s">
        <v>102</v>
      </c>
      <c r="D229" s="200" t="s">
        <v>58</v>
      </c>
      <c r="E229" s="211"/>
      <c r="F229" s="211"/>
      <c r="G229" s="214"/>
      <c r="H229" s="214"/>
      <c r="I229" s="214"/>
      <c r="J229" s="214"/>
      <c r="K229" s="213">
        <f t="shared" si="126"/>
        <v>0</v>
      </c>
      <c r="L229" s="213">
        <f t="shared" si="127"/>
        <v>0</v>
      </c>
      <c r="M229" s="214"/>
      <c r="N229" s="214"/>
      <c r="O229" s="214"/>
      <c r="P229" s="214"/>
      <c r="Q229" s="214"/>
      <c r="R229" s="214"/>
      <c r="S229" s="214"/>
      <c r="T229" s="214"/>
      <c r="U229" s="213">
        <f t="shared" si="124"/>
        <v>0</v>
      </c>
      <c r="V229" s="213">
        <f t="shared" si="125"/>
        <v>0</v>
      </c>
      <c r="W229" s="557" t="e">
        <f>I229*1000/Таблица2001!G230</f>
        <v>#DIV/0!</v>
      </c>
      <c r="X229" s="557" t="e">
        <f>J229*1000/Таблица2001!H230</f>
        <v>#DIV/0!</v>
      </c>
      <c r="Y229" s="557" t="e">
        <f>M229*1000/Таблица2001!G10</f>
        <v>#DIV/0!</v>
      </c>
      <c r="Z229" s="557" t="e">
        <f>Q229*1000/Таблица2001!H10</f>
        <v>#DIV/0!</v>
      </c>
      <c r="AA229" s="557" t="e">
        <f>U229*1000/Таблица2001!G10</f>
        <v>#DIV/0!</v>
      </c>
      <c r="AB229" s="557" t="e">
        <f>V229*1000/Таблица2001!H10</f>
        <v>#DIV/0!</v>
      </c>
      <c r="AC229" s="557" t="e">
        <f t="shared" si="123"/>
        <v>#DIV/0!</v>
      </c>
    </row>
    <row r="230" spans="1:29" s="53" customFormat="1" x14ac:dyDescent="0.15">
      <c r="A230" s="222" t="s">
        <v>48</v>
      </c>
      <c r="B230" s="7" t="s">
        <v>252</v>
      </c>
      <c r="C230" s="215" t="s">
        <v>103</v>
      </c>
      <c r="D230" s="200" t="s">
        <v>657</v>
      </c>
      <c r="E230" s="211"/>
      <c r="F230" s="211"/>
      <c r="G230" s="214"/>
      <c r="H230" s="214"/>
      <c r="I230" s="214"/>
      <c r="J230" s="214"/>
      <c r="K230" s="213">
        <f t="shared" si="126"/>
        <v>0</v>
      </c>
      <c r="L230" s="213">
        <f t="shared" si="127"/>
        <v>0</v>
      </c>
      <c r="M230" s="214"/>
      <c r="N230" s="214"/>
      <c r="O230" s="214"/>
      <c r="P230" s="214"/>
      <c r="Q230" s="214"/>
      <c r="R230" s="214"/>
      <c r="S230" s="214"/>
      <c r="T230" s="214"/>
      <c r="U230" s="213">
        <f t="shared" si="124"/>
        <v>0</v>
      </c>
      <c r="V230" s="213">
        <f t="shared" si="125"/>
        <v>0</v>
      </c>
      <c r="W230" s="557" t="e">
        <f>I230*1000/Таблица2001!G231</f>
        <v>#DIV/0!</v>
      </c>
      <c r="X230" s="557" t="e">
        <f>J230*1000/Таблица2001!H231</f>
        <v>#DIV/0!</v>
      </c>
      <c r="Y230" s="557" t="e">
        <f>M230*1000/Таблица2001!G10</f>
        <v>#DIV/0!</v>
      </c>
      <c r="Z230" s="557" t="e">
        <f>Q230*1000/Таблица2001!H10</f>
        <v>#DIV/0!</v>
      </c>
      <c r="AA230" s="557" t="e">
        <f>U230*1000/Таблица2001!G10</f>
        <v>#DIV/0!</v>
      </c>
      <c r="AB230" s="557" t="e">
        <f>V230*1000/Таблица2001!H10</f>
        <v>#DIV/0!</v>
      </c>
      <c r="AC230" s="557" t="e">
        <f t="shared" si="123"/>
        <v>#DIV/0!</v>
      </c>
    </row>
    <row r="231" spans="1:29" ht="21" x14ac:dyDescent="0.15">
      <c r="A231" s="222" t="s">
        <v>412</v>
      </c>
      <c r="B231" s="7" t="s">
        <v>253</v>
      </c>
      <c r="C231" s="215" t="s">
        <v>104</v>
      </c>
      <c r="D231" s="200" t="s">
        <v>658</v>
      </c>
      <c r="E231" s="211"/>
      <c r="F231" s="211"/>
      <c r="G231" s="214"/>
      <c r="H231" s="214"/>
      <c r="I231" s="214"/>
      <c r="J231" s="214"/>
      <c r="K231" s="213">
        <f t="shared" si="126"/>
        <v>0</v>
      </c>
      <c r="L231" s="213">
        <f t="shared" si="127"/>
        <v>0</v>
      </c>
      <c r="M231" s="214"/>
      <c r="N231" s="214"/>
      <c r="O231" s="214"/>
      <c r="P231" s="214"/>
      <c r="Q231" s="214"/>
      <c r="R231" s="214"/>
      <c r="S231" s="214"/>
      <c r="T231" s="214"/>
      <c r="U231" s="213">
        <f t="shared" si="124"/>
        <v>0</v>
      </c>
      <c r="V231" s="213">
        <f t="shared" si="125"/>
        <v>0</v>
      </c>
      <c r="W231" s="557" t="e">
        <f>I231*1000/Таблица2001!G232</f>
        <v>#DIV/0!</v>
      </c>
      <c r="X231" s="557" t="e">
        <f>J231*1000/Таблица2001!H232</f>
        <v>#DIV/0!</v>
      </c>
      <c r="Y231" s="557" t="e">
        <f>M231*1000/Таблица2001!G10</f>
        <v>#DIV/0!</v>
      </c>
      <c r="Z231" s="557" t="e">
        <f>Q231*1000/Таблица2001!H10</f>
        <v>#DIV/0!</v>
      </c>
      <c r="AA231" s="557" t="e">
        <f>U231*1000/Таблица2001!G10</f>
        <v>#DIV/0!</v>
      </c>
      <c r="AB231" s="557" t="e">
        <f>V231*1000/Таблица2001!H10</f>
        <v>#DIV/0!</v>
      </c>
      <c r="AC231" s="557" t="e">
        <f t="shared" si="123"/>
        <v>#DIV/0!</v>
      </c>
    </row>
    <row r="232" spans="1:29" x14ac:dyDescent="0.15">
      <c r="A232" s="222" t="s">
        <v>743</v>
      </c>
      <c r="B232" s="7" t="s">
        <v>261</v>
      </c>
      <c r="C232" s="215" t="s">
        <v>107</v>
      </c>
      <c r="D232" s="200" t="s">
        <v>127</v>
      </c>
      <c r="E232" s="211"/>
      <c r="F232" s="211"/>
      <c r="G232" s="214"/>
      <c r="H232" s="214"/>
      <c r="I232" s="214"/>
      <c r="J232" s="214"/>
      <c r="K232" s="213">
        <f t="shared" si="126"/>
        <v>0</v>
      </c>
      <c r="L232" s="213">
        <f t="shared" si="127"/>
        <v>0</v>
      </c>
      <c r="M232" s="214"/>
      <c r="N232" s="214"/>
      <c r="O232" s="214"/>
      <c r="P232" s="214"/>
      <c r="Q232" s="214"/>
      <c r="R232" s="214"/>
      <c r="S232" s="214"/>
      <c r="T232" s="214"/>
      <c r="U232" s="213">
        <f t="shared" si="124"/>
        <v>0</v>
      </c>
      <c r="V232" s="213">
        <f t="shared" si="125"/>
        <v>0</v>
      </c>
      <c r="W232" s="557" t="e">
        <f>I232*1000/Таблица2001!G233</f>
        <v>#DIV/0!</v>
      </c>
      <c r="X232" s="557" t="e">
        <f>J232*1000/Таблица2001!H233</f>
        <v>#DIV/0!</v>
      </c>
      <c r="Y232" s="557" t="e">
        <f>M232*1000/Таблица2001!G10</f>
        <v>#DIV/0!</v>
      </c>
      <c r="Z232" s="557" t="e">
        <f>Q232*1000/Таблица2001!H10</f>
        <v>#DIV/0!</v>
      </c>
      <c r="AA232" s="557" t="e">
        <f>U232*1000/Таблица2001!G10</f>
        <v>#DIV/0!</v>
      </c>
      <c r="AB232" s="557" t="e">
        <f>V232*1000/Таблица2001!H10</f>
        <v>#DIV/0!</v>
      </c>
      <c r="AC232" s="557" t="e">
        <f t="shared" si="123"/>
        <v>#DIV/0!</v>
      </c>
    </row>
    <row r="233" spans="1:29" x14ac:dyDescent="0.15">
      <c r="A233" s="222" t="s">
        <v>1059</v>
      </c>
      <c r="B233" s="7" t="s">
        <v>1057</v>
      </c>
      <c r="C233" s="215" t="s">
        <v>1058</v>
      </c>
      <c r="D233" s="200" t="s">
        <v>1078</v>
      </c>
      <c r="E233" s="211"/>
      <c r="F233" s="211"/>
      <c r="G233" s="214">
        <f>0</f>
        <v>0</v>
      </c>
      <c r="H233" s="214">
        <f>0</f>
        <v>0</v>
      </c>
      <c r="I233" s="214">
        <f>0</f>
        <v>0</v>
      </c>
      <c r="J233" s="214">
        <f>0</f>
        <v>0</v>
      </c>
      <c r="K233" s="213">
        <f t="shared" si="126"/>
        <v>0</v>
      </c>
      <c r="L233" s="213">
        <f t="shared" si="127"/>
        <v>0</v>
      </c>
      <c r="M233" s="214">
        <f>0</f>
        <v>0</v>
      </c>
      <c r="N233" s="214">
        <f>0</f>
        <v>0</v>
      </c>
      <c r="O233" s="214">
        <f>0</f>
        <v>0</v>
      </c>
      <c r="P233" s="214">
        <f>0</f>
        <v>0</v>
      </c>
      <c r="Q233" s="214">
        <f>0</f>
        <v>0</v>
      </c>
      <c r="R233" s="214">
        <f>0</f>
        <v>0</v>
      </c>
      <c r="S233" s="214">
        <f>0</f>
        <v>0</v>
      </c>
      <c r="T233" s="214">
        <f>0</f>
        <v>0</v>
      </c>
      <c r="U233" s="213">
        <f t="shared" si="124"/>
        <v>0</v>
      </c>
      <c r="V233" s="213">
        <f t="shared" si="125"/>
        <v>0</v>
      </c>
      <c r="W233" s="557" t="e">
        <f>I233*1000/Таблица2001!G234</f>
        <v>#DIV/0!</v>
      </c>
      <c r="X233" s="557" t="e">
        <f>J233*1000/Таблица2001!H234</f>
        <v>#DIV/0!</v>
      </c>
      <c r="Y233" s="557" t="e">
        <f>M233*1000/Таблица2001!G10</f>
        <v>#DIV/0!</v>
      </c>
      <c r="Z233" s="557" t="e">
        <f>Q233*1000/Таблица2001!H10</f>
        <v>#DIV/0!</v>
      </c>
      <c r="AA233" s="557" t="e">
        <f>U233*1000/Таблица2001!G10</f>
        <v>#DIV/0!</v>
      </c>
      <c r="AB233" s="557" t="e">
        <f>V233*1000/Таблица2001!H10</f>
        <v>#DIV/0!</v>
      </c>
      <c r="AC233" s="557" t="e">
        <f t="shared" si="123"/>
        <v>#DIV/0!</v>
      </c>
    </row>
    <row r="234" spans="1:29" ht="20.45" customHeight="1" x14ac:dyDescent="0.15">
      <c r="A234" s="222" t="s">
        <v>744</v>
      </c>
      <c r="B234" s="7" t="s">
        <v>270</v>
      </c>
      <c r="C234" s="215" t="s">
        <v>130</v>
      </c>
      <c r="D234" s="200" t="s">
        <v>563</v>
      </c>
      <c r="E234" s="211"/>
      <c r="F234" s="211"/>
      <c r="G234" s="214"/>
      <c r="H234" s="246">
        <f>0</f>
        <v>0</v>
      </c>
      <c r="I234" s="214"/>
      <c r="J234" s="246">
        <f>0</f>
        <v>0</v>
      </c>
      <c r="K234" s="213">
        <f t="shared" si="126"/>
        <v>0</v>
      </c>
      <c r="L234" s="213">
        <f t="shared" si="127"/>
        <v>0</v>
      </c>
      <c r="M234" s="214"/>
      <c r="N234" s="214"/>
      <c r="O234" s="214"/>
      <c r="P234" s="214"/>
      <c r="Q234" s="246">
        <f>0</f>
        <v>0</v>
      </c>
      <c r="R234" s="246">
        <f>0</f>
        <v>0</v>
      </c>
      <c r="S234" s="214"/>
      <c r="T234" s="246">
        <f>0</f>
        <v>0</v>
      </c>
      <c r="U234" s="213">
        <f t="shared" si="124"/>
        <v>0</v>
      </c>
      <c r="V234" s="213">
        <f t="shared" si="125"/>
        <v>0</v>
      </c>
      <c r="W234" s="557" t="e">
        <f>I234*1000/Таблица2001!G235</f>
        <v>#DIV/0!</v>
      </c>
      <c r="X234" s="557" t="e">
        <f>J234*1000/Таблица2001!H235</f>
        <v>#DIV/0!</v>
      </c>
      <c r="Y234" s="557" t="e">
        <f>M234*1000/Таблица2001!G10</f>
        <v>#DIV/0!</v>
      </c>
      <c r="Z234" s="557" t="e">
        <f>Q234*1000/Таблица2001!H10</f>
        <v>#DIV/0!</v>
      </c>
      <c r="AA234" s="557" t="e">
        <f>U234*1000/Таблица2001!G10</f>
        <v>#DIV/0!</v>
      </c>
      <c r="AB234" s="557" t="e">
        <f>V234*1000/Таблица2001!H10</f>
        <v>#DIV/0!</v>
      </c>
      <c r="AC234" s="557" t="e">
        <f t="shared" si="123"/>
        <v>#DIV/0!</v>
      </c>
    </row>
    <row r="235" spans="1:29" ht="22.15" customHeight="1" x14ac:dyDescent="0.15">
      <c r="A235" s="222" t="s">
        <v>745</v>
      </c>
      <c r="B235" s="7" t="s">
        <v>564</v>
      </c>
      <c r="C235" s="215" t="s">
        <v>565</v>
      </c>
      <c r="D235" s="200" t="s">
        <v>929</v>
      </c>
      <c r="E235" s="211"/>
      <c r="F235" s="211"/>
      <c r="G235" s="214"/>
      <c r="H235" s="214">
        <f>0</f>
        <v>0</v>
      </c>
      <c r="I235" s="214"/>
      <c r="J235" s="214">
        <f>0</f>
        <v>0</v>
      </c>
      <c r="K235" s="213">
        <f t="shared" si="126"/>
        <v>0</v>
      </c>
      <c r="L235" s="213">
        <f t="shared" si="127"/>
        <v>0</v>
      </c>
      <c r="M235" s="214"/>
      <c r="N235" s="214"/>
      <c r="O235" s="214"/>
      <c r="P235" s="214"/>
      <c r="Q235" s="214">
        <f>0</f>
        <v>0</v>
      </c>
      <c r="R235" s="214">
        <f>0</f>
        <v>0</v>
      </c>
      <c r="S235" s="214"/>
      <c r="T235" s="214">
        <f>0</f>
        <v>0</v>
      </c>
      <c r="U235" s="213">
        <f t="shared" si="124"/>
        <v>0</v>
      </c>
      <c r="V235" s="213">
        <f t="shared" si="125"/>
        <v>0</v>
      </c>
      <c r="W235" s="557" t="e">
        <f>I235*1000/Таблица2001!G236</f>
        <v>#DIV/0!</v>
      </c>
      <c r="X235" s="557" t="e">
        <f>J235*1000/Таблица2001!H236</f>
        <v>#DIV/0!</v>
      </c>
      <c r="Y235" s="557" t="e">
        <f>M235*1000/Таблица2001!G10</f>
        <v>#DIV/0!</v>
      </c>
      <c r="Z235" s="557" t="e">
        <f>Q235*1000/Таблица2001!H10</f>
        <v>#DIV/0!</v>
      </c>
      <c r="AA235" s="557" t="e">
        <f>U235*1000/Таблица2001!G10</f>
        <v>#DIV/0!</v>
      </c>
      <c r="AB235" s="557" t="e">
        <f>V235*1000/Таблица2001!H10</f>
        <v>#DIV/0!</v>
      </c>
      <c r="AC235" s="557" t="e">
        <f t="shared" si="123"/>
        <v>#DIV/0!</v>
      </c>
    </row>
    <row r="236" spans="1:29" x14ac:dyDescent="0.15">
      <c r="A236" s="222" t="s">
        <v>930</v>
      </c>
      <c r="B236" s="7" t="s">
        <v>650</v>
      </c>
      <c r="C236" s="215" t="s">
        <v>648</v>
      </c>
      <c r="D236" s="200" t="s">
        <v>108</v>
      </c>
      <c r="E236" s="211"/>
      <c r="F236" s="211"/>
      <c r="G236" s="214"/>
      <c r="H236" s="214">
        <f>0</f>
        <v>0</v>
      </c>
      <c r="I236" s="214"/>
      <c r="J236" s="214">
        <f>0</f>
        <v>0</v>
      </c>
      <c r="K236" s="213">
        <f t="shared" si="126"/>
        <v>0</v>
      </c>
      <c r="L236" s="213">
        <f t="shared" si="127"/>
        <v>0</v>
      </c>
      <c r="M236" s="214"/>
      <c r="N236" s="214"/>
      <c r="O236" s="214"/>
      <c r="P236" s="214"/>
      <c r="Q236" s="214">
        <f>0</f>
        <v>0</v>
      </c>
      <c r="R236" s="214">
        <f>0</f>
        <v>0</v>
      </c>
      <c r="S236" s="214"/>
      <c r="T236" s="214">
        <f>0</f>
        <v>0</v>
      </c>
      <c r="U236" s="213">
        <f t="shared" si="124"/>
        <v>0</v>
      </c>
      <c r="V236" s="213">
        <f t="shared" si="125"/>
        <v>0</v>
      </c>
      <c r="W236" s="557" t="e">
        <f>I236*1000/Таблица2001!G237</f>
        <v>#DIV/0!</v>
      </c>
      <c r="X236" s="557" t="e">
        <f>J236*1000/Таблица2001!H237</f>
        <v>#DIV/0!</v>
      </c>
      <c r="Y236" s="557" t="e">
        <f>M236*1000/Таблица2001!G10</f>
        <v>#DIV/0!</v>
      </c>
      <c r="Z236" s="557" t="e">
        <f>Q236*1000/Таблица2001!H10</f>
        <v>#DIV/0!</v>
      </c>
      <c r="AA236" s="557" t="e">
        <f>U236*1000/Таблица2001!G10</f>
        <v>#DIV/0!</v>
      </c>
      <c r="AB236" s="557" t="e">
        <f>V236*1000/Таблица2001!H10</f>
        <v>#DIV/0!</v>
      </c>
      <c r="AC236" s="557" t="e">
        <f t="shared" si="123"/>
        <v>#DIV/0!</v>
      </c>
    </row>
    <row r="237" spans="1:29" x14ac:dyDescent="0.15">
      <c r="A237" s="222" t="s">
        <v>746</v>
      </c>
      <c r="B237" s="7" t="s">
        <v>613</v>
      </c>
      <c r="C237" s="215" t="s">
        <v>614</v>
      </c>
      <c r="D237" s="200" t="s">
        <v>566</v>
      </c>
      <c r="E237" s="211"/>
      <c r="F237" s="211"/>
      <c r="G237" s="214"/>
      <c r="H237" s="214">
        <f>0</f>
        <v>0</v>
      </c>
      <c r="I237" s="214"/>
      <c r="J237" s="214">
        <f>0</f>
        <v>0</v>
      </c>
      <c r="K237" s="213">
        <f t="shared" ref="K237:K268" si="139">G237+N237</f>
        <v>0</v>
      </c>
      <c r="L237" s="213">
        <f t="shared" ref="L237:L268" si="140">H237+R237</f>
        <v>0</v>
      </c>
      <c r="M237" s="214"/>
      <c r="N237" s="214"/>
      <c r="O237" s="214"/>
      <c r="P237" s="214"/>
      <c r="Q237" s="214">
        <f>0</f>
        <v>0</v>
      </c>
      <c r="R237" s="214">
        <f>0</f>
        <v>0</v>
      </c>
      <c r="S237" s="214"/>
      <c r="T237" s="214">
        <f>0</f>
        <v>0</v>
      </c>
      <c r="U237" s="213">
        <f t="shared" si="124"/>
        <v>0</v>
      </c>
      <c r="V237" s="213">
        <f t="shared" si="125"/>
        <v>0</v>
      </c>
      <c r="W237" s="557" t="e">
        <f>I237*1000/Таблица2001!G238</f>
        <v>#DIV/0!</v>
      </c>
      <c r="X237" s="557" t="e">
        <f>J237*1000/Таблица2001!H238</f>
        <v>#DIV/0!</v>
      </c>
      <c r="Y237" s="557" t="e">
        <f>M237*1000/Таблица2001!G10</f>
        <v>#DIV/0!</v>
      </c>
      <c r="Z237" s="557" t="e">
        <f>Q237*1000/Таблица2001!H10</f>
        <v>#DIV/0!</v>
      </c>
      <c r="AA237" s="557" t="e">
        <f>U237*1000/Таблица2001!G10</f>
        <v>#DIV/0!</v>
      </c>
      <c r="AB237" s="557" t="e">
        <f>V237*1000/Таблица2001!H10</f>
        <v>#DIV/0!</v>
      </c>
      <c r="AC237" s="557" t="e">
        <f t="shared" si="123"/>
        <v>#DIV/0!</v>
      </c>
    </row>
    <row r="238" spans="1:29" x14ac:dyDescent="0.15">
      <c r="A238" s="222" t="s">
        <v>747</v>
      </c>
      <c r="B238" s="7" t="s">
        <v>619</v>
      </c>
      <c r="C238" s="215" t="s">
        <v>620</v>
      </c>
      <c r="D238" s="200" t="s">
        <v>663</v>
      </c>
      <c r="E238" s="211"/>
      <c r="F238" s="211"/>
      <c r="G238" s="214"/>
      <c r="H238" s="214">
        <f>0</f>
        <v>0</v>
      </c>
      <c r="I238" s="214"/>
      <c r="J238" s="214">
        <f>0</f>
        <v>0</v>
      </c>
      <c r="K238" s="213">
        <f t="shared" si="139"/>
        <v>0</v>
      </c>
      <c r="L238" s="213">
        <f t="shared" si="140"/>
        <v>0</v>
      </c>
      <c r="M238" s="214"/>
      <c r="N238" s="214"/>
      <c r="O238" s="214"/>
      <c r="P238" s="214"/>
      <c r="Q238" s="214">
        <f>0</f>
        <v>0</v>
      </c>
      <c r="R238" s="214">
        <f>0</f>
        <v>0</v>
      </c>
      <c r="S238" s="214"/>
      <c r="T238" s="214">
        <f>0</f>
        <v>0</v>
      </c>
      <c r="U238" s="213">
        <f t="shared" si="124"/>
        <v>0</v>
      </c>
      <c r="V238" s="213">
        <f t="shared" si="125"/>
        <v>0</v>
      </c>
      <c r="W238" s="557" t="e">
        <f>I238*1000/Таблица2001!G239</f>
        <v>#DIV/0!</v>
      </c>
      <c r="X238" s="557" t="e">
        <f>J238*1000/Таблица2001!H239</f>
        <v>#DIV/0!</v>
      </c>
      <c r="Y238" s="557" t="e">
        <f>M238*1000/Таблица2001!G10</f>
        <v>#DIV/0!</v>
      </c>
      <c r="Z238" s="557" t="e">
        <f>Q238*1000/Таблица2001!H10</f>
        <v>#DIV/0!</v>
      </c>
      <c r="AA238" s="557" t="e">
        <f>U238*1000/Таблица2001!G10</f>
        <v>#DIV/0!</v>
      </c>
      <c r="AB238" s="557" t="e">
        <f>V238*1000/Таблица2001!H10</f>
        <v>#DIV/0!</v>
      </c>
      <c r="AC238" s="557" t="e">
        <f t="shared" si="123"/>
        <v>#DIV/0!</v>
      </c>
    </row>
    <row r="239" spans="1:29" x14ac:dyDescent="0.15">
      <c r="A239" s="222" t="s">
        <v>665</v>
      </c>
      <c r="B239" s="7" t="s">
        <v>651</v>
      </c>
      <c r="C239" s="215" t="s">
        <v>649</v>
      </c>
      <c r="D239" s="200" t="s">
        <v>615</v>
      </c>
      <c r="E239" s="211"/>
      <c r="F239" s="211"/>
      <c r="G239" s="214"/>
      <c r="H239" s="214">
        <f>0</f>
        <v>0</v>
      </c>
      <c r="I239" s="214"/>
      <c r="J239" s="214">
        <f>0</f>
        <v>0</v>
      </c>
      <c r="K239" s="213">
        <f t="shared" si="139"/>
        <v>0</v>
      </c>
      <c r="L239" s="213">
        <f t="shared" si="140"/>
        <v>0</v>
      </c>
      <c r="M239" s="214"/>
      <c r="N239" s="214"/>
      <c r="O239" s="214"/>
      <c r="P239" s="214"/>
      <c r="Q239" s="214">
        <f>0</f>
        <v>0</v>
      </c>
      <c r="R239" s="214">
        <f>0</f>
        <v>0</v>
      </c>
      <c r="S239" s="214"/>
      <c r="T239" s="214">
        <f>0</f>
        <v>0</v>
      </c>
      <c r="U239" s="213">
        <f t="shared" si="124"/>
        <v>0</v>
      </c>
      <c r="V239" s="213">
        <f t="shared" si="125"/>
        <v>0</v>
      </c>
      <c r="W239" s="557" t="e">
        <f>I239*1000/Таблица2001!G240</f>
        <v>#DIV/0!</v>
      </c>
      <c r="X239" s="557" t="e">
        <f>J239*1000/Таблица2001!H240</f>
        <v>#DIV/0!</v>
      </c>
      <c r="Y239" s="557" t="e">
        <f>M239*1000/Таблица2001!G10</f>
        <v>#DIV/0!</v>
      </c>
      <c r="Z239" s="557" t="e">
        <f>Q239*1000/Таблица2001!H10</f>
        <v>#DIV/0!</v>
      </c>
      <c r="AA239" s="557" t="e">
        <f>U239*1000/Таблица2001!G10</f>
        <v>#DIV/0!</v>
      </c>
      <c r="AB239" s="557" t="e">
        <f>V239*1000/Таблица2001!H10</f>
        <v>#DIV/0!</v>
      </c>
      <c r="AC239" s="557" t="e">
        <f t="shared" si="123"/>
        <v>#DIV/0!</v>
      </c>
    </row>
    <row r="240" spans="1:29" x14ac:dyDescent="0.15">
      <c r="A240" s="222" t="s">
        <v>1062</v>
      </c>
      <c r="B240" s="7" t="s">
        <v>1060</v>
      </c>
      <c r="C240" s="215" t="s">
        <v>1061</v>
      </c>
      <c r="D240" s="200" t="s">
        <v>1063</v>
      </c>
      <c r="E240" s="211"/>
      <c r="F240" s="211"/>
      <c r="G240" s="214"/>
      <c r="H240" s="214">
        <f>0</f>
        <v>0</v>
      </c>
      <c r="I240" s="214">
        <f>0</f>
        <v>0</v>
      </c>
      <c r="J240" s="214">
        <f>0</f>
        <v>0</v>
      </c>
      <c r="K240" s="213">
        <f t="shared" si="139"/>
        <v>0</v>
      </c>
      <c r="L240" s="213">
        <f t="shared" si="140"/>
        <v>0</v>
      </c>
      <c r="M240" s="214">
        <f>0</f>
        <v>0</v>
      </c>
      <c r="N240" s="214">
        <f>0</f>
        <v>0</v>
      </c>
      <c r="O240" s="214">
        <f>0</f>
        <v>0</v>
      </c>
      <c r="P240" s="214">
        <f>0</f>
        <v>0</v>
      </c>
      <c r="Q240" s="214">
        <f>0</f>
        <v>0</v>
      </c>
      <c r="R240" s="214">
        <f>0</f>
        <v>0</v>
      </c>
      <c r="S240" s="214">
        <f>0</f>
        <v>0</v>
      </c>
      <c r="T240" s="214">
        <f>0</f>
        <v>0</v>
      </c>
      <c r="U240" s="213">
        <f t="shared" si="124"/>
        <v>0</v>
      </c>
      <c r="V240" s="213">
        <f t="shared" si="125"/>
        <v>0</v>
      </c>
      <c r="W240" s="557" t="e">
        <f>I240*1000/Таблица2001!G241</f>
        <v>#DIV/0!</v>
      </c>
      <c r="X240" s="557" t="e">
        <f>J240*1000/Таблица2001!H241</f>
        <v>#DIV/0!</v>
      </c>
      <c r="Y240" s="557" t="e">
        <f>M240*1000/Таблица2001!G10</f>
        <v>#DIV/0!</v>
      </c>
      <c r="Z240" s="557" t="e">
        <f>Q240*1000/Таблица2001!H10</f>
        <v>#DIV/0!</v>
      </c>
      <c r="AA240" s="557" t="e">
        <f>U240*1000/Таблица2001!G10</f>
        <v>#DIV/0!</v>
      </c>
      <c r="AB240" s="557" t="e">
        <f>V240*1000/Таблица2001!H10</f>
        <v>#DIV/0!</v>
      </c>
      <c r="AC240" s="557" t="e">
        <f t="shared" si="123"/>
        <v>#DIV/0!</v>
      </c>
    </row>
    <row r="241" spans="1:29" x14ac:dyDescent="0.15">
      <c r="A241" s="222" t="s">
        <v>1501</v>
      </c>
      <c r="B241" s="7" t="s">
        <v>1502</v>
      </c>
      <c r="C241" s="215" t="s">
        <v>1503</v>
      </c>
      <c r="D241" s="200"/>
      <c r="E241" s="211"/>
      <c r="F241" s="211"/>
      <c r="G241" s="214"/>
      <c r="H241" s="214"/>
      <c r="I241" s="214"/>
      <c r="J241" s="214"/>
      <c r="K241" s="213">
        <f t="shared" si="139"/>
        <v>0</v>
      </c>
      <c r="L241" s="213">
        <f t="shared" si="140"/>
        <v>0</v>
      </c>
      <c r="M241" s="214"/>
      <c r="N241" s="214"/>
      <c r="O241" s="214"/>
      <c r="P241" s="214"/>
      <c r="Q241" s="214"/>
      <c r="R241" s="214"/>
      <c r="S241" s="214"/>
      <c r="T241" s="214"/>
      <c r="U241" s="213">
        <f t="shared" si="124"/>
        <v>0</v>
      </c>
      <c r="V241" s="213">
        <f t="shared" si="125"/>
        <v>0</v>
      </c>
      <c r="W241" s="557" t="e">
        <f>I241*1000/Таблица2001!G242</f>
        <v>#DIV/0!</v>
      </c>
      <c r="X241" s="557" t="e">
        <f>J241*1000/Таблица2001!H242</f>
        <v>#DIV/0!</v>
      </c>
      <c r="Y241" s="557" t="e">
        <f>M241*1000/Таблица2001!G10</f>
        <v>#DIV/0!</v>
      </c>
      <c r="Z241" s="557" t="e">
        <f>Q241*1000/Таблица2001!H10</f>
        <v>#DIV/0!</v>
      </c>
      <c r="AA241" s="557" t="e">
        <f>U241*1000/Таблица2001!G10</f>
        <v>#DIV/0!</v>
      </c>
      <c r="AB241" s="557" t="e">
        <f>V241*1000/Таблица2001!H10</f>
        <v>#DIV/0!</v>
      </c>
      <c r="AC241" s="557" t="e">
        <f t="shared" si="123"/>
        <v>#DIV/0!</v>
      </c>
    </row>
    <row r="242" spans="1:29" ht="21.6" customHeight="1" x14ac:dyDescent="0.15">
      <c r="A242" s="221" t="s">
        <v>748</v>
      </c>
      <c r="B242" s="39" t="s">
        <v>254</v>
      </c>
      <c r="C242" s="234" t="s">
        <v>170</v>
      </c>
      <c r="D242" s="225" t="s">
        <v>787</v>
      </c>
      <c r="E242" s="212"/>
      <c r="F242" s="212"/>
      <c r="G242" s="213"/>
      <c r="H242" s="213">
        <f>0</f>
        <v>0</v>
      </c>
      <c r="I242" s="213"/>
      <c r="J242" s="213">
        <f>0</f>
        <v>0</v>
      </c>
      <c r="K242" s="213">
        <f t="shared" si="139"/>
        <v>0</v>
      </c>
      <c r="L242" s="213">
        <f t="shared" si="140"/>
        <v>0</v>
      </c>
      <c r="M242" s="213"/>
      <c r="N242" s="213"/>
      <c r="O242" s="213"/>
      <c r="P242" s="213"/>
      <c r="Q242" s="213">
        <f>0</f>
        <v>0</v>
      </c>
      <c r="R242" s="213">
        <f>0</f>
        <v>0</v>
      </c>
      <c r="S242" s="213"/>
      <c r="T242" s="213">
        <f>0</f>
        <v>0</v>
      </c>
      <c r="U242" s="213">
        <f t="shared" si="124"/>
        <v>0</v>
      </c>
      <c r="V242" s="213">
        <f t="shared" si="125"/>
        <v>0</v>
      </c>
      <c r="W242" s="557" t="e">
        <f>I242*1000/Таблица2001!G243</f>
        <v>#DIV/0!</v>
      </c>
      <c r="X242" s="557" t="e">
        <f>J242*1000/Таблица2001!H243</f>
        <v>#DIV/0!</v>
      </c>
      <c r="Y242" s="557" t="e">
        <f>M242*1000/Таблица2001!G10</f>
        <v>#DIV/0!</v>
      </c>
      <c r="Z242" s="557" t="e">
        <f>Q242*1000/Таблица2001!H10</f>
        <v>#DIV/0!</v>
      </c>
      <c r="AA242" s="557" t="e">
        <f>U242*1000/Таблица2001!G10</f>
        <v>#DIV/0!</v>
      </c>
      <c r="AB242" s="557" t="e">
        <f>V242*1000/Таблица2001!H10</f>
        <v>#DIV/0!</v>
      </c>
      <c r="AC242" s="557" t="e">
        <f t="shared" si="123"/>
        <v>#DIV/0!</v>
      </c>
    </row>
    <row r="243" spans="1:29" ht="21" x14ac:dyDescent="0.15">
      <c r="A243" s="221" t="s">
        <v>749</v>
      </c>
      <c r="B243" s="39" t="s">
        <v>255</v>
      </c>
      <c r="C243" s="234" t="s">
        <v>171</v>
      </c>
      <c r="D243" s="225" t="s">
        <v>994</v>
      </c>
      <c r="E243" s="212"/>
      <c r="F243" s="212"/>
      <c r="G243" s="213"/>
      <c r="H243" s="213">
        <f>0</f>
        <v>0</v>
      </c>
      <c r="I243" s="214">
        <f>M243</f>
        <v>0</v>
      </c>
      <c r="J243" s="213">
        <f>0</f>
        <v>0</v>
      </c>
      <c r="K243" s="213">
        <f t="shared" si="139"/>
        <v>0</v>
      </c>
      <c r="L243" s="213">
        <f t="shared" si="140"/>
        <v>0</v>
      </c>
      <c r="M243" s="213"/>
      <c r="N243" s="213">
        <f>0</f>
        <v>0</v>
      </c>
      <c r="O243" s="213">
        <f>0</f>
        <v>0</v>
      </c>
      <c r="P243" s="213">
        <f>0</f>
        <v>0</v>
      </c>
      <c r="Q243" s="213">
        <f>0</f>
        <v>0</v>
      </c>
      <c r="R243" s="213">
        <f>0</f>
        <v>0</v>
      </c>
      <c r="S243" s="213">
        <f>0</f>
        <v>0</v>
      </c>
      <c r="T243" s="213">
        <f>0</f>
        <v>0</v>
      </c>
      <c r="U243" s="213">
        <f t="shared" si="124"/>
        <v>0</v>
      </c>
      <c r="V243" s="213">
        <f t="shared" si="125"/>
        <v>0</v>
      </c>
      <c r="W243" s="557" t="e">
        <f>I243*1000/Таблица2001!G244</f>
        <v>#DIV/0!</v>
      </c>
      <c r="X243" s="557" t="e">
        <f>J243*1000/Таблица2001!H244</f>
        <v>#DIV/0!</v>
      </c>
      <c r="Y243" s="557" t="e">
        <f>M243*1000/Таблица2001!G10</f>
        <v>#DIV/0!</v>
      </c>
      <c r="Z243" s="557" t="e">
        <f>Q243*1000/Таблица2001!H10</f>
        <v>#DIV/0!</v>
      </c>
      <c r="AA243" s="557" t="e">
        <f>U243*1000/Таблица2001!G10</f>
        <v>#DIV/0!</v>
      </c>
      <c r="AB243" s="557" t="e">
        <f>V243*1000/Таблица2001!H10</f>
        <v>#DIV/0!</v>
      </c>
      <c r="AC243" s="557" t="e">
        <f t="shared" si="123"/>
        <v>#DIV/0!</v>
      </c>
    </row>
    <row r="244" spans="1:29" ht="31.5" x14ac:dyDescent="0.15">
      <c r="A244" s="221" t="s">
        <v>750</v>
      </c>
      <c r="B244" s="39" t="s">
        <v>256</v>
      </c>
      <c r="C244" s="234" t="s">
        <v>172</v>
      </c>
      <c r="D244" s="225" t="s">
        <v>60</v>
      </c>
      <c r="E244" s="212">
        <f>E245+E246+E247+E248+E249+E250+E251+E252+E253+E254</f>
        <v>0</v>
      </c>
      <c r="F244" s="212">
        <f t="shared" ref="F244:J244" si="141">F245+F246+F247+F248+F249+F250+F251+F252+F253+F254</f>
        <v>0</v>
      </c>
      <c r="G244" s="212">
        <f t="shared" si="141"/>
        <v>0</v>
      </c>
      <c r="H244" s="212">
        <f t="shared" si="141"/>
        <v>0</v>
      </c>
      <c r="I244" s="212">
        <f t="shared" si="141"/>
        <v>0</v>
      </c>
      <c r="J244" s="212">
        <f t="shared" si="141"/>
        <v>0</v>
      </c>
      <c r="K244" s="213">
        <f t="shared" si="139"/>
        <v>0</v>
      </c>
      <c r="L244" s="213">
        <f t="shared" si="140"/>
        <v>0</v>
      </c>
      <c r="M244" s="212">
        <f t="shared" ref="M244:T244" si="142">M245+M246+M247+M248+M249+M250+M251+M252+M253+M254</f>
        <v>0</v>
      </c>
      <c r="N244" s="212">
        <f t="shared" si="142"/>
        <v>0</v>
      </c>
      <c r="O244" s="212">
        <f t="shared" si="142"/>
        <v>0</v>
      </c>
      <c r="P244" s="212">
        <f t="shared" si="142"/>
        <v>0</v>
      </c>
      <c r="Q244" s="212">
        <f t="shared" ref="Q244" si="143">Q245+Q246+Q247+Q248+Q249+Q250+Q251+Q252+Q253+Q254</f>
        <v>0</v>
      </c>
      <c r="R244" s="212">
        <f t="shared" si="142"/>
        <v>0</v>
      </c>
      <c r="S244" s="212">
        <f t="shared" si="142"/>
        <v>0</v>
      </c>
      <c r="T244" s="212">
        <f t="shared" si="142"/>
        <v>0</v>
      </c>
      <c r="U244" s="213">
        <f t="shared" si="124"/>
        <v>0</v>
      </c>
      <c r="V244" s="213">
        <f t="shared" si="125"/>
        <v>0</v>
      </c>
      <c r="W244" s="557" t="e">
        <f>I244*1000/Таблица2001!G245</f>
        <v>#DIV/0!</v>
      </c>
      <c r="X244" s="557" t="e">
        <f>J244*1000/Таблица2001!H245</f>
        <v>#DIV/0!</v>
      </c>
      <c r="Y244" s="557" t="e">
        <f>M244*1000/Таблица2001!G10</f>
        <v>#DIV/0!</v>
      </c>
      <c r="Z244" s="557" t="e">
        <f>Q244*1000/Таблица2001!H10</f>
        <v>#DIV/0!</v>
      </c>
      <c r="AA244" s="557" t="e">
        <f>U244*1000/Таблица2001!G10</f>
        <v>#DIV/0!</v>
      </c>
      <c r="AB244" s="557" t="e">
        <f>V244*1000/Таблица2001!H10</f>
        <v>#DIV/0!</v>
      </c>
      <c r="AC244" s="557" t="e">
        <f t="shared" si="123"/>
        <v>#DIV/0!</v>
      </c>
    </row>
    <row r="245" spans="1:29" ht="21" x14ac:dyDescent="0.15">
      <c r="A245" s="222" t="s">
        <v>751</v>
      </c>
      <c r="B245" s="7" t="s">
        <v>257</v>
      </c>
      <c r="C245" s="215" t="s">
        <v>105</v>
      </c>
      <c r="D245" s="200" t="s">
        <v>416</v>
      </c>
      <c r="E245" s="211"/>
      <c r="F245" s="211"/>
      <c r="G245" s="214"/>
      <c r="H245" s="214"/>
      <c r="I245" s="214"/>
      <c r="J245" s="214"/>
      <c r="K245" s="213">
        <f t="shared" si="139"/>
        <v>0</v>
      </c>
      <c r="L245" s="213">
        <f t="shared" si="140"/>
        <v>0</v>
      </c>
      <c r="M245" s="214">
        <f>0</f>
        <v>0</v>
      </c>
      <c r="N245" s="214">
        <f>0</f>
        <v>0</v>
      </c>
      <c r="O245" s="214">
        <f>0</f>
        <v>0</v>
      </c>
      <c r="P245" s="214">
        <f>0</f>
        <v>0</v>
      </c>
      <c r="Q245" s="214">
        <f>0</f>
        <v>0</v>
      </c>
      <c r="R245" s="214">
        <f>0</f>
        <v>0</v>
      </c>
      <c r="S245" s="214"/>
      <c r="T245" s="214"/>
      <c r="U245" s="213">
        <f t="shared" si="124"/>
        <v>0</v>
      </c>
      <c r="V245" s="213">
        <f t="shared" si="125"/>
        <v>0</v>
      </c>
      <c r="W245" s="557" t="e">
        <f>I245*1000/Таблица2001!G246</f>
        <v>#DIV/0!</v>
      </c>
      <c r="X245" s="557" t="e">
        <f>J245*1000/Таблица2001!H246</f>
        <v>#DIV/0!</v>
      </c>
      <c r="Y245" s="557" t="e">
        <f>M245*1000/Таблица2001!G10</f>
        <v>#DIV/0!</v>
      </c>
      <c r="Z245" s="557" t="e">
        <f>Q245*1000/Таблица2001!H10</f>
        <v>#DIV/0!</v>
      </c>
      <c r="AA245" s="557" t="e">
        <f>U245*1000/Таблица2001!G10</f>
        <v>#DIV/0!</v>
      </c>
      <c r="AB245" s="557" t="e">
        <f>V245*1000/Таблица2001!H10</f>
        <v>#DIV/0!</v>
      </c>
      <c r="AC245" s="557" t="e">
        <f t="shared" si="123"/>
        <v>#DIV/0!</v>
      </c>
    </row>
    <row r="246" spans="1:29" x14ac:dyDescent="0.15">
      <c r="A246" s="222" t="s">
        <v>931</v>
      </c>
      <c r="B246" s="7" t="s">
        <v>427</v>
      </c>
      <c r="C246" s="215" t="s">
        <v>421</v>
      </c>
      <c r="D246" s="200" t="s">
        <v>932</v>
      </c>
      <c r="E246" s="211"/>
      <c r="F246" s="211"/>
      <c r="G246" s="214"/>
      <c r="H246" s="214"/>
      <c r="I246" s="214"/>
      <c r="J246" s="214"/>
      <c r="K246" s="213">
        <f t="shared" si="139"/>
        <v>0</v>
      </c>
      <c r="L246" s="213">
        <f t="shared" si="140"/>
        <v>0</v>
      </c>
      <c r="M246" s="214">
        <f>0</f>
        <v>0</v>
      </c>
      <c r="N246" s="214">
        <f>0</f>
        <v>0</v>
      </c>
      <c r="O246" s="214">
        <f>0</f>
        <v>0</v>
      </c>
      <c r="P246" s="214">
        <f>0</f>
        <v>0</v>
      </c>
      <c r="Q246" s="214">
        <f>0</f>
        <v>0</v>
      </c>
      <c r="R246" s="214">
        <f>0</f>
        <v>0</v>
      </c>
      <c r="S246" s="214"/>
      <c r="T246" s="214"/>
      <c r="U246" s="213">
        <f t="shared" si="124"/>
        <v>0</v>
      </c>
      <c r="V246" s="213">
        <f t="shared" si="125"/>
        <v>0</v>
      </c>
      <c r="W246" s="557" t="e">
        <f>I246*1000/Таблица2001!G247</f>
        <v>#DIV/0!</v>
      </c>
      <c r="X246" s="557" t="e">
        <f>J246*1000/Таблица2001!H247</f>
        <v>#DIV/0!</v>
      </c>
      <c r="Y246" s="557" t="e">
        <f>M246*1000/Таблица2001!G10</f>
        <v>#DIV/0!</v>
      </c>
      <c r="Z246" s="557" t="e">
        <f>Q246*1000/Таблица2001!H10</f>
        <v>#DIV/0!</v>
      </c>
      <c r="AA246" s="557" t="e">
        <f>U246*1000/Таблица2001!G10</f>
        <v>#DIV/0!</v>
      </c>
      <c r="AB246" s="557" t="e">
        <f>V246*1000/Таблица2001!H10</f>
        <v>#DIV/0!</v>
      </c>
      <c r="AC246" s="557" t="e">
        <f t="shared" si="123"/>
        <v>#DIV/0!</v>
      </c>
    </row>
    <row r="247" spans="1:29" ht="21" x14ac:dyDescent="0.15">
      <c r="A247" s="222" t="s">
        <v>752</v>
      </c>
      <c r="B247" s="7" t="s">
        <v>428</v>
      </c>
      <c r="C247" s="215" t="s">
        <v>422</v>
      </c>
      <c r="D247" s="200" t="s">
        <v>61</v>
      </c>
      <c r="E247" s="211"/>
      <c r="F247" s="211"/>
      <c r="G247" s="214"/>
      <c r="H247" s="214"/>
      <c r="I247" s="214"/>
      <c r="J247" s="214"/>
      <c r="K247" s="213">
        <f t="shared" si="139"/>
        <v>0</v>
      </c>
      <c r="L247" s="213">
        <f t="shared" si="140"/>
        <v>0</v>
      </c>
      <c r="M247" s="214">
        <f>0</f>
        <v>0</v>
      </c>
      <c r="N247" s="214">
        <f>0</f>
        <v>0</v>
      </c>
      <c r="O247" s="214">
        <f>0</f>
        <v>0</v>
      </c>
      <c r="P247" s="214">
        <f>0</f>
        <v>0</v>
      </c>
      <c r="Q247" s="214">
        <f>0</f>
        <v>0</v>
      </c>
      <c r="R247" s="214">
        <f>0</f>
        <v>0</v>
      </c>
      <c r="S247" s="214"/>
      <c r="T247" s="214"/>
      <c r="U247" s="213">
        <f t="shared" si="124"/>
        <v>0</v>
      </c>
      <c r="V247" s="213">
        <f t="shared" si="125"/>
        <v>0</v>
      </c>
      <c r="W247" s="557" t="e">
        <f>I247*1000/Таблица2001!G248</f>
        <v>#DIV/0!</v>
      </c>
      <c r="X247" s="557" t="e">
        <f>J247*1000/Таблица2001!H248</f>
        <v>#DIV/0!</v>
      </c>
      <c r="Y247" s="557" t="e">
        <f>M247*1000/Таблица2001!G10</f>
        <v>#DIV/0!</v>
      </c>
      <c r="Z247" s="557" t="e">
        <f>Q247*1000/Таблица2001!H10</f>
        <v>#DIV/0!</v>
      </c>
      <c r="AA247" s="557" t="e">
        <f>U247*1000/Таблица2001!G10</f>
        <v>#DIV/0!</v>
      </c>
      <c r="AB247" s="557" t="e">
        <f>V247*1000/Таблица2001!H10</f>
        <v>#DIV/0!</v>
      </c>
      <c r="AC247" s="557" t="e">
        <f t="shared" si="123"/>
        <v>#DIV/0!</v>
      </c>
    </row>
    <row r="248" spans="1:29" ht="21" x14ac:dyDescent="0.15">
      <c r="A248" s="222" t="s">
        <v>933</v>
      </c>
      <c r="B248" s="7" t="s">
        <v>429</v>
      </c>
      <c r="C248" s="215" t="s">
        <v>423</v>
      </c>
      <c r="D248" s="200" t="s">
        <v>934</v>
      </c>
      <c r="E248" s="211"/>
      <c r="F248" s="211"/>
      <c r="G248" s="214"/>
      <c r="H248" s="214"/>
      <c r="I248" s="214"/>
      <c r="J248" s="214"/>
      <c r="K248" s="213">
        <f t="shared" si="139"/>
        <v>0</v>
      </c>
      <c r="L248" s="213">
        <f t="shared" si="140"/>
        <v>0</v>
      </c>
      <c r="M248" s="214">
        <f>0</f>
        <v>0</v>
      </c>
      <c r="N248" s="214">
        <f>0</f>
        <v>0</v>
      </c>
      <c r="O248" s="214">
        <f>0</f>
        <v>0</v>
      </c>
      <c r="P248" s="214">
        <f>0</f>
        <v>0</v>
      </c>
      <c r="Q248" s="214">
        <f>0</f>
        <v>0</v>
      </c>
      <c r="R248" s="214">
        <f>0</f>
        <v>0</v>
      </c>
      <c r="S248" s="214"/>
      <c r="T248" s="214"/>
      <c r="U248" s="213">
        <f t="shared" si="124"/>
        <v>0</v>
      </c>
      <c r="V248" s="213">
        <f t="shared" si="125"/>
        <v>0</v>
      </c>
      <c r="W248" s="557" t="e">
        <f>I248*1000/Таблица2001!G249</f>
        <v>#DIV/0!</v>
      </c>
      <c r="X248" s="557" t="e">
        <f>J248*1000/Таблица2001!H249</f>
        <v>#DIV/0!</v>
      </c>
      <c r="Y248" s="557" t="e">
        <f>M248*1000/Таблица2001!G10</f>
        <v>#DIV/0!</v>
      </c>
      <c r="Z248" s="557" t="e">
        <f>Q248*1000/Таблица2001!H10</f>
        <v>#DIV/0!</v>
      </c>
      <c r="AA248" s="557" t="e">
        <f>U248*1000/Таблица2001!G10</f>
        <v>#DIV/0!</v>
      </c>
      <c r="AB248" s="557" t="e">
        <f>V248*1000/Таблица2001!H10</f>
        <v>#DIV/0!</v>
      </c>
      <c r="AC248" s="557" t="e">
        <f t="shared" si="123"/>
        <v>#DIV/0!</v>
      </c>
    </row>
    <row r="249" spans="1:29" ht="21" x14ac:dyDescent="0.15">
      <c r="A249" s="222" t="s">
        <v>413</v>
      </c>
      <c r="B249" s="7" t="s">
        <v>430</v>
      </c>
      <c r="C249" s="215" t="s">
        <v>424</v>
      </c>
      <c r="D249" s="200" t="s">
        <v>417</v>
      </c>
      <c r="E249" s="211"/>
      <c r="F249" s="211"/>
      <c r="G249" s="214"/>
      <c r="H249" s="214"/>
      <c r="I249" s="214"/>
      <c r="J249" s="214"/>
      <c r="K249" s="213">
        <f t="shared" si="139"/>
        <v>0</v>
      </c>
      <c r="L249" s="213">
        <f t="shared" si="140"/>
        <v>0</v>
      </c>
      <c r="M249" s="214">
        <f>0</f>
        <v>0</v>
      </c>
      <c r="N249" s="214">
        <f>0</f>
        <v>0</v>
      </c>
      <c r="O249" s="214">
        <f>0</f>
        <v>0</v>
      </c>
      <c r="P249" s="214">
        <f>0</f>
        <v>0</v>
      </c>
      <c r="Q249" s="214">
        <f>0</f>
        <v>0</v>
      </c>
      <c r="R249" s="214">
        <f>0</f>
        <v>0</v>
      </c>
      <c r="S249" s="214"/>
      <c r="T249" s="214"/>
      <c r="U249" s="213">
        <f t="shared" si="124"/>
        <v>0</v>
      </c>
      <c r="V249" s="213">
        <f t="shared" si="125"/>
        <v>0</v>
      </c>
      <c r="W249" s="557" t="e">
        <f>I249*1000/Таблица2001!G250</f>
        <v>#DIV/0!</v>
      </c>
      <c r="X249" s="557" t="e">
        <f>J249*1000/Таблица2001!H250</f>
        <v>#DIV/0!</v>
      </c>
      <c r="Y249" s="557" t="e">
        <f>M249*1000/Таблица2001!G10</f>
        <v>#DIV/0!</v>
      </c>
      <c r="Z249" s="557" t="e">
        <f>Q249*1000/Таблица2001!H10</f>
        <v>#DIV/0!</v>
      </c>
      <c r="AA249" s="557" t="e">
        <f>U249*1000/Таблица2001!G10</f>
        <v>#DIV/0!</v>
      </c>
      <c r="AB249" s="557" t="e">
        <f>V249*1000/Таблица2001!H10</f>
        <v>#DIV/0!</v>
      </c>
      <c r="AC249" s="557" t="e">
        <f t="shared" si="123"/>
        <v>#DIV/0!</v>
      </c>
    </row>
    <row r="250" spans="1:29" x14ac:dyDescent="0.15">
      <c r="A250" s="222" t="s">
        <v>753</v>
      </c>
      <c r="B250" s="7" t="s">
        <v>431</v>
      </c>
      <c r="C250" s="215" t="s">
        <v>425</v>
      </c>
      <c r="D250" s="200" t="s">
        <v>633</v>
      </c>
      <c r="E250" s="211"/>
      <c r="F250" s="211"/>
      <c r="G250" s="214"/>
      <c r="H250" s="214"/>
      <c r="I250" s="214"/>
      <c r="J250" s="214"/>
      <c r="K250" s="213">
        <f t="shared" si="139"/>
        <v>0</v>
      </c>
      <c r="L250" s="213">
        <f t="shared" si="140"/>
        <v>0</v>
      </c>
      <c r="M250" s="214">
        <f>0</f>
        <v>0</v>
      </c>
      <c r="N250" s="214">
        <f>0</f>
        <v>0</v>
      </c>
      <c r="O250" s="214">
        <f>0</f>
        <v>0</v>
      </c>
      <c r="P250" s="214">
        <f>0</f>
        <v>0</v>
      </c>
      <c r="Q250" s="214">
        <f>0</f>
        <v>0</v>
      </c>
      <c r="R250" s="214">
        <f>0</f>
        <v>0</v>
      </c>
      <c r="S250" s="214"/>
      <c r="T250" s="214"/>
      <c r="U250" s="213">
        <f t="shared" si="124"/>
        <v>0</v>
      </c>
      <c r="V250" s="213">
        <f t="shared" si="125"/>
        <v>0</v>
      </c>
      <c r="W250" s="557" t="e">
        <f>I250*1000/Таблица2001!G251</f>
        <v>#DIV/0!</v>
      </c>
      <c r="X250" s="557" t="e">
        <f>J250*1000/Таблица2001!H251</f>
        <v>#DIV/0!</v>
      </c>
      <c r="Y250" s="557" t="e">
        <f>M250*1000/Таблица2001!G10</f>
        <v>#DIV/0!</v>
      </c>
      <c r="Z250" s="557" t="e">
        <f>Q250*1000/Таблица2001!H10</f>
        <v>#DIV/0!</v>
      </c>
      <c r="AA250" s="557" t="e">
        <f>U250*1000/Таблица2001!G10</f>
        <v>#DIV/0!</v>
      </c>
      <c r="AB250" s="557" t="e">
        <f>V250*1000/Таблица2001!H10</f>
        <v>#DIV/0!</v>
      </c>
      <c r="AC250" s="557" t="e">
        <f t="shared" si="123"/>
        <v>#DIV/0!</v>
      </c>
    </row>
    <row r="251" spans="1:29" x14ac:dyDescent="0.15">
      <c r="A251" s="222" t="s">
        <v>414</v>
      </c>
      <c r="B251" s="7" t="s">
        <v>432</v>
      </c>
      <c r="C251" s="215" t="s">
        <v>426</v>
      </c>
      <c r="D251" s="200" t="s">
        <v>418</v>
      </c>
      <c r="E251" s="211"/>
      <c r="F251" s="211"/>
      <c r="G251" s="214"/>
      <c r="H251" s="214"/>
      <c r="I251" s="214"/>
      <c r="J251" s="214"/>
      <c r="K251" s="213">
        <f t="shared" si="139"/>
        <v>0</v>
      </c>
      <c r="L251" s="213">
        <f t="shared" si="140"/>
        <v>0</v>
      </c>
      <c r="M251" s="214">
        <f>0</f>
        <v>0</v>
      </c>
      <c r="N251" s="214">
        <f>0</f>
        <v>0</v>
      </c>
      <c r="O251" s="214">
        <f>0</f>
        <v>0</v>
      </c>
      <c r="P251" s="214">
        <f>0</f>
        <v>0</v>
      </c>
      <c r="Q251" s="214">
        <f>0</f>
        <v>0</v>
      </c>
      <c r="R251" s="214">
        <f>0</f>
        <v>0</v>
      </c>
      <c r="S251" s="214"/>
      <c r="T251" s="214"/>
      <c r="U251" s="213">
        <f t="shared" si="124"/>
        <v>0</v>
      </c>
      <c r="V251" s="213">
        <f t="shared" si="125"/>
        <v>0</v>
      </c>
      <c r="W251" s="557" t="e">
        <f>I251*1000/Таблица2001!G252</f>
        <v>#DIV/0!</v>
      </c>
      <c r="X251" s="557" t="e">
        <f>J251*1000/Таблица2001!H252</f>
        <v>#DIV/0!</v>
      </c>
      <c r="Y251" s="557" t="e">
        <f>M251*1000/Таблица2001!G10</f>
        <v>#DIV/0!</v>
      </c>
      <c r="Z251" s="557" t="e">
        <f>Q251*1000/Таблица2001!H10</f>
        <v>#DIV/0!</v>
      </c>
      <c r="AA251" s="557" t="e">
        <f>U251*1000/Таблица2001!G10</f>
        <v>#DIV/0!</v>
      </c>
      <c r="AB251" s="557" t="e">
        <f>V251*1000/Таблица2001!H10</f>
        <v>#DIV/0!</v>
      </c>
      <c r="AC251" s="557" t="e">
        <f t="shared" si="123"/>
        <v>#DIV/0!</v>
      </c>
    </row>
    <row r="252" spans="1:29" x14ac:dyDescent="0.15">
      <c r="A252" s="222" t="s">
        <v>415</v>
      </c>
      <c r="B252" s="7" t="s">
        <v>635</v>
      </c>
      <c r="C252" s="215" t="s">
        <v>634</v>
      </c>
      <c r="D252" s="200" t="s">
        <v>419</v>
      </c>
      <c r="E252" s="211"/>
      <c r="F252" s="211"/>
      <c r="G252" s="214"/>
      <c r="H252" s="214"/>
      <c r="I252" s="214"/>
      <c r="J252" s="214"/>
      <c r="K252" s="213">
        <f t="shared" si="139"/>
        <v>0</v>
      </c>
      <c r="L252" s="213">
        <f t="shared" si="140"/>
        <v>0</v>
      </c>
      <c r="M252" s="214">
        <f>0</f>
        <v>0</v>
      </c>
      <c r="N252" s="214">
        <f>0</f>
        <v>0</v>
      </c>
      <c r="O252" s="214">
        <f>0</f>
        <v>0</v>
      </c>
      <c r="P252" s="214">
        <f>0</f>
        <v>0</v>
      </c>
      <c r="Q252" s="214">
        <f>0</f>
        <v>0</v>
      </c>
      <c r="R252" s="214">
        <f>0</f>
        <v>0</v>
      </c>
      <c r="S252" s="214"/>
      <c r="T252" s="214"/>
      <c r="U252" s="213">
        <f t="shared" si="124"/>
        <v>0</v>
      </c>
      <c r="V252" s="213">
        <f t="shared" si="125"/>
        <v>0</v>
      </c>
      <c r="W252" s="557" t="e">
        <f>I252*1000/Таблица2001!G253</f>
        <v>#DIV/0!</v>
      </c>
      <c r="X252" s="557" t="e">
        <f>J252*1000/Таблица2001!H253</f>
        <v>#DIV/0!</v>
      </c>
      <c r="Y252" s="557" t="e">
        <f>M252*1000/Таблица2001!G10</f>
        <v>#DIV/0!</v>
      </c>
      <c r="Z252" s="557" t="e">
        <f>Q252*1000/Таблица2001!H10</f>
        <v>#DIV/0!</v>
      </c>
      <c r="AA252" s="557" t="e">
        <f>U252*1000/Таблица2001!G10</f>
        <v>#DIV/0!</v>
      </c>
      <c r="AB252" s="557" t="e">
        <f>V252*1000/Таблица2001!H10</f>
        <v>#DIV/0!</v>
      </c>
      <c r="AC252" s="557" t="e">
        <f t="shared" si="123"/>
        <v>#DIV/0!</v>
      </c>
    </row>
    <row r="253" spans="1:29" x14ac:dyDescent="0.15">
      <c r="A253" s="222" t="s">
        <v>754</v>
      </c>
      <c r="B253" s="7" t="s">
        <v>815</v>
      </c>
      <c r="C253" s="215" t="s">
        <v>816</v>
      </c>
      <c r="D253" s="200" t="s">
        <v>420</v>
      </c>
      <c r="E253" s="211"/>
      <c r="F253" s="211"/>
      <c r="G253" s="214"/>
      <c r="H253" s="214"/>
      <c r="I253" s="214"/>
      <c r="J253" s="214"/>
      <c r="K253" s="213">
        <f t="shared" si="139"/>
        <v>0</v>
      </c>
      <c r="L253" s="213">
        <f t="shared" si="140"/>
        <v>0</v>
      </c>
      <c r="M253" s="214">
        <f>0</f>
        <v>0</v>
      </c>
      <c r="N253" s="214">
        <f>0</f>
        <v>0</v>
      </c>
      <c r="O253" s="214">
        <f>0</f>
        <v>0</v>
      </c>
      <c r="P253" s="214">
        <f>0</f>
        <v>0</v>
      </c>
      <c r="Q253" s="214">
        <f>0</f>
        <v>0</v>
      </c>
      <c r="R253" s="214">
        <f>0</f>
        <v>0</v>
      </c>
      <c r="S253" s="214"/>
      <c r="T253" s="214"/>
      <c r="U253" s="213">
        <f t="shared" si="124"/>
        <v>0</v>
      </c>
      <c r="V253" s="213">
        <f t="shared" si="125"/>
        <v>0</v>
      </c>
      <c r="W253" s="557" t="e">
        <f>I253*1000/Таблица2001!G254</f>
        <v>#DIV/0!</v>
      </c>
      <c r="X253" s="557" t="e">
        <f>J253*1000/Таблица2001!H254</f>
        <v>#DIV/0!</v>
      </c>
      <c r="Y253" s="557" t="e">
        <f>M253*1000/Таблица2001!G10</f>
        <v>#DIV/0!</v>
      </c>
      <c r="Z253" s="557" t="e">
        <f>Q253*1000/Таблица2001!H10</f>
        <v>#DIV/0!</v>
      </c>
      <c r="AA253" s="557" t="e">
        <f>U253*1000/Таблица2001!G10</f>
        <v>#DIV/0!</v>
      </c>
      <c r="AB253" s="557" t="e">
        <f>V253*1000/Таблица2001!H10</f>
        <v>#DIV/0!</v>
      </c>
      <c r="AC253" s="557" t="e">
        <f t="shared" si="123"/>
        <v>#DIV/0!</v>
      </c>
    </row>
    <row r="254" spans="1:29" x14ac:dyDescent="0.15">
      <c r="A254" s="222" t="s">
        <v>1504</v>
      </c>
      <c r="B254" s="7" t="s">
        <v>1505</v>
      </c>
      <c r="C254" s="215" t="s">
        <v>1506</v>
      </c>
      <c r="D254" s="200"/>
      <c r="E254" s="211"/>
      <c r="F254" s="211"/>
      <c r="G254" s="214"/>
      <c r="H254" s="214"/>
      <c r="I254" s="214"/>
      <c r="J254" s="214"/>
      <c r="K254" s="213">
        <f t="shared" si="139"/>
        <v>0</v>
      </c>
      <c r="L254" s="213">
        <f t="shared" si="140"/>
        <v>0</v>
      </c>
      <c r="M254" s="214">
        <f>0</f>
        <v>0</v>
      </c>
      <c r="N254" s="214">
        <f>0</f>
        <v>0</v>
      </c>
      <c r="O254" s="214">
        <f>0</f>
        <v>0</v>
      </c>
      <c r="P254" s="214">
        <f>0</f>
        <v>0</v>
      </c>
      <c r="Q254" s="214">
        <f>0</f>
        <v>0</v>
      </c>
      <c r="R254" s="214">
        <f>0</f>
        <v>0</v>
      </c>
      <c r="S254" s="214"/>
      <c r="T254" s="214"/>
      <c r="U254" s="213">
        <f t="shared" si="124"/>
        <v>0</v>
      </c>
      <c r="V254" s="213">
        <f t="shared" si="125"/>
        <v>0</v>
      </c>
      <c r="W254" s="557" t="e">
        <f>I254*1000/Таблица2001!G255</f>
        <v>#DIV/0!</v>
      </c>
      <c r="X254" s="557" t="e">
        <f>J254*1000/Таблица2001!H255</f>
        <v>#DIV/0!</v>
      </c>
      <c r="Y254" s="557" t="e">
        <f>M254*1000/Таблица2001!G10</f>
        <v>#DIV/0!</v>
      </c>
      <c r="Z254" s="557" t="e">
        <f>Q254*1000/Таблица2001!H10</f>
        <v>#DIV/0!</v>
      </c>
      <c r="AA254" s="557" t="e">
        <f>U254*1000/Таблица2001!G10</f>
        <v>#DIV/0!</v>
      </c>
      <c r="AB254" s="557" t="e">
        <f>V254*1000/Таблица2001!H10</f>
        <v>#DIV/0!</v>
      </c>
      <c r="AC254" s="557" t="e">
        <f t="shared" si="123"/>
        <v>#DIV/0!</v>
      </c>
    </row>
    <row r="255" spans="1:29" ht="21" x14ac:dyDescent="0.15">
      <c r="A255" s="222" t="s">
        <v>1627</v>
      </c>
      <c r="B255" s="160" t="s">
        <v>1621</v>
      </c>
      <c r="C255" s="215" t="s">
        <v>1622</v>
      </c>
      <c r="D255" s="215" t="s">
        <v>1623</v>
      </c>
      <c r="E255" s="211"/>
      <c r="F255" s="211"/>
      <c r="G255" s="211"/>
      <c r="H255" s="226">
        <f>I255+J255+K255</f>
        <v>0</v>
      </c>
      <c r="I255" s="209"/>
      <c r="J255" s="209"/>
      <c r="K255" s="213">
        <f t="shared" si="139"/>
        <v>0</v>
      </c>
      <c r="L255" s="213">
        <f t="shared" si="140"/>
        <v>0</v>
      </c>
      <c r="M255" s="214">
        <f>0</f>
        <v>0</v>
      </c>
      <c r="N255" s="214">
        <f>0</f>
        <v>0</v>
      </c>
      <c r="O255" s="214">
        <f>0</f>
        <v>0</v>
      </c>
      <c r="P255" s="214">
        <f>0</f>
        <v>0</v>
      </c>
      <c r="Q255" s="214">
        <f>0</f>
        <v>0</v>
      </c>
      <c r="R255" s="214">
        <f>0</f>
        <v>0</v>
      </c>
      <c r="S255" s="214"/>
      <c r="T255" s="214"/>
      <c r="U255" s="213">
        <f t="shared" si="124"/>
        <v>0</v>
      </c>
      <c r="V255" s="213">
        <f t="shared" si="125"/>
        <v>0</v>
      </c>
      <c r="W255" s="557" t="e">
        <f>I255*1000/Таблица2001!G256</f>
        <v>#DIV/0!</v>
      </c>
      <c r="X255" s="557" t="e">
        <f>J255*1000/Таблица2001!H256</f>
        <v>#DIV/0!</v>
      </c>
      <c r="Y255" s="557" t="e">
        <f>M255*1000/Таблица2001!G10</f>
        <v>#DIV/0!</v>
      </c>
      <c r="Z255" s="557" t="e">
        <f>Q255*1000/Таблица2001!H10</f>
        <v>#DIV/0!</v>
      </c>
      <c r="AA255" s="557" t="e">
        <f>U255*1000/Таблица2001!G10</f>
        <v>#DIV/0!</v>
      </c>
      <c r="AB255" s="557" t="e">
        <f>V255*1000/Таблица2001!H10</f>
        <v>#DIV/0!</v>
      </c>
      <c r="AC255" s="557" t="e">
        <f t="shared" si="123"/>
        <v>#DIV/0!</v>
      </c>
    </row>
    <row r="256" spans="1:29" ht="21" x14ac:dyDescent="0.15">
      <c r="A256" s="222" t="s">
        <v>1628</v>
      </c>
      <c r="B256" s="160" t="s">
        <v>1626</v>
      </c>
      <c r="C256" s="215" t="s">
        <v>1624</v>
      </c>
      <c r="D256" s="215" t="s">
        <v>1625</v>
      </c>
      <c r="E256" s="211"/>
      <c r="F256" s="211"/>
      <c r="G256" s="211"/>
      <c r="H256" s="212">
        <f t="shared" ref="H256" si="144">I256+J256+K256</f>
        <v>0</v>
      </c>
      <c r="I256" s="209"/>
      <c r="J256" s="209"/>
      <c r="K256" s="213">
        <f t="shared" si="139"/>
        <v>0</v>
      </c>
      <c r="L256" s="213">
        <f t="shared" si="140"/>
        <v>0</v>
      </c>
      <c r="M256" s="214">
        <f>0</f>
        <v>0</v>
      </c>
      <c r="N256" s="214">
        <f>0</f>
        <v>0</v>
      </c>
      <c r="O256" s="214">
        <f>0</f>
        <v>0</v>
      </c>
      <c r="P256" s="214">
        <f>0</f>
        <v>0</v>
      </c>
      <c r="Q256" s="214">
        <f>0</f>
        <v>0</v>
      </c>
      <c r="R256" s="214">
        <f>0</f>
        <v>0</v>
      </c>
      <c r="S256" s="214"/>
      <c r="T256" s="214"/>
      <c r="U256" s="213">
        <f t="shared" si="124"/>
        <v>0</v>
      </c>
      <c r="V256" s="213">
        <f t="shared" si="125"/>
        <v>0</v>
      </c>
      <c r="W256" s="557" t="e">
        <f>I256*1000/Таблица2001!G257</f>
        <v>#DIV/0!</v>
      </c>
      <c r="X256" s="557" t="e">
        <f>J256*1000/Таблица2001!H257</f>
        <v>#DIV/0!</v>
      </c>
      <c r="Y256" s="557" t="e">
        <f>M256*1000/Таблица2001!G10</f>
        <v>#DIV/0!</v>
      </c>
      <c r="Z256" s="557" t="e">
        <f>Q256*1000/Таблица2001!H10</f>
        <v>#DIV/0!</v>
      </c>
      <c r="AA256" s="557" t="e">
        <f>U256*1000/Таблица2001!G10</f>
        <v>#DIV/0!</v>
      </c>
      <c r="AB256" s="557" t="e">
        <f>V256*1000/Таблица2001!H10</f>
        <v>#DIV/0!</v>
      </c>
      <c r="AC256" s="557" t="e">
        <f t="shared" si="123"/>
        <v>#DIV/0!</v>
      </c>
    </row>
    <row r="257" spans="1:29" ht="42" x14ac:dyDescent="0.15">
      <c r="A257" s="221" t="s">
        <v>755</v>
      </c>
      <c r="B257" s="39" t="s">
        <v>258</v>
      </c>
      <c r="C257" s="234" t="s">
        <v>125</v>
      </c>
      <c r="D257" s="225" t="s">
        <v>62</v>
      </c>
      <c r="E257" s="212">
        <v>0</v>
      </c>
      <c r="F257" s="212">
        <v>0</v>
      </c>
      <c r="G257" s="213">
        <f>0</f>
        <v>0</v>
      </c>
      <c r="H257" s="213">
        <f>0</f>
        <v>0</v>
      </c>
      <c r="I257" s="213">
        <f>SUM(I258:I306)</f>
        <v>0</v>
      </c>
      <c r="J257" s="213">
        <f>SUM(J258:J306)</f>
        <v>0</v>
      </c>
      <c r="K257" s="213">
        <f t="shared" si="139"/>
        <v>0</v>
      </c>
      <c r="L257" s="213">
        <f t="shared" si="140"/>
        <v>0</v>
      </c>
      <c r="M257" s="213">
        <f>SUM(M258:M306)</f>
        <v>0</v>
      </c>
      <c r="N257" s="213">
        <f>0</f>
        <v>0</v>
      </c>
      <c r="O257" s="213">
        <f>SUM(O258:O306)</f>
        <v>0</v>
      </c>
      <c r="P257" s="213">
        <f>SUM(P258:P306)</f>
        <v>0</v>
      </c>
      <c r="Q257" s="213">
        <f>SUM(Q258:Q306)</f>
        <v>0</v>
      </c>
      <c r="R257" s="213">
        <f>0</f>
        <v>0</v>
      </c>
      <c r="S257" s="213">
        <f>0</f>
        <v>0</v>
      </c>
      <c r="T257" s="213">
        <f>0</f>
        <v>0</v>
      </c>
      <c r="U257" s="213">
        <f t="shared" si="124"/>
        <v>0</v>
      </c>
      <c r="V257" s="213">
        <f t="shared" si="125"/>
        <v>0</v>
      </c>
      <c r="W257" s="557" t="e">
        <f>I257*1000/Таблица2001!G258</f>
        <v>#DIV/0!</v>
      </c>
      <c r="X257" s="557" t="e">
        <f>J257*1000/Таблица2001!H258</f>
        <v>#DIV/0!</v>
      </c>
      <c r="Y257" s="557" t="e">
        <f>M257*1000/Таблица2001!G10</f>
        <v>#DIV/0!</v>
      </c>
      <c r="Z257" s="557" t="e">
        <f>Q257*1000/Таблица2001!H10</f>
        <v>#DIV/0!</v>
      </c>
      <c r="AA257" s="557" t="e">
        <f>U257*1000/Таблица2001!G10</f>
        <v>#DIV/0!</v>
      </c>
      <c r="AB257" s="557" t="e">
        <f>V257*1000/Таблица2001!H10</f>
        <v>#DIV/0!</v>
      </c>
      <c r="AC257" s="277" t="s">
        <v>1762</v>
      </c>
    </row>
    <row r="258" spans="1:29" ht="21" x14ac:dyDescent="0.15">
      <c r="A258" s="222" t="s">
        <v>1130</v>
      </c>
      <c r="B258" s="7" t="s">
        <v>1277</v>
      </c>
      <c r="C258" s="215" t="s">
        <v>1179</v>
      </c>
      <c r="D258" s="200" t="s">
        <v>1180</v>
      </c>
      <c r="E258" s="211"/>
      <c r="F258" s="211"/>
      <c r="G258" s="214">
        <f>0</f>
        <v>0</v>
      </c>
      <c r="H258" s="214">
        <f>0</f>
        <v>0</v>
      </c>
      <c r="I258" s="214">
        <f t="shared" ref="I258:I288" si="145">M258</f>
        <v>0</v>
      </c>
      <c r="J258" s="214">
        <f t="shared" ref="J258:J306" si="146">Q258</f>
        <v>0</v>
      </c>
      <c r="K258" s="213">
        <f t="shared" si="139"/>
        <v>0</v>
      </c>
      <c r="L258" s="213">
        <f t="shared" si="140"/>
        <v>0</v>
      </c>
      <c r="M258" s="214"/>
      <c r="N258" s="214">
        <f>0</f>
        <v>0</v>
      </c>
      <c r="O258" s="214"/>
      <c r="P258" s="214"/>
      <c r="Q258" s="214"/>
      <c r="R258" s="214">
        <f>0</f>
        <v>0</v>
      </c>
      <c r="S258" s="214">
        <f>0</f>
        <v>0</v>
      </c>
      <c r="T258" s="214">
        <f>0</f>
        <v>0</v>
      </c>
      <c r="U258" s="213">
        <f t="shared" si="124"/>
        <v>0</v>
      </c>
      <c r="V258" s="213">
        <f t="shared" si="125"/>
        <v>0</v>
      </c>
      <c r="W258" s="277" t="s">
        <v>1762</v>
      </c>
      <c r="X258" s="277" t="s">
        <v>1762</v>
      </c>
      <c r="Y258" s="277" t="s">
        <v>1762</v>
      </c>
      <c r="Z258" s="277" t="s">
        <v>1762</v>
      </c>
      <c r="AA258" s="277" t="s">
        <v>1762</v>
      </c>
      <c r="AB258" s="277" t="s">
        <v>1762</v>
      </c>
      <c r="AC258" s="277" t="s">
        <v>1762</v>
      </c>
    </row>
    <row r="259" spans="1:29" ht="21" x14ac:dyDescent="0.15">
      <c r="A259" s="222" t="s">
        <v>1131</v>
      </c>
      <c r="B259" s="7" t="s">
        <v>1278</v>
      </c>
      <c r="C259" s="215" t="s">
        <v>1181</v>
      </c>
      <c r="D259" s="200" t="s">
        <v>1182</v>
      </c>
      <c r="E259" s="211"/>
      <c r="F259" s="211"/>
      <c r="G259" s="214">
        <f>0</f>
        <v>0</v>
      </c>
      <c r="H259" s="214">
        <f>0</f>
        <v>0</v>
      </c>
      <c r="I259" s="214">
        <f t="shared" si="145"/>
        <v>0</v>
      </c>
      <c r="J259" s="214">
        <f t="shared" si="146"/>
        <v>0</v>
      </c>
      <c r="K259" s="213">
        <f t="shared" si="139"/>
        <v>0</v>
      </c>
      <c r="L259" s="213">
        <f t="shared" si="140"/>
        <v>0</v>
      </c>
      <c r="M259" s="214"/>
      <c r="N259" s="214">
        <f>0</f>
        <v>0</v>
      </c>
      <c r="O259" s="214"/>
      <c r="P259" s="214"/>
      <c r="Q259" s="214"/>
      <c r="R259" s="214">
        <f>0</f>
        <v>0</v>
      </c>
      <c r="S259" s="214">
        <f>0</f>
        <v>0</v>
      </c>
      <c r="T259" s="214">
        <f>0</f>
        <v>0</v>
      </c>
      <c r="U259" s="213">
        <f t="shared" si="124"/>
        <v>0</v>
      </c>
      <c r="V259" s="213">
        <f t="shared" si="125"/>
        <v>0</v>
      </c>
      <c r="W259" s="277" t="s">
        <v>1762</v>
      </c>
      <c r="X259" s="277" t="s">
        <v>1762</v>
      </c>
      <c r="Y259" s="277" t="s">
        <v>1762</v>
      </c>
      <c r="Z259" s="277" t="s">
        <v>1762</v>
      </c>
      <c r="AA259" s="277" t="s">
        <v>1762</v>
      </c>
      <c r="AB259" s="277" t="s">
        <v>1762</v>
      </c>
      <c r="AC259" s="277" t="s">
        <v>1762</v>
      </c>
    </row>
    <row r="260" spans="1:29" ht="21" x14ac:dyDescent="0.15">
      <c r="A260" s="222" t="s">
        <v>1132</v>
      </c>
      <c r="B260" s="7" t="s">
        <v>1279</v>
      </c>
      <c r="C260" s="215" t="s">
        <v>1183</v>
      </c>
      <c r="D260" s="200" t="s">
        <v>1184</v>
      </c>
      <c r="E260" s="211"/>
      <c r="F260" s="211"/>
      <c r="G260" s="214">
        <f>0</f>
        <v>0</v>
      </c>
      <c r="H260" s="214">
        <f>0</f>
        <v>0</v>
      </c>
      <c r="I260" s="214">
        <f t="shared" si="145"/>
        <v>0</v>
      </c>
      <c r="J260" s="214">
        <f t="shared" si="146"/>
        <v>0</v>
      </c>
      <c r="K260" s="213">
        <f t="shared" si="139"/>
        <v>0</v>
      </c>
      <c r="L260" s="213">
        <f t="shared" si="140"/>
        <v>0</v>
      </c>
      <c r="M260" s="214"/>
      <c r="N260" s="214">
        <f>0</f>
        <v>0</v>
      </c>
      <c r="O260" s="214"/>
      <c r="P260" s="214"/>
      <c r="Q260" s="214"/>
      <c r="R260" s="214">
        <f>0</f>
        <v>0</v>
      </c>
      <c r="S260" s="214">
        <f>0</f>
        <v>0</v>
      </c>
      <c r="T260" s="214">
        <f>0</f>
        <v>0</v>
      </c>
      <c r="U260" s="213">
        <f t="shared" si="124"/>
        <v>0</v>
      </c>
      <c r="V260" s="213">
        <f t="shared" si="125"/>
        <v>0</v>
      </c>
      <c r="W260" s="277" t="s">
        <v>1762</v>
      </c>
      <c r="X260" s="277" t="s">
        <v>1762</v>
      </c>
      <c r="Y260" s="277" t="s">
        <v>1762</v>
      </c>
      <c r="Z260" s="277" t="s">
        <v>1762</v>
      </c>
      <c r="AA260" s="277" t="s">
        <v>1762</v>
      </c>
      <c r="AB260" s="277" t="s">
        <v>1762</v>
      </c>
      <c r="AC260" s="277" t="s">
        <v>1762</v>
      </c>
    </row>
    <row r="261" spans="1:29" x14ac:dyDescent="0.15">
      <c r="A261" s="222" t="s">
        <v>1133</v>
      </c>
      <c r="B261" s="7" t="s">
        <v>1280</v>
      </c>
      <c r="C261" s="215" t="s">
        <v>1185</v>
      </c>
      <c r="D261" s="200" t="s">
        <v>1186</v>
      </c>
      <c r="E261" s="211"/>
      <c r="F261" s="211"/>
      <c r="G261" s="214">
        <f>0</f>
        <v>0</v>
      </c>
      <c r="H261" s="214">
        <f>0</f>
        <v>0</v>
      </c>
      <c r="I261" s="214">
        <f t="shared" si="145"/>
        <v>0</v>
      </c>
      <c r="J261" s="214">
        <f t="shared" si="146"/>
        <v>0</v>
      </c>
      <c r="K261" s="213">
        <f t="shared" si="139"/>
        <v>0</v>
      </c>
      <c r="L261" s="213">
        <f t="shared" si="140"/>
        <v>0</v>
      </c>
      <c r="M261" s="214"/>
      <c r="N261" s="214">
        <f>0</f>
        <v>0</v>
      </c>
      <c r="O261" s="214"/>
      <c r="P261" s="214"/>
      <c r="Q261" s="214"/>
      <c r="R261" s="214">
        <f>0</f>
        <v>0</v>
      </c>
      <c r="S261" s="214">
        <f>0</f>
        <v>0</v>
      </c>
      <c r="T261" s="214">
        <f>0</f>
        <v>0</v>
      </c>
      <c r="U261" s="213">
        <f t="shared" si="124"/>
        <v>0</v>
      </c>
      <c r="V261" s="213">
        <f t="shared" si="125"/>
        <v>0</v>
      </c>
      <c r="W261" s="277" t="s">
        <v>1762</v>
      </c>
      <c r="X261" s="277" t="s">
        <v>1762</v>
      </c>
      <c r="Y261" s="277" t="s">
        <v>1762</v>
      </c>
      <c r="Z261" s="277" t="s">
        <v>1762</v>
      </c>
      <c r="AA261" s="277" t="s">
        <v>1762</v>
      </c>
      <c r="AB261" s="277" t="s">
        <v>1762</v>
      </c>
      <c r="AC261" s="277" t="s">
        <v>1762</v>
      </c>
    </row>
    <row r="262" spans="1:29" ht="21" x14ac:dyDescent="0.15">
      <c r="A262" s="222" t="s">
        <v>1134</v>
      </c>
      <c r="B262" s="7" t="s">
        <v>1281</v>
      </c>
      <c r="C262" s="215" t="s">
        <v>1187</v>
      </c>
      <c r="D262" s="200" t="s">
        <v>1188</v>
      </c>
      <c r="E262" s="211"/>
      <c r="F262" s="211"/>
      <c r="G262" s="214">
        <f>0</f>
        <v>0</v>
      </c>
      <c r="H262" s="214">
        <f>0</f>
        <v>0</v>
      </c>
      <c r="I262" s="214">
        <f t="shared" si="145"/>
        <v>0</v>
      </c>
      <c r="J262" s="214">
        <f t="shared" si="146"/>
        <v>0</v>
      </c>
      <c r="K262" s="213">
        <f t="shared" si="139"/>
        <v>0</v>
      </c>
      <c r="L262" s="213">
        <f t="shared" si="140"/>
        <v>0</v>
      </c>
      <c r="M262" s="214"/>
      <c r="N262" s="214">
        <f>0</f>
        <v>0</v>
      </c>
      <c r="O262" s="214"/>
      <c r="P262" s="214"/>
      <c r="Q262" s="214"/>
      <c r="R262" s="214">
        <f>0</f>
        <v>0</v>
      </c>
      <c r="S262" s="214">
        <f>0</f>
        <v>0</v>
      </c>
      <c r="T262" s="214">
        <f>0</f>
        <v>0</v>
      </c>
      <c r="U262" s="213">
        <f t="shared" si="124"/>
        <v>0</v>
      </c>
      <c r="V262" s="213">
        <f t="shared" si="125"/>
        <v>0</v>
      </c>
      <c r="W262" s="277" t="s">
        <v>1762</v>
      </c>
      <c r="X262" s="277" t="s">
        <v>1762</v>
      </c>
      <c r="Y262" s="277" t="s">
        <v>1762</v>
      </c>
      <c r="Z262" s="277" t="s">
        <v>1762</v>
      </c>
      <c r="AA262" s="277" t="s">
        <v>1762</v>
      </c>
      <c r="AB262" s="277" t="s">
        <v>1762</v>
      </c>
      <c r="AC262" s="277" t="s">
        <v>1762</v>
      </c>
    </row>
    <row r="263" spans="1:29" ht="42" x14ac:dyDescent="0.15">
      <c r="A263" s="222" t="s">
        <v>1135</v>
      </c>
      <c r="B263" s="7" t="s">
        <v>1282</v>
      </c>
      <c r="C263" s="215" t="s">
        <v>1189</v>
      </c>
      <c r="D263" s="200" t="s">
        <v>1190</v>
      </c>
      <c r="E263" s="211"/>
      <c r="F263" s="211"/>
      <c r="G263" s="214">
        <f>0</f>
        <v>0</v>
      </c>
      <c r="H263" s="214">
        <f>0</f>
        <v>0</v>
      </c>
      <c r="I263" s="214">
        <f t="shared" si="145"/>
        <v>0</v>
      </c>
      <c r="J263" s="214">
        <f t="shared" si="146"/>
        <v>0</v>
      </c>
      <c r="K263" s="213">
        <f t="shared" si="139"/>
        <v>0</v>
      </c>
      <c r="L263" s="213">
        <f t="shared" si="140"/>
        <v>0</v>
      </c>
      <c r="M263" s="214"/>
      <c r="N263" s="214">
        <f>0</f>
        <v>0</v>
      </c>
      <c r="O263" s="214"/>
      <c r="P263" s="214"/>
      <c r="Q263" s="214"/>
      <c r="R263" s="214">
        <f>0</f>
        <v>0</v>
      </c>
      <c r="S263" s="214">
        <f>0</f>
        <v>0</v>
      </c>
      <c r="T263" s="214">
        <f>0</f>
        <v>0</v>
      </c>
      <c r="U263" s="213">
        <f t="shared" si="124"/>
        <v>0</v>
      </c>
      <c r="V263" s="213">
        <f t="shared" si="125"/>
        <v>0</v>
      </c>
      <c r="W263" s="277" t="s">
        <v>1762</v>
      </c>
      <c r="X263" s="277" t="s">
        <v>1762</v>
      </c>
      <c r="Y263" s="277" t="s">
        <v>1762</v>
      </c>
      <c r="Z263" s="277" t="s">
        <v>1762</v>
      </c>
      <c r="AA263" s="277" t="s">
        <v>1762</v>
      </c>
      <c r="AB263" s="277" t="s">
        <v>1762</v>
      </c>
      <c r="AC263" s="277" t="s">
        <v>1762</v>
      </c>
    </row>
    <row r="264" spans="1:29" x14ac:dyDescent="0.15">
      <c r="A264" s="222" t="s">
        <v>1136</v>
      </c>
      <c r="B264" s="7" t="s">
        <v>1283</v>
      </c>
      <c r="C264" s="215" t="s">
        <v>1191</v>
      </c>
      <c r="D264" s="200" t="s">
        <v>1192</v>
      </c>
      <c r="E264" s="211"/>
      <c r="F264" s="211"/>
      <c r="G264" s="214">
        <f>0</f>
        <v>0</v>
      </c>
      <c r="H264" s="214">
        <f>0</f>
        <v>0</v>
      </c>
      <c r="I264" s="214">
        <f t="shared" si="145"/>
        <v>0</v>
      </c>
      <c r="J264" s="214">
        <f t="shared" si="146"/>
        <v>0</v>
      </c>
      <c r="K264" s="213">
        <f t="shared" si="139"/>
        <v>0</v>
      </c>
      <c r="L264" s="213">
        <f t="shared" si="140"/>
        <v>0</v>
      </c>
      <c r="M264" s="214"/>
      <c r="N264" s="214">
        <f>0</f>
        <v>0</v>
      </c>
      <c r="O264" s="214"/>
      <c r="P264" s="214"/>
      <c r="Q264" s="214"/>
      <c r="R264" s="214">
        <f>0</f>
        <v>0</v>
      </c>
      <c r="S264" s="214">
        <f>0</f>
        <v>0</v>
      </c>
      <c r="T264" s="214">
        <f>0</f>
        <v>0</v>
      </c>
      <c r="U264" s="213">
        <f t="shared" si="124"/>
        <v>0</v>
      </c>
      <c r="V264" s="213">
        <f t="shared" si="125"/>
        <v>0</v>
      </c>
      <c r="W264" s="277" t="s">
        <v>1762</v>
      </c>
      <c r="X264" s="277" t="s">
        <v>1762</v>
      </c>
      <c r="Y264" s="277" t="s">
        <v>1762</v>
      </c>
      <c r="Z264" s="277" t="s">
        <v>1762</v>
      </c>
      <c r="AA264" s="277" t="s">
        <v>1762</v>
      </c>
      <c r="AB264" s="277" t="s">
        <v>1762</v>
      </c>
      <c r="AC264" s="277" t="s">
        <v>1762</v>
      </c>
    </row>
    <row r="265" spans="1:29" x14ac:dyDescent="0.15">
      <c r="A265" s="222" t="s">
        <v>1137</v>
      </c>
      <c r="B265" s="7" t="s">
        <v>1284</v>
      </c>
      <c r="C265" s="215" t="s">
        <v>1193</v>
      </c>
      <c r="D265" s="200" t="s">
        <v>1194</v>
      </c>
      <c r="E265" s="211"/>
      <c r="F265" s="211"/>
      <c r="G265" s="214">
        <f>0</f>
        <v>0</v>
      </c>
      <c r="H265" s="214">
        <f>0</f>
        <v>0</v>
      </c>
      <c r="I265" s="214">
        <f t="shared" si="145"/>
        <v>0</v>
      </c>
      <c r="J265" s="214">
        <f t="shared" si="146"/>
        <v>0</v>
      </c>
      <c r="K265" s="213">
        <f t="shared" si="139"/>
        <v>0</v>
      </c>
      <c r="L265" s="213">
        <f t="shared" si="140"/>
        <v>0</v>
      </c>
      <c r="M265" s="214"/>
      <c r="N265" s="214">
        <f>0</f>
        <v>0</v>
      </c>
      <c r="O265" s="214"/>
      <c r="P265" s="214"/>
      <c r="Q265" s="214"/>
      <c r="R265" s="214">
        <f>0</f>
        <v>0</v>
      </c>
      <c r="S265" s="214">
        <f>0</f>
        <v>0</v>
      </c>
      <c r="T265" s="214">
        <f>0</f>
        <v>0</v>
      </c>
      <c r="U265" s="213">
        <f t="shared" si="124"/>
        <v>0</v>
      </c>
      <c r="V265" s="213">
        <f t="shared" si="125"/>
        <v>0</v>
      </c>
      <c r="W265" s="277" t="s">
        <v>1762</v>
      </c>
      <c r="X265" s="277" t="s">
        <v>1762</v>
      </c>
      <c r="Y265" s="277" t="s">
        <v>1762</v>
      </c>
      <c r="Z265" s="277" t="s">
        <v>1762</v>
      </c>
      <c r="AA265" s="277" t="s">
        <v>1762</v>
      </c>
      <c r="AB265" s="277" t="s">
        <v>1762</v>
      </c>
      <c r="AC265" s="277" t="s">
        <v>1762</v>
      </c>
    </row>
    <row r="266" spans="1:29" ht="21" x14ac:dyDescent="0.15">
      <c r="A266" s="222" t="s">
        <v>1138</v>
      </c>
      <c r="B266" s="7" t="s">
        <v>1285</v>
      </c>
      <c r="C266" s="215" t="s">
        <v>1195</v>
      </c>
      <c r="D266" s="200" t="s">
        <v>1196</v>
      </c>
      <c r="E266" s="211"/>
      <c r="F266" s="211"/>
      <c r="G266" s="214">
        <f>0</f>
        <v>0</v>
      </c>
      <c r="H266" s="214">
        <f>0</f>
        <v>0</v>
      </c>
      <c r="I266" s="214">
        <f t="shared" si="145"/>
        <v>0</v>
      </c>
      <c r="J266" s="214">
        <f t="shared" si="146"/>
        <v>0</v>
      </c>
      <c r="K266" s="213">
        <f t="shared" si="139"/>
        <v>0</v>
      </c>
      <c r="L266" s="213">
        <f t="shared" si="140"/>
        <v>0</v>
      </c>
      <c r="M266" s="214"/>
      <c r="N266" s="214">
        <f>0</f>
        <v>0</v>
      </c>
      <c r="O266" s="214"/>
      <c r="P266" s="214"/>
      <c r="Q266" s="214"/>
      <c r="R266" s="214">
        <f>0</f>
        <v>0</v>
      </c>
      <c r="S266" s="214">
        <f>0</f>
        <v>0</v>
      </c>
      <c r="T266" s="214">
        <f>0</f>
        <v>0</v>
      </c>
      <c r="U266" s="213">
        <f t="shared" si="124"/>
        <v>0</v>
      </c>
      <c r="V266" s="213">
        <f t="shared" si="125"/>
        <v>0</v>
      </c>
      <c r="W266" s="277" t="s">
        <v>1762</v>
      </c>
      <c r="X266" s="277" t="s">
        <v>1762</v>
      </c>
      <c r="Y266" s="277" t="s">
        <v>1762</v>
      </c>
      <c r="Z266" s="277" t="s">
        <v>1762</v>
      </c>
      <c r="AA266" s="277" t="s">
        <v>1762</v>
      </c>
      <c r="AB266" s="277" t="s">
        <v>1762</v>
      </c>
      <c r="AC266" s="277" t="s">
        <v>1762</v>
      </c>
    </row>
    <row r="267" spans="1:29" ht="31.5" x14ac:dyDescent="0.15">
      <c r="A267" s="222" t="s">
        <v>1139</v>
      </c>
      <c r="B267" s="7" t="s">
        <v>1286</v>
      </c>
      <c r="C267" s="215" t="s">
        <v>1197</v>
      </c>
      <c r="D267" s="200" t="s">
        <v>1198</v>
      </c>
      <c r="E267" s="211"/>
      <c r="F267" s="211"/>
      <c r="G267" s="214">
        <f>0</f>
        <v>0</v>
      </c>
      <c r="H267" s="214">
        <f>0</f>
        <v>0</v>
      </c>
      <c r="I267" s="214">
        <f t="shared" si="145"/>
        <v>0</v>
      </c>
      <c r="J267" s="214">
        <f t="shared" si="146"/>
        <v>0</v>
      </c>
      <c r="K267" s="213">
        <f t="shared" si="139"/>
        <v>0</v>
      </c>
      <c r="L267" s="213">
        <f t="shared" si="140"/>
        <v>0</v>
      </c>
      <c r="M267" s="214"/>
      <c r="N267" s="214">
        <f>0</f>
        <v>0</v>
      </c>
      <c r="O267" s="214"/>
      <c r="P267" s="214"/>
      <c r="Q267" s="214"/>
      <c r="R267" s="214">
        <f>0</f>
        <v>0</v>
      </c>
      <c r="S267" s="214">
        <f>0</f>
        <v>0</v>
      </c>
      <c r="T267" s="214">
        <f>0</f>
        <v>0</v>
      </c>
      <c r="U267" s="213">
        <f t="shared" si="124"/>
        <v>0</v>
      </c>
      <c r="V267" s="213">
        <f t="shared" si="125"/>
        <v>0</v>
      </c>
      <c r="W267" s="277" t="s">
        <v>1762</v>
      </c>
      <c r="X267" s="277" t="s">
        <v>1762</v>
      </c>
      <c r="Y267" s="277" t="s">
        <v>1762</v>
      </c>
      <c r="Z267" s="277" t="s">
        <v>1762</v>
      </c>
      <c r="AA267" s="277" t="s">
        <v>1762</v>
      </c>
      <c r="AB267" s="277" t="s">
        <v>1762</v>
      </c>
      <c r="AC267" s="277" t="s">
        <v>1762</v>
      </c>
    </row>
    <row r="268" spans="1:29" x14ac:dyDescent="0.15">
      <c r="A268" s="222" t="s">
        <v>1140</v>
      </c>
      <c r="B268" s="7" t="s">
        <v>1287</v>
      </c>
      <c r="C268" s="215" t="s">
        <v>1199</v>
      </c>
      <c r="D268" s="200" t="s">
        <v>1200</v>
      </c>
      <c r="E268" s="211"/>
      <c r="F268" s="211"/>
      <c r="G268" s="214">
        <f>0</f>
        <v>0</v>
      </c>
      <c r="H268" s="214">
        <f>0</f>
        <v>0</v>
      </c>
      <c r="I268" s="214">
        <f t="shared" si="145"/>
        <v>0</v>
      </c>
      <c r="J268" s="214">
        <f t="shared" si="146"/>
        <v>0</v>
      </c>
      <c r="K268" s="213">
        <f t="shared" si="139"/>
        <v>0</v>
      </c>
      <c r="L268" s="213">
        <f t="shared" si="140"/>
        <v>0</v>
      </c>
      <c r="M268" s="214"/>
      <c r="N268" s="214">
        <f>0</f>
        <v>0</v>
      </c>
      <c r="O268" s="214"/>
      <c r="P268" s="214"/>
      <c r="Q268" s="214"/>
      <c r="R268" s="214">
        <f>0</f>
        <v>0</v>
      </c>
      <c r="S268" s="214">
        <f>0</f>
        <v>0</v>
      </c>
      <c r="T268" s="214">
        <f>0</f>
        <v>0</v>
      </c>
      <c r="U268" s="213">
        <f t="shared" ref="U268:U309" si="147">K268-S268</f>
        <v>0</v>
      </c>
      <c r="V268" s="213">
        <f t="shared" ref="V268:V309" si="148">L268-T268</f>
        <v>0</v>
      </c>
      <c r="W268" s="277" t="s">
        <v>1762</v>
      </c>
      <c r="X268" s="277" t="s">
        <v>1762</v>
      </c>
      <c r="Y268" s="277" t="s">
        <v>1762</v>
      </c>
      <c r="Z268" s="277" t="s">
        <v>1762</v>
      </c>
      <c r="AA268" s="277" t="s">
        <v>1762</v>
      </c>
      <c r="AB268" s="277" t="s">
        <v>1762</v>
      </c>
      <c r="AC268" s="277" t="s">
        <v>1762</v>
      </c>
    </row>
    <row r="269" spans="1:29" ht="84" x14ac:dyDescent="0.15">
      <c r="A269" s="222" t="s">
        <v>1141</v>
      </c>
      <c r="B269" s="7" t="s">
        <v>1288</v>
      </c>
      <c r="C269" s="215" t="s">
        <v>1201</v>
      </c>
      <c r="D269" s="200" t="s">
        <v>1202</v>
      </c>
      <c r="E269" s="211"/>
      <c r="F269" s="211"/>
      <c r="G269" s="214">
        <f>0</f>
        <v>0</v>
      </c>
      <c r="H269" s="214">
        <f>0</f>
        <v>0</v>
      </c>
      <c r="I269" s="214">
        <f t="shared" si="145"/>
        <v>0</v>
      </c>
      <c r="J269" s="214">
        <f t="shared" si="146"/>
        <v>0</v>
      </c>
      <c r="K269" s="213">
        <f t="shared" ref="K269:K300" si="149">G269+N269</f>
        <v>0</v>
      </c>
      <c r="L269" s="213">
        <f t="shared" ref="L269:L300" si="150">H269+R269</f>
        <v>0</v>
      </c>
      <c r="M269" s="214"/>
      <c r="N269" s="214">
        <f>0</f>
        <v>0</v>
      </c>
      <c r="O269" s="214"/>
      <c r="P269" s="214"/>
      <c r="Q269" s="214"/>
      <c r="R269" s="214">
        <f>0</f>
        <v>0</v>
      </c>
      <c r="S269" s="214">
        <f>0</f>
        <v>0</v>
      </c>
      <c r="T269" s="214">
        <f>0</f>
        <v>0</v>
      </c>
      <c r="U269" s="213">
        <f t="shared" si="147"/>
        <v>0</v>
      </c>
      <c r="V269" s="213">
        <f t="shared" si="148"/>
        <v>0</v>
      </c>
      <c r="W269" s="277" t="s">
        <v>1762</v>
      </c>
      <c r="X269" s="277" t="s">
        <v>1762</v>
      </c>
      <c r="Y269" s="277" t="s">
        <v>1762</v>
      </c>
      <c r="Z269" s="277" t="s">
        <v>1762</v>
      </c>
      <c r="AA269" s="277" t="s">
        <v>1762</v>
      </c>
      <c r="AB269" s="277" t="s">
        <v>1762</v>
      </c>
      <c r="AC269" s="277" t="s">
        <v>1762</v>
      </c>
    </row>
    <row r="270" spans="1:29" x14ac:dyDescent="0.15">
      <c r="A270" s="222" t="s">
        <v>1142</v>
      </c>
      <c r="B270" s="7" t="s">
        <v>1289</v>
      </c>
      <c r="C270" s="215" t="s">
        <v>1203</v>
      </c>
      <c r="D270" s="200" t="s">
        <v>1204</v>
      </c>
      <c r="E270" s="211"/>
      <c r="F270" s="211"/>
      <c r="G270" s="214">
        <f>0</f>
        <v>0</v>
      </c>
      <c r="H270" s="214">
        <f>0</f>
        <v>0</v>
      </c>
      <c r="I270" s="214">
        <f t="shared" si="145"/>
        <v>0</v>
      </c>
      <c r="J270" s="214">
        <f t="shared" si="146"/>
        <v>0</v>
      </c>
      <c r="K270" s="213">
        <f t="shared" si="149"/>
        <v>0</v>
      </c>
      <c r="L270" s="213">
        <f t="shared" si="150"/>
        <v>0</v>
      </c>
      <c r="M270" s="214"/>
      <c r="N270" s="214">
        <f>0</f>
        <v>0</v>
      </c>
      <c r="O270" s="214"/>
      <c r="P270" s="214"/>
      <c r="Q270" s="214"/>
      <c r="R270" s="214">
        <f>0</f>
        <v>0</v>
      </c>
      <c r="S270" s="214">
        <f>0</f>
        <v>0</v>
      </c>
      <c r="T270" s="214">
        <f>0</f>
        <v>0</v>
      </c>
      <c r="U270" s="213">
        <f t="shared" si="147"/>
        <v>0</v>
      </c>
      <c r="V270" s="213">
        <f t="shared" si="148"/>
        <v>0</v>
      </c>
      <c r="W270" s="277" t="s">
        <v>1762</v>
      </c>
      <c r="X270" s="277" t="s">
        <v>1762</v>
      </c>
      <c r="Y270" s="277" t="s">
        <v>1762</v>
      </c>
      <c r="Z270" s="277" t="s">
        <v>1762</v>
      </c>
      <c r="AA270" s="277" t="s">
        <v>1762</v>
      </c>
      <c r="AB270" s="277" t="s">
        <v>1762</v>
      </c>
      <c r="AC270" s="277" t="s">
        <v>1762</v>
      </c>
    </row>
    <row r="271" spans="1:29" ht="21" x14ac:dyDescent="0.15">
      <c r="A271" s="222" t="s">
        <v>1143</v>
      </c>
      <c r="B271" s="7" t="s">
        <v>1290</v>
      </c>
      <c r="C271" s="215" t="s">
        <v>1205</v>
      </c>
      <c r="D271" s="200" t="s">
        <v>1206</v>
      </c>
      <c r="E271" s="211"/>
      <c r="F271" s="211"/>
      <c r="G271" s="214">
        <f>0</f>
        <v>0</v>
      </c>
      <c r="H271" s="214">
        <f>0</f>
        <v>0</v>
      </c>
      <c r="I271" s="214">
        <f t="shared" si="145"/>
        <v>0</v>
      </c>
      <c r="J271" s="214">
        <f t="shared" si="146"/>
        <v>0</v>
      </c>
      <c r="K271" s="213">
        <f t="shared" si="149"/>
        <v>0</v>
      </c>
      <c r="L271" s="213">
        <f t="shared" si="150"/>
        <v>0</v>
      </c>
      <c r="M271" s="214"/>
      <c r="N271" s="214">
        <f>0</f>
        <v>0</v>
      </c>
      <c r="O271" s="214"/>
      <c r="P271" s="214"/>
      <c r="Q271" s="214"/>
      <c r="R271" s="214">
        <f>0</f>
        <v>0</v>
      </c>
      <c r="S271" s="214">
        <f>0</f>
        <v>0</v>
      </c>
      <c r="T271" s="214">
        <f>0</f>
        <v>0</v>
      </c>
      <c r="U271" s="213">
        <f t="shared" si="147"/>
        <v>0</v>
      </c>
      <c r="V271" s="213">
        <f t="shared" si="148"/>
        <v>0</v>
      </c>
      <c r="W271" s="277" t="s">
        <v>1762</v>
      </c>
      <c r="X271" s="277" t="s">
        <v>1762</v>
      </c>
      <c r="Y271" s="277" t="s">
        <v>1762</v>
      </c>
      <c r="Z271" s="277" t="s">
        <v>1762</v>
      </c>
      <c r="AA271" s="277" t="s">
        <v>1762</v>
      </c>
      <c r="AB271" s="277" t="s">
        <v>1762</v>
      </c>
      <c r="AC271" s="277" t="s">
        <v>1762</v>
      </c>
    </row>
    <row r="272" spans="1:29" ht="21" x14ac:dyDescent="0.15">
      <c r="A272" s="222" t="s">
        <v>1144</v>
      </c>
      <c r="B272" s="7" t="s">
        <v>1291</v>
      </c>
      <c r="C272" s="215" t="s">
        <v>1207</v>
      </c>
      <c r="D272" s="200" t="s">
        <v>1208</v>
      </c>
      <c r="E272" s="211"/>
      <c r="F272" s="211"/>
      <c r="G272" s="214">
        <f>0</f>
        <v>0</v>
      </c>
      <c r="H272" s="214">
        <f>0</f>
        <v>0</v>
      </c>
      <c r="I272" s="214">
        <f t="shared" si="145"/>
        <v>0</v>
      </c>
      <c r="J272" s="214">
        <f t="shared" si="146"/>
        <v>0</v>
      </c>
      <c r="K272" s="213">
        <f t="shared" si="149"/>
        <v>0</v>
      </c>
      <c r="L272" s="213">
        <f t="shared" si="150"/>
        <v>0</v>
      </c>
      <c r="M272" s="214"/>
      <c r="N272" s="214">
        <f>0</f>
        <v>0</v>
      </c>
      <c r="O272" s="214"/>
      <c r="P272" s="214"/>
      <c r="Q272" s="214"/>
      <c r="R272" s="214">
        <f>0</f>
        <v>0</v>
      </c>
      <c r="S272" s="214">
        <f>0</f>
        <v>0</v>
      </c>
      <c r="T272" s="214">
        <f>0</f>
        <v>0</v>
      </c>
      <c r="U272" s="213">
        <f t="shared" si="147"/>
        <v>0</v>
      </c>
      <c r="V272" s="213">
        <f t="shared" si="148"/>
        <v>0</v>
      </c>
      <c r="W272" s="277" t="s">
        <v>1762</v>
      </c>
      <c r="X272" s="277" t="s">
        <v>1762</v>
      </c>
      <c r="Y272" s="277" t="s">
        <v>1762</v>
      </c>
      <c r="Z272" s="277" t="s">
        <v>1762</v>
      </c>
      <c r="AA272" s="277" t="s">
        <v>1762</v>
      </c>
      <c r="AB272" s="277" t="s">
        <v>1762</v>
      </c>
      <c r="AC272" s="277" t="s">
        <v>1762</v>
      </c>
    </row>
    <row r="273" spans="1:29" ht="21" x14ac:dyDescent="0.15">
      <c r="A273" s="222" t="s">
        <v>1145</v>
      </c>
      <c r="B273" s="7" t="s">
        <v>1292</v>
      </c>
      <c r="C273" s="215" t="s">
        <v>1209</v>
      </c>
      <c r="D273" s="200" t="s">
        <v>1210</v>
      </c>
      <c r="E273" s="211"/>
      <c r="F273" s="211"/>
      <c r="G273" s="214">
        <f>0</f>
        <v>0</v>
      </c>
      <c r="H273" s="214">
        <f>0</f>
        <v>0</v>
      </c>
      <c r="I273" s="214">
        <f t="shared" si="145"/>
        <v>0</v>
      </c>
      <c r="J273" s="214">
        <f t="shared" si="146"/>
        <v>0</v>
      </c>
      <c r="K273" s="213">
        <f t="shared" si="149"/>
        <v>0</v>
      </c>
      <c r="L273" s="213">
        <f t="shared" si="150"/>
        <v>0</v>
      </c>
      <c r="M273" s="214"/>
      <c r="N273" s="214">
        <f>0</f>
        <v>0</v>
      </c>
      <c r="O273" s="214"/>
      <c r="P273" s="214"/>
      <c r="Q273" s="214"/>
      <c r="R273" s="214">
        <f>0</f>
        <v>0</v>
      </c>
      <c r="S273" s="214">
        <f>0</f>
        <v>0</v>
      </c>
      <c r="T273" s="214">
        <f>0</f>
        <v>0</v>
      </c>
      <c r="U273" s="213">
        <f t="shared" si="147"/>
        <v>0</v>
      </c>
      <c r="V273" s="213">
        <f t="shared" si="148"/>
        <v>0</v>
      </c>
      <c r="W273" s="277" t="s">
        <v>1762</v>
      </c>
      <c r="X273" s="277" t="s">
        <v>1762</v>
      </c>
      <c r="Y273" s="277" t="s">
        <v>1762</v>
      </c>
      <c r="Z273" s="277" t="s">
        <v>1762</v>
      </c>
      <c r="AA273" s="277" t="s">
        <v>1762</v>
      </c>
      <c r="AB273" s="277" t="s">
        <v>1762</v>
      </c>
      <c r="AC273" s="277" t="s">
        <v>1762</v>
      </c>
    </row>
    <row r="274" spans="1:29" ht="21" x14ac:dyDescent="0.15">
      <c r="A274" s="222" t="s">
        <v>1146</v>
      </c>
      <c r="B274" s="7" t="s">
        <v>1293</v>
      </c>
      <c r="C274" s="215" t="s">
        <v>1211</v>
      </c>
      <c r="D274" s="200" t="s">
        <v>1212</v>
      </c>
      <c r="E274" s="211"/>
      <c r="F274" s="211"/>
      <c r="G274" s="214">
        <f>0</f>
        <v>0</v>
      </c>
      <c r="H274" s="214">
        <f>0</f>
        <v>0</v>
      </c>
      <c r="I274" s="214">
        <f t="shared" si="145"/>
        <v>0</v>
      </c>
      <c r="J274" s="214">
        <f t="shared" si="146"/>
        <v>0</v>
      </c>
      <c r="K274" s="213">
        <f t="shared" si="149"/>
        <v>0</v>
      </c>
      <c r="L274" s="213">
        <f t="shared" si="150"/>
        <v>0</v>
      </c>
      <c r="M274" s="214"/>
      <c r="N274" s="214">
        <f>0</f>
        <v>0</v>
      </c>
      <c r="O274" s="214"/>
      <c r="P274" s="214"/>
      <c r="Q274" s="214"/>
      <c r="R274" s="214">
        <f>0</f>
        <v>0</v>
      </c>
      <c r="S274" s="214">
        <f>0</f>
        <v>0</v>
      </c>
      <c r="T274" s="214">
        <f>0</f>
        <v>0</v>
      </c>
      <c r="U274" s="213">
        <f t="shared" si="147"/>
        <v>0</v>
      </c>
      <c r="V274" s="213">
        <f t="shared" si="148"/>
        <v>0</v>
      </c>
      <c r="W274" s="277" t="s">
        <v>1762</v>
      </c>
      <c r="X274" s="277" t="s">
        <v>1762</v>
      </c>
      <c r="Y274" s="277" t="s">
        <v>1762</v>
      </c>
      <c r="Z274" s="277" t="s">
        <v>1762</v>
      </c>
      <c r="AA274" s="277" t="s">
        <v>1762</v>
      </c>
      <c r="AB274" s="277" t="s">
        <v>1762</v>
      </c>
      <c r="AC274" s="277" t="s">
        <v>1762</v>
      </c>
    </row>
    <row r="275" spans="1:29" ht="21" x14ac:dyDescent="0.15">
      <c r="A275" s="222" t="s">
        <v>1147</v>
      </c>
      <c r="B275" s="7" t="s">
        <v>1294</v>
      </c>
      <c r="C275" s="215" t="s">
        <v>1213</v>
      </c>
      <c r="D275" s="200" t="s">
        <v>1214</v>
      </c>
      <c r="E275" s="211"/>
      <c r="F275" s="211"/>
      <c r="G275" s="214">
        <f>0</f>
        <v>0</v>
      </c>
      <c r="H275" s="214">
        <f>0</f>
        <v>0</v>
      </c>
      <c r="I275" s="214">
        <f t="shared" si="145"/>
        <v>0</v>
      </c>
      <c r="J275" s="214">
        <f t="shared" si="146"/>
        <v>0</v>
      </c>
      <c r="K275" s="213">
        <f t="shared" si="149"/>
        <v>0</v>
      </c>
      <c r="L275" s="213">
        <f t="shared" si="150"/>
        <v>0</v>
      </c>
      <c r="M275" s="214"/>
      <c r="N275" s="214">
        <f>0</f>
        <v>0</v>
      </c>
      <c r="O275" s="214"/>
      <c r="P275" s="214"/>
      <c r="Q275" s="214"/>
      <c r="R275" s="214">
        <f>0</f>
        <v>0</v>
      </c>
      <c r="S275" s="214">
        <f>0</f>
        <v>0</v>
      </c>
      <c r="T275" s="214">
        <f>0</f>
        <v>0</v>
      </c>
      <c r="U275" s="213">
        <f t="shared" si="147"/>
        <v>0</v>
      </c>
      <c r="V275" s="213">
        <f t="shared" si="148"/>
        <v>0</v>
      </c>
      <c r="W275" s="277" t="s">
        <v>1762</v>
      </c>
      <c r="X275" s="277" t="s">
        <v>1762</v>
      </c>
      <c r="Y275" s="277" t="s">
        <v>1762</v>
      </c>
      <c r="Z275" s="277" t="s">
        <v>1762</v>
      </c>
      <c r="AA275" s="277" t="s">
        <v>1762</v>
      </c>
      <c r="AB275" s="277" t="s">
        <v>1762</v>
      </c>
      <c r="AC275" s="277" t="s">
        <v>1762</v>
      </c>
    </row>
    <row r="276" spans="1:29" ht="52.5" x14ac:dyDescent="0.15">
      <c r="A276" s="222" t="s">
        <v>1148</v>
      </c>
      <c r="B276" s="7" t="s">
        <v>1295</v>
      </c>
      <c r="C276" s="215" t="s">
        <v>1215</v>
      </c>
      <c r="D276" s="200" t="s">
        <v>1216</v>
      </c>
      <c r="E276" s="211"/>
      <c r="F276" s="211"/>
      <c r="G276" s="214">
        <f>0</f>
        <v>0</v>
      </c>
      <c r="H276" s="214">
        <f>0</f>
        <v>0</v>
      </c>
      <c r="I276" s="214">
        <f t="shared" si="145"/>
        <v>0</v>
      </c>
      <c r="J276" s="214">
        <f t="shared" si="146"/>
        <v>0</v>
      </c>
      <c r="K276" s="213">
        <f t="shared" si="149"/>
        <v>0</v>
      </c>
      <c r="L276" s="213">
        <f t="shared" si="150"/>
        <v>0</v>
      </c>
      <c r="M276" s="214"/>
      <c r="N276" s="214">
        <f>0</f>
        <v>0</v>
      </c>
      <c r="O276" s="214"/>
      <c r="P276" s="214"/>
      <c r="Q276" s="214"/>
      <c r="R276" s="214">
        <f>0</f>
        <v>0</v>
      </c>
      <c r="S276" s="214">
        <f>0</f>
        <v>0</v>
      </c>
      <c r="T276" s="214">
        <f>0</f>
        <v>0</v>
      </c>
      <c r="U276" s="213">
        <f t="shared" si="147"/>
        <v>0</v>
      </c>
      <c r="V276" s="213">
        <f t="shared" si="148"/>
        <v>0</v>
      </c>
      <c r="W276" s="277" t="s">
        <v>1762</v>
      </c>
      <c r="X276" s="277" t="s">
        <v>1762</v>
      </c>
      <c r="Y276" s="277" t="s">
        <v>1762</v>
      </c>
      <c r="Z276" s="277" t="s">
        <v>1762</v>
      </c>
      <c r="AA276" s="277" t="s">
        <v>1762</v>
      </c>
      <c r="AB276" s="277" t="s">
        <v>1762</v>
      </c>
      <c r="AC276" s="277" t="s">
        <v>1762</v>
      </c>
    </row>
    <row r="277" spans="1:29" ht="42" x14ac:dyDescent="0.15">
      <c r="A277" s="222" t="s">
        <v>1149</v>
      </c>
      <c r="B277" s="7" t="s">
        <v>1296</v>
      </c>
      <c r="C277" s="215" t="s">
        <v>1217</v>
      </c>
      <c r="D277" s="200" t="s">
        <v>1218</v>
      </c>
      <c r="E277" s="211"/>
      <c r="F277" s="211"/>
      <c r="G277" s="214">
        <f>0</f>
        <v>0</v>
      </c>
      <c r="H277" s="214">
        <f>0</f>
        <v>0</v>
      </c>
      <c r="I277" s="214">
        <f t="shared" si="145"/>
        <v>0</v>
      </c>
      <c r="J277" s="214">
        <f t="shared" si="146"/>
        <v>0</v>
      </c>
      <c r="K277" s="213">
        <f t="shared" si="149"/>
        <v>0</v>
      </c>
      <c r="L277" s="213">
        <f t="shared" si="150"/>
        <v>0</v>
      </c>
      <c r="M277" s="214"/>
      <c r="N277" s="214">
        <f>0</f>
        <v>0</v>
      </c>
      <c r="O277" s="214"/>
      <c r="P277" s="214"/>
      <c r="Q277" s="214"/>
      <c r="R277" s="214">
        <f>0</f>
        <v>0</v>
      </c>
      <c r="S277" s="214">
        <f>0</f>
        <v>0</v>
      </c>
      <c r="T277" s="214">
        <f>0</f>
        <v>0</v>
      </c>
      <c r="U277" s="213">
        <f t="shared" si="147"/>
        <v>0</v>
      </c>
      <c r="V277" s="213">
        <f t="shared" si="148"/>
        <v>0</v>
      </c>
      <c r="W277" s="277" t="s">
        <v>1762</v>
      </c>
      <c r="X277" s="277" t="s">
        <v>1762</v>
      </c>
      <c r="Y277" s="277" t="s">
        <v>1762</v>
      </c>
      <c r="Z277" s="277" t="s">
        <v>1762</v>
      </c>
      <c r="AA277" s="277" t="s">
        <v>1762</v>
      </c>
      <c r="AB277" s="277" t="s">
        <v>1762</v>
      </c>
      <c r="AC277" s="277" t="s">
        <v>1762</v>
      </c>
    </row>
    <row r="278" spans="1:29" ht="21" x14ac:dyDescent="0.15">
      <c r="A278" s="223" t="s">
        <v>1150</v>
      </c>
      <c r="B278" s="7" t="s">
        <v>1297</v>
      </c>
      <c r="C278" s="215" t="s">
        <v>1219</v>
      </c>
      <c r="D278" s="200" t="s">
        <v>1220</v>
      </c>
      <c r="E278" s="211"/>
      <c r="F278" s="211"/>
      <c r="G278" s="214">
        <f>0</f>
        <v>0</v>
      </c>
      <c r="H278" s="214">
        <f>0</f>
        <v>0</v>
      </c>
      <c r="I278" s="214">
        <f t="shared" si="145"/>
        <v>0</v>
      </c>
      <c r="J278" s="214">
        <f t="shared" si="146"/>
        <v>0</v>
      </c>
      <c r="K278" s="213">
        <f t="shared" si="149"/>
        <v>0</v>
      </c>
      <c r="L278" s="213">
        <f t="shared" si="150"/>
        <v>0</v>
      </c>
      <c r="M278" s="214"/>
      <c r="N278" s="214">
        <f>0</f>
        <v>0</v>
      </c>
      <c r="O278" s="214"/>
      <c r="P278" s="214"/>
      <c r="Q278" s="214"/>
      <c r="R278" s="214">
        <f>0</f>
        <v>0</v>
      </c>
      <c r="S278" s="214">
        <f>0</f>
        <v>0</v>
      </c>
      <c r="T278" s="214">
        <f>0</f>
        <v>0</v>
      </c>
      <c r="U278" s="213">
        <f t="shared" si="147"/>
        <v>0</v>
      </c>
      <c r="V278" s="213">
        <f t="shared" si="148"/>
        <v>0</v>
      </c>
      <c r="W278" s="277" t="s">
        <v>1762</v>
      </c>
      <c r="X278" s="277" t="s">
        <v>1762</v>
      </c>
      <c r="Y278" s="277" t="s">
        <v>1762</v>
      </c>
      <c r="Z278" s="277" t="s">
        <v>1762</v>
      </c>
      <c r="AA278" s="277" t="s">
        <v>1762</v>
      </c>
      <c r="AB278" s="277" t="s">
        <v>1762</v>
      </c>
      <c r="AC278" s="277" t="s">
        <v>1762</v>
      </c>
    </row>
    <row r="279" spans="1:29" x14ac:dyDescent="0.15">
      <c r="A279" s="222" t="s">
        <v>1151</v>
      </c>
      <c r="B279" s="7" t="s">
        <v>1298</v>
      </c>
      <c r="C279" s="215" t="s">
        <v>1221</v>
      </c>
      <c r="D279" s="200" t="s">
        <v>1222</v>
      </c>
      <c r="E279" s="211"/>
      <c r="F279" s="211"/>
      <c r="G279" s="214">
        <f>0</f>
        <v>0</v>
      </c>
      <c r="H279" s="214">
        <f>0</f>
        <v>0</v>
      </c>
      <c r="I279" s="214">
        <f t="shared" si="145"/>
        <v>0</v>
      </c>
      <c r="J279" s="214">
        <f t="shared" si="146"/>
        <v>0</v>
      </c>
      <c r="K279" s="213">
        <f t="shared" si="149"/>
        <v>0</v>
      </c>
      <c r="L279" s="213">
        <f t="shared" si="150"/>
        <v>0</v>
      </c>
      <c r="M279" s="214"/>
      <c r="N279" s="214">
        <f>0</f>
        <v>0</v>
      </c>
      <c r="O279" s="214"/>
      <c r="P279" s="214"/>
      <c r="Q279" s="214"/>
      <c r="R279" s="214">
        <f>0</f>
        <v>0</v>
      </c>
      <c r="S279" s="214">
        <f>0</f>
        <v>0</v>
      </c>
      <c r="T279" s="214">
        <f>0</f>
        <v>0</v>
      </c>
      <c r="U279" s="213">
        <f t="shared" si="147"/>
        <v>0</v>
      </c>
      <c r="V279" s="213">
        <f t="shared" si="148"/>
        <v>0</v>
      </c>
      <c r="W279" s="277" t="s">
        <v>1762</v>
      </c>
      <c r="X279" s="277" t="s">
        <v>1762</v>
      </c>
      <c r="Y279" s="277" t="s">
        <v>1762</v>
      </c>
      <c r="Z279" s="277" t="s">
        <v>1762</v>
      </c>
      <c r="AA279" s="277" t="s">
        <v>1762</v>
      </c>
      <c r="AB279" s="277" t="s">
        <v>1762</v>
      </c>
      <c r="AC279" s="277" t="s">
        <v>1762</v>
      </c>
    </row>
    <row r="280" spans="1:29" ht="52.5" x14ac:dyDescent="0.15">
      <c r="A280" s="223" t="s">
        <v>1152</v>
      </c>
      <c r="B280" s="7" t="s">
        <v>1299</v>
      </c>
      <c r="C280" s="215" t="s">
        <v>1223</v>
      </c>
      <c r="D280" s="200" t="s">
        <v>1224</v>
      </c>
      <c r="E280" s="211"/>
      <c r="F280" s="211"/>
      <c r="G280" s="214">
        <f>0</f>
        <v>0</v>
      </c>
      <c r="H280" s="214">
        <f>0</f>
        <v>0</v>
      </c>
      <c r="I280" s="214">
        <f t="shared" si="145"/>
        <v>0</v>
      </c>
      <c r="J280" s="214">
        <f t="shared" si="146"/>
        <v>0</v>
      </c>
      <c r="K280" s="213">
        <f t="shared" si="149"/>
        <v>0</v>
      </c>
      <c r="L280" s="213">
        <f t="shared" si="150"/>
        <v>0</v>
      </c>
      <c r="M280" s="214"/>
      <c r="N280" s="214">
        <f>0</f>
        <v>0</v>
      </c>
      <c r="O280" s="214"/>
      <c r="P280" s="214"/>
      <c r="Q280" s="214"/>
      <c r="R280" s="214">
        <f>0</f>
        <v>0</v>
      </c>
      <c r="S280" s="214">
        <f>0</f>
        <v>0</v>
      </c>
      <c r="T280" s="214">
        <f>0</f>
        <v>0</v>
      </c>
      <c r="U280" s="213">
        <f t="shared" si="147"/>
        <v>0</v>
      </c>
      <c r="V280" s="213">
        <f t="shared" si="148"/>
        <v>0</v>
      </c>
      <c r="W280" s="277" t="s">
        <v>1762</v>
      </c>
      <c r="X280" s="277" t="s">
        <v>1762</v>
      </c>
      <c r="Y280" s="277" t="s">
        <v>1762</v>
      </c>
      <c r="Z280" s="277" t="s">
        <v>1762</v>
      </c>
      <c r="AA280" s="277" t="s">
        <v>1762</v>
      </c>
      <c r="AB280" s="277" t="s">
        <v>1762</v>
      </c>
      <c r="AC280" s="277" t="s">
        <v>1762</v>
      </c>
    </row>
    <row r="281" spans="1:29" x14ac:dyDescent="0.15">
      <c r="A281" s="222" t="s">
        <v>1153</v>
      </c>
      <c r="B281" s="7" t="s">
        <v>1300</v>
      </c>
      <c r="C281" s="215" t="s">
        <v>1225</v>
      </c>
      <c r="D281" s="200" t="s">
        <v>1226</v>
      </c>
      <c r="E281" s="211"/>
      <c r="F281" s="211"/>
      <c r="G281" s="214">
        <f>0</f>
        <v>0</v>
      </c>
      <c r="H281" s="214">
        <f>0</f>
        <v>0</v>
      </c>
      <c r="I281" s="214">
        <f t="shared" si="145"/>
        <v>0</v>
      </c>
      <c r="J281" s="214">
        <f t="shared" si="146"/>
        <v>0</v>
      </c>
      <c r="K281" s="213">
        <f t="shared" si="149"/>
        <v>0</v>
      </c>
      <c r="L281" s="213">
        <f t="shared" si="150"/>
        <v>0</v>
      </c>
      <c r="M281" s="214"/>
      <c r="N281" s="214">
        <f>0</f>
        <v>0</v>
      </c>
      <c r="O281" s="214"/>
      <c r="P281" s="214"/>
      <c r="Q281" s="214"/>
      <c r="R281" s="214">
        <f>0</f>
        <v>0</v>
      </c>
      <c r="S281" s="214">
        <f>0</f>
        <v>0</v>
      </c>
      <c r="T281" s="214">
        <f>0</f>
        <v>0</v>
      </c>
      <c r="U281" s="213">
        <f t="shared" si="147"/>
        <v>0</v>
      </c>
      <c r="V281" s="213">
        <f t="shared" si="148"/>
        <v>0</v>
      </c>
      <c r="W281" s="277" t="s">
        <v>1762</v>
      </c>
      <c r="X281" s="277" t="s">
        <v>1762</v>
      </c>
      <c r="Y281" s="277" t="s">
        <v>1762</v>
      </c>
      <c r="Z281" s="277" t="s">
        <v>1762</v>
      </c>
      <c r="AA281" s="277" t="s">
        <v>1762</v>
      </c>
      <c r="AB281" s="277" t="s">
        <v>1762</v>
      </c>
      <c r="AC281" s="277" t="s">
        <v>1762</v>
      </c>
    </row>
    <row r="282" spans="1:29" s="53" customFormat="1" ht="52.5" x14ac:dyDescent="0.15">
      <c r="A282" s="208" t="s">
        <v>1154</v>
      </c>
      <c r="B282" s="7" t="s">
        <v>1301</v>
      </c>
      <c r="C282" s="215" t="s">
        <v>1227</v>
      </c>
      <c r="D282" s="200" t="s">
        <v>1228</v>
      </c>
      <c r="E282" s="211"/>
      <c r="F282" s="211"/>
      <c r="G282" s="214">
        <f>0</f>
        <v>0</v>
      </c>
      <c r="H282" s="214">
        <f>0</f>
        <v>0</v>
      </c>
      <c r="I282" s="214">
        <f t="shared" si="145"/>
        <v>0</v>
      </c>
      <c r="J282" s="214">
        <f t="shared" si="146"/>
        <v>0</v>
      </c>
      <c r="K282" s="213">
        <f t="shared" si="149"/>
        <v>0</v>
      </c>
      <c r="L282" s="213">
        <f t="shared" si="150"/>
        <v>0</v>
      </c>
      <c r="M282" s="214"/>
      <c r="N282" s="214">
        <f>0</f>
        <v>0</v>
      </c>
      <c r="O282" s="214"/>
      <c r="P282" s="214"/>
      <c r="Q282" s="214"/>
      <c r="R282" s="214">
        <f>0</f>
        <v>0</v>
      </c>
      <c r="S282" s="214">
        <f>0</f>
        <v>0</v>
      </c>
      <c r="T282" s="214">
        <f>0</f>
        <v>0</v>
      </c>
      <c r="U282" s="213">
        <f t="shared" si="147"/>
        <v>0</v>
      </c>
      <c r="V282" s="213">
        <f t="shared" si="148"/>
        <v>0</v>
      </c>
      <c r="W282" s="277" t="s">
        <v>1762</v>
      </c>
      <c r="X282" s="277" t="s">
        <v>1762</v>
      </c>
      <c r="Y282" s="277" t="s">
        <v>1762</v>
      </c>
      <c r="Z282" s="277" t="s">
        <v>1762</v>
      </c>
      <c r="AA282" s="277" t="s">
        <v>1762</v>
      </c>
      <c r="AB282" s="277" t="s">
        <v>1762</v>
      </c>
      <c r="AC282" s="277" t="s">
        <v>1762</v>
      </c>
    </row>
    <row r="283" spans="1:29" s="113" customFormat="1" ht="63" x14ac:dyDescent="0.15">
      <c r="A283" s="208" t="s">
        <v>1155</v>
      </c>
      <c r="B283" s="7" t="s">
        <v>1302</v>
      </c>
      <c r="C283" s="215" t="s">
        <v>1229</v>
      </c>
      <c r="D283" s="200" t="s">
        <v>1230</v>
      </c>
      <c r="E283" s="211"/>
      <c r="F283" s="211"/>
      <c r="G283" s="214">
        <f>0</f>
        <v>0</v>
      </c>
      <c r="H283" s="214">
        <f>0</f>
        <v>0</v>
      </c>
      <c r="I283" s="214">
        <f t="shared" si="145"/>
        <v>0</v>
      </c>
      <c r="J283" s="214">
        <f t="shared" si="146"/>
        <v>0</v>
      </c>
      <c r="K283" s="213">
        <f t="shared" si="149"/>
        <v>0</v>
      </c>
      <c r="L283" s="213">
        <f t="shared" si="150"/>
        <v>0</v>
      </c>
      <c r="M283" s="214"/>
      <c r="N283" s="214">
        <f>0</f>
        <v>0</v>
      </c>
      <c r="O283" s="214"/>
      <c r="P283" s="214"/>
      <c r="Q283" s="214"/>
      <c r="R283" s="214">
        <f>0</f>
        <v>0</v>
      </c>
      <c r="S283" s="214">
        <f>0</f>
        <v>0</v>
      </c>
      <c r="T283" s="214">
        <f>0</f>
        <v>0</v>
      </c>
      <c r="U283" s="213">
        <f t="shared" si="147"/>
        <v>0</v>
      </c>
      <c r="V283" s="213">
        <f t="shared" si="148"/>
        <v>0</v>
      </c>
      <c r="W283" s="277" t="s">
        <v>1762</v>
      </c>
      <c r="X283" s="277" t="s">
        <v>1762</v>
      </c>
      <c r="Y283" s="277" t="s">
        <v>1762</v>
      </c>
      <c r="Z283" s="277" t="s">
        <v>1762</v>
      </c>
      <c r="AA283" s="277" t="s">
        <v>1762</v>
      </c>
      <c r="AB283" s="277" t="s">
        <v>1762</v>
      </c>
      <c r="AC283" s="277" t="s">
        <v>1762</v>
      </c>
    </row>
    <row r="284" spans="1:29" s="113" customFormat="1" ht="52.5" x14ac:dyDescent="0.15">
      <c r="A284" s="222" t="s">
        <v>1156</v>
      </c>
      <c r="B284" s="7" t="s">
        <v>1303</v>
      </c>
      <c r="C284" s="241" t="s">
        <v>1231</v>
      </c>
      <c r="D284" s="200" t="s">
        <v>1232</v>
      </c>
      <c r="E284" s="211"/>
      <c r="F284" s="211"/>
      <c r="G284" s="214">
        <f>0</f>
        <v>0</v>
      </c>
      <c r="H284" s="214">
        <f>0</f>
        <v>0</v>
      </c>
      <c r="I284" s="214">
        <f t="shared" si="145"/>
        <v>0</v>
      </c>
      <c r="J284" s="214">
        <f t="shared" si="146"/>
        <v>0</v>
      </c>
      <c r="K284" s="213">
        <f t="shared" si="149"/>
        <v>0</v>
      </c>
      <c r="L284" s="213">
        <f t="shared" si="150"/>
        <v>0</v>
      </c>
      <c r="M284" s="214"/>
      <c r="N284" s="214">
        <f>0</f>
        <v>0</v>
      </c>
      <c r="O284" s="214"/>
      <c r="P284" s="214"/>
      <c r="Q284" s="214"/>
      <c r="R284" s="214">
        <f>0</f>
        <v>0</v>
      </c>
      <c r="S284" s="214">
        <f>0</f>
        <v>0</v>
      </c>
      <c r="T284" s="214">
        <f>0</f>
        <v>0</v>
      </c>
      <c r="U284" s="213">
        <f t="shared" si="147"/>
        <v>0</v>
      </c>
      <c r="V284" s="213">
        <f t="shared" si="148"/>
        <v>0</v>
      </c>
      <c r="W284" s="277" t="s">
        <v>1762</v>
      </c>
      <c r="X284" s="277" t="s">
        <v>1762</v>
      </c>
      <c r="Y284" s="277" t="s">
        <v>1762</v>
      </c>
      <c r="Z284" s="277" t="s">
        <v>1762</v>
      </c>
      <c r="AA284" s="277" t="s">
        <v>1762</v>
      </c>
      <c r="AB284" s="277" t="s">
        <v>1762</v>
      </c>
      <c r="AC284" s="277" t="s">
        <v>1762</v>
      </c>
    </row>
    <row r="285" spans="1:29" s="113" customFormat="1" ht="31.5" x14ac:dyDescent="0.15">
      <c r="A285" s="222" t="s">
        <v>1157</v>
      </c>
      <c r="B285" s="7" t="s">
        <v>1304</v>
      </c>
      <c r="C285" s="215" t="s">
        <v>1233</v>
      </c>
      <c r="D285" s="200" t="s">
        <v>1234</v>
      </c>
      <c r="E285" s="211"/>
      <c r="F285" s="211"/>
      <c r="G285" s="214">
        <f>0</f>
        <v>0</v>
      </c>
      <c r="H285" s="214">
        <f>0</f>
        <v>0</v>
      </c>
      <c r="I285" s="214">
        <f t="shared" si="145"/>
        <v>0</v>
      </c>
      <c r="J285" s="214">
        <f t="shared" si="146"/>
        <v>0</v>
      </c>
      <c r="K285" s="213">
        <f t="shared" si="149"/>
        <v>0</v>
      </c>
      <c r="L285" s="213">
        <f t="shared" si="150"/>
        <v>0</v>
      </c>
      <c r="M285" s="214"/>
      <c r="N285" s="214">
        <f>0</f>
        <v>0</v>
      </c>
      <c r="O285" s="214"/>
      <c r="P285" s="214"/>
      <c r="Q285" s="214"/>
      <c r="R285" s="214">
        <f>0</f>
        <v>0</v>
      </c>
      <c r="S285" s="214">
        <f>0</f>
        <v>0</v>
      </c>
      <c r="T285" s="214">
        <f>0</f>
        <v>0</v>
      </c>
      <c r="U285" s="213">
        <f t="shared" si="147"/>
        <v>0</v>
      </c>
      <c r="V285" s="213">
        <f t="shared" si="148"/>
        <v>0</v>
      </c>
      <c r="W285" s="277" t="s">
        <v>1762</v>
      </c>
      <c r="X285" s="277" t="s">
        <v>1762</v>
      </c>
      <c r="Y285" s="277" t="s">
        <v>1762</v>
      </c>
      <c r="Z285" s="277" t="s">
        <v>1762</v>
      </c>
      <c r="AA285" s="277" t="s">
        <v>1762</v>
      </c>
      <c r="AB285" s="277" t="s">
        <v>1762</v>
      </c>
      <c r="AC285" s="277" t="s">
        <v>1762</v>
      </c>
    </row>
    <row r="286" spans="1:29" s="113" customFormat="1" ht="31.5" x14ac:dyDescent="0.15">
      <c r="A286" s="222" t="s">
        <v>1158</v>
      </c>
      <c r="B286" s="7" t="s">
        <v>1305</v>
      </c>
      <c r="C286" s="215" t="s">
        <v>1235</v>
      </c>
      <c r="D286" s="200" t="s">
        <v>1236</v>
      </c>
      <c r="E286" s="211"/>
      <c r="F286" s="211"/>
      <c r="G286" s="214">
        <f>0</f>
        <v>0</v>
      </c>
      <c r="H286" s="214">
        <f>0</f>
        <v>0</v>
      </c>
      <c r="I286" s="214">
        <f t="shared" si="145"/>
        <v>0</v>
      </c>
      <c r="J286" s="214">
        <f t="shared" si="146"/>
        <v>0</v>
      </c>
      <c r="K286" s="213">
        <f t="shared" si="149"/>
        <v>0</v>
      </c>
      <c r="L286" s="213">
        <f t="shared" si="150"/>
        <v>0</v>
      </c>
      <c r="M286" s="214"/>
      <c r="N286" s="214">
        <f>0</f>
        <v>0</v>
      </c>
      <c r="O286" s="214"/>
      <c r="P286" s="214"/>
      <c r="Q286" s="214"/>
      <c r="R286" s="214">
        <f>0</f>
        <v>0</v>
      </c>
      <c r="S286" s="214">
        <f>0</f>
        <v>0</v>
      </c>
      <c r="T286" s="214">
        <f>0</f>
        <v>0</v>
      </c>
      <c r="U286" s="213">
        <f t="shared" si="147"/>
        <v>0</v>
      </c>
      <c r="V286" s="213">
        <f t="shared" si="148"/>
        <v>0</v>
      </c>
      <c r="W286" s="277" t="s">
        <v>1762</v>
      </c>
      <c r="X286" s="277" t="s">
        <v>1762</v>
      </c>
      <c r="Y286" s="277" t="s">
        <v>1762</v>
      </c>
      <c r="Z286" s="277" t="s">
        <v>1762</v>
      </c>
      <c r="AA286" s="277" t="s">
        <v>1762</v>
      </c>
      <c r="AB286" s="277" t="s">
        <v>1762</v>
      </c>
      <c r="AC286" s="277" t="s">
        <v>1762</v>
      </c>
    </row>
    <row r="287" spans="1:29" s="113" customFormat="1" x14ac:dyDescent="0.15">
      <c r="A287" s="222" t="s">
        <v>1159</v>
      </c>
      <c r="B287" s="7" t="s">
        <v>1306</v>
      </c>
      <c r="C287" s="215" t="s">
        <v>1237</v>
      </c>
      <c r="D287" s="200" t="s">
        <v>1238</v>
      </c>
      <c r="E287" s="211"/>
      <c r="F287" s="211"/>
      <c r="G287" s="214">
        <f>0</f>
        <v>0</v>
      </c>
      <c r="H287" s="214">
        <f>0</f>
        <v>0</v>
      </c>
      <c r="I287" s="214">
        <f t="shared" si="145"/>
        <v>0</v>
      </c>
      <c r="J287" s="214">
        <f t="shared" si="146"/>
        <v>0</v>
      </c>
      <c r="K287" s="213">
        <f t="shared" si="149"/>
        <v>0</v>
      </c>
      <c r="L287" s="213">
        <f t="shared" si="150"/>
        <v>0</v>
      </c>
      <c r="M287" s="214"/>
      <c r="N287" s="214">
        <f>0</f>
        <v>0</v>
      </c>
      <c r="O287" s="214"/>
      <c r="P287" s="214"/>
      <c r="Q287" s="214"/>
      <c r="R287" s="214">
        <f>0</f>
        <v>0</v>
      </c>
      <c r="S287" s="214">
        <f>0</f>
        <v>0</v>
      </c>
      <c r="T287" s="214">
        <f>0</f>
        <v>0</v>
      </c>
      <c r="U287" s="213">
        <f t="shared" si="147"/>
        <v>0</v>
      </c>
      <c r="V287" s="213">
        <f t="shared" si="148"/>
        <v>0</v>
      </c>
      <c r="W287" s="277" t="s">
        <v>1762</v>
      </c>
      <c r="X287" s="277" t="s">
        <v>1762</v>
      </c>
      <c r="Y287" s="277" t="s">
        <v>1762</v>
      </c>
      <c r="Z287" s="277" t="s">
        <v>1762</v>
      </c>
      <c r="AA287" s="277" t="s">
        <v>1762</v>
      </c>
      <c r="AB287" s="277" t="s">
        <v>1762</v>
      </c>
      <c r="AC287" s="277" t="s">
        <v>1762</v>
      </c>
    </row>
    <row r="288" spans="1:29" s="113" customFormat="1" ht="31.5" x14ac:dyDescent="0.15">
      <c r="A288" s="222" t="s">
        <v>1160</v>
      </c>
      <c r="B288" s="7" t="s">
        <v>1307</v>
      </c>
      <c r="C288" s="215" t="s">
        <v>1239</v>
      </c>
      <c r="D288" s="200" t="s">
        <v>1240</v>
      </c>
      <c r="E288" s="211"/>
      <c r="F288" s="211"/>
      <c r="G288" s="214">
        <f>0</f>
        <v>0</v>
      </c>
      <c r="H288" s="214">
        <f>0</f>
        <v>0</v>
      </c>
      <c r="I288" s="214">
        <f t="shared" si="145"/>
        <v>0</v>
      </c>
      <c r="J288" s="214">
        <f t="shared" si="146"/>
        <v>0</v>
      </c>
      <c r="K288" s="213">
        <f t="shared" si="149"/>
        <v>0</v>
      </c>
      <c r="L288" s="213">
        <f t="shared" si="150"/>
        <v>0</v>
      </c>
      <c r="M288" s="214"/>
      <c r="N288" s="214">
        <f>0</f>
        <v>0</v>
      </c>
      <c r="O288" s="214"/>
      <c r="P288" s="214"/>
      <c r="Q288" s="214"/>
      <c r="R288" s="214">
        <f>0</f>
        <v>0</v>
      </c>
      <c r="S288" s="214">
        <f>0</f>
        <v>0</v>
      </c>
      <c r="T288" s="214">
        <f>0</f>
        <v>0</v>
      </c>
      <c r="U288" s="213">
        <f t="shared" si="147"/>
        <v>0</v>
      </c>
      <c r="V288" s="213">
        <f t="shared" si="148"/>
        <v>0</v>
      </c>
      <c r="W288" s="277" t="s">
        <v>1762</v>
      </c>
      <c r="X288" s="277" t="s">
        <v>1762</v>
      </c>
      <c r="Y288" s="277" t="s">
        <v>1762</v>
      </c>
      <c r="Z288" s="277" t="s">
        <v>1762</v>
      </c>
      <c r="AA288" s="277" t="s">
        <v>1762</v>
      </c>
      <c r="AB288" s="277" t="s">
        <v>1762</v>
      </c>
      <c r="AC288" s="277" t="s">
        <v>1762</v>
      </c>
    </row>
    <row r="289" spans="1:29" s="113" customFormat="1" x14ac:dyDescent="0.15">
      <c r="A289" s="222" t="s">
        <v>1161</v>
      </c>
      <c r="B289" s="7" t="s">
        <v>1308</v>
      </c>
      <c r="C289" s="215" t="s">
        <v>1241</v>
      </c>
      <c r="D289" s="200" t="s">
        <v>1242</v>
      </c>
      <c r="E289" s="211"/>
      <c r="F289" s="211"/>
      <c r="G289" s="214">
        <f>0</f>
        <v>0</v>
      </c>
      <c r="H289" s="214">
        <f>0</f>
        <v>0</v>
      </c>
      <c r="I289" s="214">
        <f>0</f>
        <v>0</v>
      </c>
      <c r="J289" s="214">
        <f t="shared" si="146"/>
        <v>0</v>
      </c>
      <c r="K289" s="213">
        <f t="shared" si="149"/>
        <v>0</v>
      </c>
      <c r="L289" s="213">
        <f t="shared" si="150"/>
        <v>0</v>
      </c>
      <c r="M289" s="214">
        <f>0</f>
        <v>0</v>
      </c>
      <c r="N289" s="214">
        <f>0</f>
        <v>0</v>
      </c>
      <c r="O289" s="214">
        <f>0</f>
        <v>0</v>
      </c>
      <c r="P289" s="214">
        <f>0</f>
        <v>0</v>
      </c>
      <c r="Q289" s="214">
        <f>0</f>
        <v>0</v>
      </c>
      <c r="R289" s="214">
        <f>0</f>
        <v>0</v>
      </c>
      <c r="S289" s="214">
        <f>0</f>
        <v>0</v>
      </c>
      <c r="T289" s="214">
        <f>0</f>
        <v>0</v>
      </c>
      <c r="U289" s="213">
        <f t="shared" si="147"/>
        <v>0</v>
      </c>
      <c r="V289" s="213">
        <f t="shared" si="148"/>
        <v>0</v>
      </c>
      <c r="W289" s="277" t="s">
        <v>1762</v>
      </c>
      <c r="X289" s="277" t="s">
        <v>1762</v>
      </c>
      <c r="Y289" s="277" t="s">
        <v>1762</v>
      </c>
      <c r="Z289" s="277" t="s">
        <v>1762</v>
      </c>
      <c r="AA289" s="277" t="s">
        <v>1762</v>
      </c>
      <c r="AB289" s="277" t="s">
        <v>1762</v>
      </c>
      <c r="AC289" s="277" t="s">
        <v>1762</v>
      </c>
    </row>
    <row r="290" spans="1:29" s="113" customFormat="1" ht="52.5" x14ac:dyDescent="0.15">
      <c r="A290" s="222" t="s">
        <v>1162</v>
      </c>
      <c r="B290" s="7" t="s">
        <v>1309</v>
      </c>
      <c r="C290" s="215" t="s">
        <v>1243</v>
      </c>
      <c r="D290" s="200" t="s">
        <v>1244</v>
      </c>
      <c r="E290" s="211"/>
      <c r="F290" s="211"/>
      <c r="G290" s="214">
        <f>0</f>
        <v>0</v>
      </c>
      <c r="H290" s="214">
        <f>0</f>
        <v>0</v>
      </c>
      <c r="I290" s="214">
        <f t="shared" ref="I290:I308" si="151">M290</f>
        <v>0</v>
      </c>
      <c r="J290" s="214">
        <f t="shared" si="146"/>
        <v>0</v>
      </c>
      <c r="K290" s="213">
        <f t="shared" si="149"/>
        <v>0</v>
      </c>
      <c r="L290" s="213">
        <f t="shared" si="150"/>
        <v>0</v>
      </c>
      <c r="M290" s="214"/>
      <c r="N290" s="214">
        <f>0</f>
        <v>0</v>
      </c>
      <c r="O290" s="214"/>
      <c r="P290" s="214"/>
      <c r="Q290" s="214"/>
      <c r="R290" s="214">
        <f>0</f>
        <v>0</v>
      </c>
      <c r="S290" s="214">
        <f>0</f>
        <v>0</v>
      </c>
      <c r="T290" s="214">
        <f>0</f>
        <v>0</v>
      </c>
      <c r="U290" s="213">
        <f t="shared" si="147"/>
        <v>0</v>
      </c>
      <c r="V290" s="213">
        <f t="shared" si="148"/>
        <v>0</v>
      </c>
      <c r="W290" s="277" t="s">
        <v>1762</v>
      </c>
      <c r="X290" s="277" t="s">
        <v>1762</v>
      </c>
      <c r="Y290" s="277" t="s">
        <v>1762</v>
      </c>
      <c r="Z290" s="277" t="s">
        <v>1762</v>
      </c>
      <c r="AA290" s="277" t="s">
        <v>1762</v>
      </c>
      <c r="AB290" s="277" t="s">
        <v>1762</v>
      </c>
      <c r="AC290" s="277" t="s">
        <v>1762</v>
      </c>
    </row>
    <row r="291" spans="1:29" s="113" customFormat="1" ht="21" x14ac:dyDescent="0.15">
      <c r="A291" s="222" t="s">
        <v>1163</v>
      </c>
      <c r="B291" s="7" t="s">
        <v>1310</v>
      </c>
      <c r="C291" s="215" t="s">
        <v>1245</v>
      </c>
      <c r="D291" s="200" t="s">
        <v>1246</v>
      </c>
      <c r="E291" s="211"/>
      <c r="F291" s="211"/>
      <c r="G291" s="214">
        <f>0</f>
        <v>0</v>
      </c>
      <c r="H291" s="214">
        <f>0</f>
        <v>0</v>
      </c>
      <c r="I291" s="214">
        <f t="shared" si="151"/>
        <v>0</v>
      </c>
      <c r="J291" s="214">
        <f t="shared" si="146"/>
        <v>0</v>
      </c>
      <c r="K291" s="213">
        <f t="shared" si="149"/>
        <v>0</v>
      </c>
      <c r="L291" s="213">
        <f t="shared" si="150"/>
        <v>0</v>
      </c>
      <c r="M291" s="214"/>
      <c r="N291" s="214">
        <f>0</f>
        <v>0</v>
      </c>
      <c r="O291" s="214"/>
      <c r="P291" s="214"/>
      <c r="Q291" s="214"/>
      <c r="R291" s="214">
        <f>0</f>
        <v>0</v>
      </c>
      <c r="S291" s="214">
        <f>0</f>
        <v>0</v>
      </c>
      <c r="T291" s="214">
        <f>0</f>
        <v>0</v>
      </c>
      <c r="U291" s="213">
        <f t="shared" si="147"/>
        <v>0</v>
      </c>
      <c r="V291" s="213">
        <f t="shared" si="148"/>
        <v>0</v>
      </c>
      <c r="W291" s="277" t="s">
        <v>1762</v>
      </c>
      <c r="X291" s="277" t="s">
        <v>1762</v>
      </c>
      <c r="Y291" s="277" t="s">
        <v>1762</v>
      </c>
      <c r="Z291" s="277" t="s">
        <v>1762</v>
      </c>
      <c r="AA291" s="277" t="s">
        <v>1762</v>
      </c>
      <c r="AB291" s="277" t="s">
        <v>1762</v>
      </c>
      <c r="AC291" s="277" t="s">
        <v>1762</v>
      </c>
    </row>
    <row r="292" spans="1:29" s="113" customFormat="1" x14ac:dyDescent="0.15">
      <c r="A292" s="222" t="s">
        <v>1164</v>
      </c>
      <c r="B292" s="7" t="s">
        <v>1311</v>
      </c>
      <c r="C292" s="215" t="s">
        <v>1247</v>
      </c>
      <c r="D292" s="200" t="s">
        <v>1248</v>
      </c>
      <c r="E292" s="211"/>
      <c r="F292" s="211"/>
      <c r="G292" s="214">
        <f>0</f>
        <v>0</v>
      </c>
      <c r="H292" s="214">
        <f>0</f>
        <v>0</v>
      </c>
      <c r="I292" s="214">
        <f t="shared" si="151"/>
        <v>0</v>
      </c>
      <c r="J292" s="214">
        <f t="shared" si="146"/>
        <v>0</v>
      </c>
      <c r="K292" s="213">
        <f t="shared" si="149"/>
        <v>0</v>
      </c>
      <c r="L292" s="213">
        <f t="shared" si="150"/>
        <v>0</v>
      </c>
      <c r="M292" s="214"/>
      <c r="N292" s="214">
        <f>0</f>
        <v>0</v>
      </c>
      <c r="O292" s="214"/>
      <c r="P292" s="214"/>
      <c r="Q292" s="214"/>
      <c r="R292" s="214">
        <f>0</f>
        <v>0</v>
      </c>
      <c r="S292" s="214">
        <f>0</f>
        <v>0</v>
      </c>
      <c r="T292" s="214">
        <f>0</f>
        <v>0</v>
      </c>
      <c r="U292" s="213">
        <f t="shared" si="147"/>
        <v>0</v>
      </c>
      <c r="V292" s="213">
        <f t="shared" si="148"/>
        <v>0</v>
      </c>
      <c r="W292" s="277" t="s">
        <v>1762</v>
      </c>
      <c r="X292" s="277" t="s">
        <v>1762</v>
      </c>
      <c r="Y292" s="277" t="s">
        <v>1762</v>
      </c>
      <c r="Z292" s="277" t="s">
        <v>1762</v>
      </c>
      <c r="AA292" s="277" t="s">
        <v>1762</v>
      </c>
      <c r="AB292" s="277" t="s">
        <v>1762</v>
      </c>
      <c r="AC292" s="277" t="s">
        <v>1762</v>
      </c>
    </row>
    <row r="293" spans="1:29" s="113" customFormat="1" ht="21" x14ac:dyDescent="0.15">
      <c r="A293" s="222" t="s">
        <v>1165</v>
      </c>
      <c r="B293" s="7" t="s">
        <v>1312</v>
      </c>
      <c r="C293" s="215" t="s">
        <v>1249</v>
      </c>
      <c r="D293" s="200" t="s">
        <v>1250</v>
      </c>
      <c r="E293" s="211"/>
      <c r="F293" s="211"/>
      <c r="G293" s="214">
        <f>0</f>
        <v>0</v>
      </c>
      <c r="H293" s="214">
        <f>0</f>
        <v>0</v>
      </c>
      <c r="I293" s="214">
        <f t="shared" si="151"/>
        <v>0</v>
      </c>
      <c r="J293" s="214">
        <f t="shared" si="146"/>
        <v>0</v>
      </c>
      <c r="K293" s="213">
        <f t="shared" si="149"/>
        <v>0</v>
      </c>
      <c r="L293" s="213">
        <f t="shared" si="150"/>
        <v>0</v>
      </c>
      <c r="M293" s="214"/>
      <c r="N293" s="214">
        <f>0</f>
        <v>0</v>
      </c>
      <c r="O293" s="214"/>
      <c r="P293" s="214"/>
      <c r="Q293" s="214"/>
      <c r="R293" s="214">
        <f>0</f>
        <v>0</v>
      </c>
      <c r="S293" s="214">
        <f>0</f>
        <v>0</v>
      </c>
      <c r="T293" s="214">
        <f>0</f>
        <v>0</v>
      </c>
      <c r="U293" s="213">
        <f t="shared" si="147"/>
        <v>0</v>
      </c>
      <c r="V293" s="213">
        <f t="shared" si="148"/>
        <v>0</v>
      </c>
      <c r="W293" s="277" t="s">
        <v>1762</v>
      </c>
      <c r="X293" s="277" t="s">
        <v>1762</v>
      </c>
      <c r="Y293" s="277" t="s">
        <v>1762</v>
      </c>
      <c r="Z293" s="277" t="s">
        <v>1762</v>
      </c>
      <c r="AA293" s="277" t="s">
        <v>1762</v>
      </c>
      <c r="AB293" s="277" t="s">
        <v>1762</v>
      </c>
      <c r="AC293" s="277" t="s">
        <v>1762</v>
      </c>
    </row>
    <row r="294" spans="1:29" s="113" customFormat="1" x14ac:dyDescent="0.15">
      <c r="A294" s="222" t="s">
        <v>1166</v>
      </c>
      <c r="B294" s="7" t="s">
        <v>1313</v>
      </c>
      <c r="C294" s="215" t="s">
        <v>1251</v>
      </c>
      <c r="D294" s="200" t="s">
        <v>1252</v>
      </c>
      <c r="E294" s="211"/>
      <c r="F294" s="211"/>
      <c r="G294" s="214">
        <f>0</f>
        <v>0</v>
      </c>
      <c r="H294" s="214">
        <f>0</f>
        <v>0</v>
      </c>
      <c r="I294" s="214">
        <f t="shared" si="151"/>
        <v>0</v>
      </c>
      <c r="J294" s="214">
        <f t="shared" si="146"/>
        <v>0</v>
      </c>
      <c r="K294" s="213">
        <f t="shared" si="149"/>
        <v>0</v>
      </c>
      <c r="L294" s="213">
        <f t="shared" si="150"/>
        <v>0</v>
      </c>
      <c r="M294" s="214"/>
      <c r="N294" s="214">
        <f>0</f>
        <v>0</v>
      </c>
      <c r="O294" s="214"/>
      <c r="P294" s="214"/>
      <c r="Q294" s="214"/>
      <c r="R294" s="214">
        <f>0</f>
        <v>0</v>
      </c>
      <c r="S294" s="214">
        <f>0</f>
        <v>0</v>
      </c>
      <c r="T294" s="214">
        <f>0</f>
        <v>0</v>
      </c>
      <c r="U294" s="213">
        <f t="shared" si="147"/>
        <v>0</v>
      </c>
      <c r="V294" s="213">
        <f t="shared" si="148"/>
        <v>0</v>
      </c>
      <c r="W294" s="277" t="s">
        <v>1762</v>
      </c>
      <c r="X294" s="277" t="s">
        <v>1762</v>
      </c>
      <c r="Y294" s="277" t="s">
        <v>1762</v>
      </c>
      <c r="Z294" s="277" t="s">
        <v>1762</v>
      </c>
      <c r="AA294" s="277" t="s">
        <v>1762</v>
      </c>
      <c r="AB294" s="277" t="s">
        <v>1762</v>
      </c>
      <c r="AC294" s="277" t="s">
        <v>1762</v>
      </c>
    </row>
    <row r="295" spans="1:29" s="113" customFormat="1" ht="21" x14ac:dyDescent="0.15">
      <c r="A295" s="222" t="s">
        <v>1167</v>
      </c>
      <c r="B295" s="7" t="s">
        <v>1314</v>
      </c>
      <c r="C295" s="215" t="s">
        <v>1253</v>
      </c>
      <c r="D295" s="200" t="s">
        <v>1254</v>
      </c>
      <c r="E295" s="211"/>
      <c r="F295" s="211"/>
      <c r="G295" s="214">
        <f>0</f>
        <v>0</v>
      </c>
      <c r="H295" s="214">
        <f>0</f>
        <v>0</v>
      </c>
      <c r="I295" s="214">
        <f t="shared" si="151"/>
        <v>0</v>
      </c>
      <c r="J295" s="214">
        <f t="shared" si="146"/>
        <v>0</v>
      </c>
      <c r="K295" s="213">
        <f t="shared" si="149"/>
        <v>0</v>
      </c>
      <c r="L295" s="213">
        <f t="shared" si="150"/>
        <v>0</v>
      </c>
      <c r="M295" s="214"/>
      <c r="N295" s="214">
        <f>0</f>
        <v>0</v>
      </c>
      <c r="O295" s="214"/>
      <c r="P295" s="214"/>
      <c r="Q295" s="214"/>
      <c r="R295" s="214">
        <f>0</f>
        <v>0</v>
      </c>
      <c r="S295" s="214">
        <f>0</f>
        <v>0</v>
      </c>
      <c r="T295" s="214">
        <f>0</f>
        <v>0</v>
      </c>
      <c r="U295" s="213">
        <f t="shared" si="147"/>
        <v>0</v>
      </c>
      <c r="V295" s="213">
        <f t="shared" si="148"/>
        <v>0</v>
      </c>
      <c r="W295" s="277" t="s">
        <v>1762</v>
      </c>
      <c r="X295" s="277" t="s">
        <v>1762</v>
      </c>
      <c r="Y295" s="277" t="s">
        <v>1762</v>
      </c>
      <c r="Z295" s="277" t="s">
        <v>1762</v>
      </c>
      <c r="AA295" s="277" t="s">
        <v>1762</v>
      </c>
      <c r="AB295" s="277" t="s">
        <v>1762</v>
      </c>
      <c r="AC295" s="277" t="s">
        <v>1762</v>
      </c>
    </row>
    <row r="296" spans="1:29" s="113" customFormat="1" ht="42" x14ac:dyDescent="0.15">
      <c r="A296" s="222" t="s">
        <v>1168</v>
      </c>
      <c r="B296" s="7" t="s">
        <v>1315</v>
      </c>
      <c r="C296" s="215" t="s">
        <v>1255</v>
      </c>
      <c r="D296" s="200" t="s">
        <v>1256</v>
      </c>
      <c r="E296" s="211"/>
      <c r="F296" s="211"/>
      <c r="G296" s="214">
        <f>0</f>
        <v>0</v>
      </c>
      <c r="H296" s="214">
        <f>0</f>
        <v>0</v>
      </c>
      <c r="I296" s="214">
        <f t="shared" si="151"/>
        <v>0</v>
      </c>
      <c r="J296" s="214">
        <f t="shared" si="146"/>
        <v>0</v>
      </c>
      <c r="K296" s="213">
        <f t="shared" si="149"/>
        <v>0</v>
      </c>
      <c r="L296" s="213">
        <f t="shared" si="150"/>
        <v>0</v>
      </c>
      <c r="M296" s="214"/>
      <c r="N296" s="214">
        <f>0</f>
        <v>0</v>
      </c>
      <c r="O296" s="214"/>
      <c r="P296" s="214"/>
      <c r="Q296" s="214"/>
      <c r="R296" s="214">
        <f>0</f>
        <v>0</v>
      </c>
      <c r="S296" s="214">
        <f>0</f>
        <v>0</v>
      </c>
      <c r="T296" s="214">
        <f>0</f>
        <v>0</v>
      </c>
      <c r="U296" s="213">
        <f t="shared" si="147"/>
        <v>0</v>
      </c>
      <c r="V296" s="213">
        <f t="shared" si="148"/>
        <v>0</v>
      </c>
      <c r="W296" s="277" t="s">
        <v>1762</v>
      </c>
      <c r="X296" s="277" t="s">
        <v>1762</v>
      </c>
      <c r="Y296" s="277" t="s">
        <v>1762</v>
      </c>
      <c r="Z296" s="277" t="s">
        <v>1762</v>
      </c>
      <c r="AA296" s="277" t="s">
        <v>1762</v>
      </c>
      <c r="AB296" s="277" t="s">
        <v>1762</v>
      </c>
      <c r="AC296" s="277" t="s">
        <v>1762</v>
      </c>
    </row>
    <row r="297" spans="1:29" s="113" customFormat="1" x14ac:dyDescent="0.15">
      <c r="A297" s="222" t="s">
        <v>1169</v>
      </c>
      <c r="B297" s="7" t="s">
        <v>1316</v>
      </c>
      <c r="C297" s="215" t="s">
        <v>1257</v>
      </c>
      <c r="D297" s="200" t="s">
        <v>1258</v>
      </c>
      <c r="E297" s="211"/>
      <c r="F297" s="211"/>
      <c r="G297" s="214">
        <f>0</f>
        <v>0</v>
      </c>
      <c r="H297" s="214">
        <f>0</f>
        <v>0</v>
      </c>
      <c r="I297" s="214">
        <f t="shared" si="151"/>
        <v>0</v>
      </c>
      <c r="J297" s="214">
        <f t="shared" si="146"/>
        <v>0</v>
      </c>
      <c r="K297" s="213">
        <f t="shared" si="149"/>
        <v>0</v>
      </c>
      <c r="L297" s="213">
        <f t="shared" si="150"/>
        <v>0</v>
      </c>
      <c r="M297" s="214"/>
      <c r="N297" s="214">
        <f>0</f>
        <v>0</v>
      </c>
      <c r="O297" s="214"/>
      <c r="P297" s="214"/>
      <c r="Q297" s="214"/>
      <c r="R297" s="214">
        <f>0</f>
        <v>0</v>
      </c>
      <c r="S297" s="214">
        <f>0</f>
        <v>0</v>
      </c>
      <c r="T297" s="214">
        <f>0</f>
        <v>0</v>
      </c>
      <c r="U297" s="213">
        <f t="shared" si="147"/>
        <v>0</v>
      </c>
      <c r="V297" s="213">
        <f t="shared" si="148"/>
        <v>0</v>
      </c>
      <c r="W297" s="277" t="s">
        <v>1762</v>
      </c>
      <c r="X297" s="277" t="s">
        <v>1762</v>
      </c>
      <c r="Y297" s="277" t="s">
        <v>1762</v>
      </c>
      <c r="Z297" s="277" t="s">
        <v>1762</v>
      </c>
      <c r="AA297" s="277" t="s">
        <v>1762</v>
      </c>
      <c r="AB297" s="277" t="s">
        <v>1762</v>
      </c>
      <c r="AC297" s="277" t="s">
        <v>1762</v>
      </c>
    </row>
    <row r="298" spans="1:29" s="113" customFormat="1" ht="63" x14ac:dyDescent="0.15">
      <c r="A298" s="222" t="s">
        <v>1170</v>
      </c>
      <c r="B298" s="7" t="s">
        <v>1317</v>
      </c>
      <c r="C298" s="215" t="s">
        <v>1259</v>
      </c>
      <c r="D298" s="200" t="s">
        <v>1260</v>
      </c>
      <c r="E298" s="211"/>
      <c r="F298" s="211"/>
      <c r="G298" s="214">
        <f>0</f>
        <v>0</v>
      </c>
      <c r="H298" s="214">
        <f>0</f>
        <v>0</v>
      </c>
      <c r="I298" s="214">
        <f t="shared" si="151"/>
        <v>0</v>
      </c>
      <c r="J298" s="214">
        <f t="shared" si="146"/>
        <v>0</v>
      </c>
      <c r="K298" s="213">
        <f t="shared" si="149"/>
        <v>0</v>
      </c>
      <c r="L298" s="213">
        <f t="shared" si="150"/>
        <v>0</v>
      </c>
      <c r="M298" s="214"/>
      <c r="N298" s="214">
        <f>0</f>
        <v>0</v>
      </c>
      <c r="O298" s="214"/>
      <c r="P298" s="214"/>
      <c r="Q298" s="214"/>
      <c r="R298" s="214">
        <f>0</f>
        <v>0</v>
      </c>
      <c r="S298" s="214">
        <f>0</f>
        <v>0</v>
      </c>
      <c r="T298" s="214">
        <f>0</f>
        <v>0</v>
      </c>
      <c r="U298" s="213">
        <f t="shared" si="147"/>
        <v>0</v>
      </c>
      <c r="V298" s="213">
        <f t="shared" si="148"/>
        <v>0</v>
      </c>
      <c r="W298" s="277" t="s">
        <v>1762</v>
      </c>
      <c r="X298" s="277" t="s">
        <v>1762</v>
      </c>
      <c r="Y298" s="277" t="s">
        <v>1762</v>
      </c>
      <c r="Z298" s="277" t="s">
        <v>1762</v>
      </c>
      <c r="AA298" s="277" t="s">
        <v>1762</v>
      </c>
      <c r="AB298" s="277" t="s">
        <v>1762</v>
      </c>
      <c r="AC298" s="277" t="s">
        <v>1762</v>
      </c>
    </row>
    <row r="299" spans="1:29" s="113" customFormat="1" ht="31.5" x14ac:dyDescent="0.15">
      <c r="A299" s="222" t="s">
        <v>1171</v>
      </c>
      <c r="B299" s="7" t="s">
        <v>1318</v>
      </c>
      <c r="C299" s="215" t="s">
        <v>1261</v>
      </c>
      <c r="D299" s="200" t="s">
        <v>1262</v>
      </c>
      <c r="E299" s="211"/>
      <c r="F299" s="211"/>
      <c r="G299" s="214">
        <f>0</f>
        <v>0</v>
      </c>
      <c r="H299" s="214">
        <f>0</f>
        <v>0</v>
      </c>
      <c r="I299" s="214">
        <f t="shared" si="151"/>
        <v>0</v>
      </c>
      <c r="J299" s="214">
        <f t="shared" si="146"/>
        <v>0</v>
      </c>
      <c r="K299" s="213">
        <f t="shared" si="149"/>
        <v>0</v>
      </c>
      <c r="L299" s="213">
        <f t="shared" si="150"/>
        <v>0</v>
      </c>
      <c r="M299" s="214"/>
      <c r="N299" s="214">
        <f>0</f>
        <v>0</v>
      </c>
      <c r="O299" s="214"/>
      <c r="P299" s="214"/>
      <c r="Q299" s="214"/>
      <c r="R299" s="214">
        <f>0</f>
        <v>0</v>
      </c>
      <c r="S299" s="214">
        <f>0</f>
        <v>0</v>
      </c>
      <c r="T299" s="214">
        <f>0</f>
        <v>0</v>
      </c>
      <c r="U299" s="213">
        <f t="shared" si="147"/>
        <v>0</v>
      </c>
      <c r="V299" s="213">
        <f t="shared" si="148"/>
        <v>0</v>
      </c>
      <c r="W299" s="277" t="s">
        <v>1762</v>
      </c>
      <c r="X299" s="277" t="s">
        <v>1762</v>
      </c>
      <c r="Y299" s="277" t="s">
        <v>1762</v>
      </c>
      <c r="Z299" s="277" t="s">
        <v>1762</v>
      </c>
      <c r="AA299" s="277" t="s">
        <v>1762</v>
      </c>
      <c r="AB299" s="277" t="s">
        <v>1762</v>
      </c>
      <c r="AC299" s="277" t="s">
        <v>1762</v>
      </c>
    </row>
    <row r="300" spans="1:29" s="113" customFormat="1" ht="31.5" x14ac:dyDescent="0.15">
      <c r="A300" s="222" t="s">
        <v>1172</v>
      </c>
      <c r="B300" s="7" t="s">
        <v>1319</v>
      </c>
      <c r="C300" s="215" t="s">
        <v>1263</v>
      </c>
      <c r="D300" s="200" t="s">
        <v>1264</v>
      </c>
      <c r="E300" s="211"/>
      <c r="F300" s="211"/>
      <c r="G300" s="214">
        <f>0</f>
        <v>0</v>
      </c>
      <c r="H300" s="214">
        <f>0</f>
        <v>0</v>
      </c>
      <c r="I300" s="214">
        <f t="shared" si="151"/>
        <v>0</v>
      </c>
      <c r="J300" s="214">
        <f t="shared" si="146"/>
        <v>0</v>
      </c>
      <c r="K300" s="213">
        <f t="shared" si="149"/>
        <v>0</v>
      </c>
      <c r="L300" s="213">
        <f t="shared" si="150"/>
        <v>0</v>
      </c>
      <c r="M300" s="214"/>
      <c r="N300" s="214">
        <f>0</f>
        <v>0</v>
      </c>
      <c r="O300" s="214"/>
      <c r="P300" s="214"/>
      <c r="Q300" s="214"/>
      <c r="R300" s="214">
        <f>0</f>
        <v>0</v>
      </c>
      <c r="S300" s="214">
        <f>0</f>
        <v>0</v>
      </c>
      <c r="T300" s="214">
        <f>0</f>
        <v>0</v>
      </c>
      <c r="U300" s="213">
        <f t="shared" si="147"/>
        <v>0</v>
      </c>
      <c r="V300" s="213">
        <f t="shared" si="148"/>
        <v>0</v>
      </c>
      <c r="W300" s="277" t="s">
        <v>1762</v>
      </c>
      <c r="X300" s="277" t="s">
        <v>1762</v>
      </c>
      <c r="Y300" s="277" t="s">
        <v>1762</v>
      </c>
      <c r="Z300" s="277" t="s">
        <v>1762</v>
      </c>
      <c r="AA300" s="277" t="s">
        <v>1762</v>
      </c>
      <c r="AB300" s="277" t="s">
        <v>1762</v>
      </c>
      <c r="AC300" s="277" t="s">
        <v>1762</v>
      </c>
    </row>
    <row r="301" spans="1:29" s="113" customFormat="1" ht="42" x14ac:dyDescent="0.15">
      <c r="A301" s="222" t="s">
        <v>1173</v>
      </c>
      <c r="B301" s="7" t="s">
        <v>1320</v>
      </c>
      <c r="C301" s="215" t="s">
        <v>1265</v>
      </c>
      <c r="D301" s="200" t="s">
        <v>1266</v>
      </c>
      <c r="E301" s="211"/>
      <c r="F301" s="211"/>
      <c r="G301" s="214">
        <f>0</f>
        <v>0</v>
      </c>
      <c r="H301" s="214">
        <f>0</f>
        <v>0</v>
      </c>
      <c r="I301" s="214">
        <f t="shared" si="151"/>
        <v>0</v>
      </c>
      <c r="J301" s="214">
        <f t="shared" si="146"/>
        <v>0</v>
      </c>
      <c r="K301" s="213">
        <f t="shared" ref="K301:K309" si="152">G301+N301</f>
        <v>0</v>
      </c>
      <c r="L301" s="213">
        <f t="shared" ref="L301:L309" si="153">H301+R301</f>
        <v>0</v>
      </c>
      <c r="M301" s="214"/>
      <c r="N301" s="214">
        <f>0</f>
        <v>0</v>
      </c>
      <c r="O301" s="214"/>
      <c r="P301" s="214"/>
      <c r="Q301" s="214"/>
      <c r="R301" s="214">
        <f>0</f>
        <v>0</v>
      </c>
      <c r="S301" s="214">
        <f>0</f>
        <v>0</v>
      </c>
      <c r="T301" s="214">
        <f>0</f>
        <v>0</v>
      </c>
      <c r="U301" s="213">
        <f t="shared" si="147"/>
        <v>0</v>
      </c>
      <c r="V301" s="213">
        <f t="shared" si="148"/>
        <v>0</v>
      </c>
      <c r="W301" s="277" t="s">
        <v>1762</v>
      </c>
      <c r="X301" s="277" t="s">
        <v>1762</v>
      </c>
      <c r="Y301" s="277" t="s">
        <v>1762</v>
      </c>
      <c r="Z301" s="277" t="s">
        <v>1762</v>
      </c>
      <c r="AA301" s="277" t="s">
        <v>1762</v>
      </c>
      <c r="AB301" s="277" t="s">
        <v>1762</v>
      </c>
      <c r="AC301" s="277" t="s">
        <v>1762</v>
      </c>
    </row>
    <row r="302" spans="1:29" s="113" customFormat="1" ht="63" x14ac:dyDescent="0.15">
      <c r="A302" s="222" t="s">
        <v>1174</v>
      </c>
      <c r="B302" s="7" t="s">
        <v>1321</v>
      </c>
      <c r="C302" s="215" t="s">
        <v>1267</v>
      </c>
      <c r="D302" s="200" t="s">
        <v>1268</v>
      </c>
      <c r="E302" s="211"/>
      <c r="F302" s="211"/>
      <c r="G302" s="214">
        <f>0</f>
        <v>0</v>
      </c>
      <c r="H302" s="214">
        <f>0</f>
        <v>0</v>
      </c>
      <c r="I302" s="214">
        <f t="shared" si="151"/>
        <v>0</v>
      </c>
      <c r="J302" s="214">
        <f t="shared" si="146"/>
        <v>0</v>
      </c>
      <c r="K302" s="213">
        <f t="shared" si="152"/>
        <v>0</v>
      </c>
      <c r="L302" s="213">
        <f t="shared" si="153"/>
        <v>0</v>
      </c>
      <c r="M302" s="214"/>
      <c r="N302" s="214">
        <f>0</f>
        <v>0</v>
      </c>
      <c r="O302" s="214"/>
      <c r="P302" s="214"/>
      <c r="Q302" s="214"/>
      <c r="R302" s="214">
        <f>0</f>
        <v>0</v>
      </c>
      <c r="S302" s="214">
        <f>0</f>
        <v>0</v>
      </c>
      <c r="T302" s="214">
        <f>0</f>
        <v>0</v>
      </c>
      <c r="U302" s="213">
        <f t="shared" si="147"/>
        <v>0</v>
      </c>
      <c r="V302" s="213">
        <f t="shared" si="148"/>
        <v>0</v>
      </c>
      <c r="W302" s="277" t="s">
        <v>1762</v>
      </c>
      <c r="X302" s="277" t="s">
        <v>1762</v>
      </c>
      <c r="Y302" s="277" t="s">
        <v>1762</v>
      </c>
      <c r="Z302" s="277" t="s">
        <v>1762</v>
      </c>
      <c r="AA302" s="277" t="s">
        <v>1762</v>
      </c>
      <c r="AB302" s="277" t="s">
        <v>1762</v>
      </c>
      <c r="AC302" s="277" t="s">
        <v>1762</v>
      </c>
    </row>
    <row r="303" spans="1:29" s="113" customFormat="1" ht="31.5" x14ac:dyDescent="0.15">
      <c r="A303" s="222" t="s">
        <v>1175</v>
      </c>
      <c r="B303" s="7" t="s">
        <v>1322</v>
      </c>
      <c r="C303" s="215" t="s">
        <v>1269</v>
      </c>
      <c r="D303" s="200" t="s">
        <v>1270</v>
      </c>
      <c r="E303" s="211"/>
      <c r="F303" s="211"/>
      <c r="G303" s="214">
        <f>0</f>
        <v>0</v>
      </c>
      <c r="H303" s="214">
        <f>0</f>
        <v>0</v>
      </c>
      <c r="I303" s="214">
        <f t="shared" si="151"/>
        <v>0</v>
      </c>
      <c r="J303" s="214">
        <f t="shared" si="146"/>
        <v>0</v>
      </c>
      <c r="K303" s="213">
        <f t="shared" si="152"/>
        <v>0</v>
      </c>
      <c r="L303" s="213">
        <f t="shared" si="153"/>
        <v>0</v>
      </c>
      <c r="M303" s="214"/>
      <c r="N303" s="214">
        <f>0</f>
        <v>0</v>
      </c>
      <c r="O303" s="214"/>
      <c r="P303" s="214"/>
      <c r="Q303" s="214"/>
      <c r="R303" s="214">
        <f>0</f>
        <v>0</v>
      </c>
      <c r="S303" s="214">
        <f>0</f>
        <v>0</v>
      </c>
      <c r="T303" s="214">
        <f>0</f>
        <v>0</v>
      </c>
      <c r="U303" s="213">
        <f t="shared" si="147"/>
        <v>0</v>
      </c>
      <c r="V303" s="213">
        <f t="shared" si="148"/>
        <v>0</v>
      </c>
      <c r="W303" s="277" t="s">
        <v>1762</v>
      </c>
      <c r="X303" s="277" t="s">
        <v>1762</v>
      </c>
      <c r="Y303" s="277" t="s">
        <v>1762</v>
      </c>
      <c r="Z303" s="277" t="s">
        <v>1762</v>
      </c>
      <c r="AA303" s="277" t="s">
        <v>1762</v>
      </c>
      <c r="AB303" s="277" t="s">
        <v>1762</v>
      </c>
      <c r="AC303" s="277" t="s">
        <v>1762</v>
      </c>
    </row>
    <row r="304" spans="1:29" s="113" customFormat="1" ht="42" x14ac:dyDescent="0.15">
      <c r="A304" s="222" t="s">
        <v>1176</v>
      </c>
      <c r="B304" s="7" t="s">
        <v>1323</v>
      </c>
      <c r="C304" s="215" t="s">
        <v>1271</v>
      </c>
      <c r="D304" s="200" t="s">
        <v>1272</v>
      </c>
      <c r="E304" s="211"/>
      <c r="F304" s="211"/>
      <c r="G304" s="214">
        <f>0</f>
        <v>0</v>
      </c>
      <c r="H304" s="214">
        <f>0</f>
        <v>0</v>
      </c>
      <c r="I304" s="214">
        <f t="shared" si="151"/>
        <v>0</v>
      </c>
      <c r="J304" s="214">
        <f t="shared" si="146"/>
        <v>0</v>
      </c>
      <c r="K304" s="213">
        <f t="shared" si="152"/>
        <v>0</v>
      </c>
      <c r="L304" s="213">
        <f t="shared" si="153"/>
        <v>0</v>
      </c>
      <c r="M304" s="214"/>
      <c r="N304" s="214">
        <f>0</f>
        <v>0</v>
      </c>
      <c r="O304" s="214"/>
      <c r="P304" s="214"/>
      <c r="Q304" s="214"/>
      <c r="R304" s="214">
        <f>0</f>
        <v>0</v>
      </c>
      <c r="S304" s="214">
        <f>0</f>
        <v>0</v>
      </c>
      <c r="T304" s="214">
        <f>0</f>
        <v>0</v>
      </c>
      <c r="U304" s="213">
        <f t="shared" si="147"/>
        <v>0</v>
      </c>
      <c r="V304" s="213">
        <f t="shared" si="148"/>
        <v>0</v>
      </c>
      <c r="W304" s="277" t="s">
        <v>1762</v>
      </c>
      <c r="X304" s="277" t="s">
        <v>1762</v>
      </c>
      <c r="Y304" s="277" t="s">
        <v>1762</v>
      </c>
      <c r="Z304" s="277" t="s">
        <v>1762</v>
      </c>
      <c r="AA304" s="277" t="s">
        <v>1762</v>
      </c>
      <c r="AB304" s="277" t="s">
        <v>1762</v>
      </c>
      <c r="AC304" s="277" t="s">
        <v>1762</v>
      </c>
    </row>
    <row r="305" spans="1:29" s="113" customFormat="1" ht="31.5" x14ac:dyDescent="0.15">
      <c r="A305" s="222" t="s">
        <v>1177</v>
      </c>
      <c r="B305" s="7" t="s">
        <v>1324</v>
      </c>
      <c r="C305" s="215" t="s">
        <v>1273</v>
      </c>
      <c r="D305" s="200" t="s">
        <v>1274</v>
      </c>
      <c r="E305" s="211"/>
      <c r="F305" s="211"/>
      <c r="G305" s="214">
        <f>0</f>
        <v>0</v>
      </c>
      <c r="H305" s="214">
        <f>0</f>
        <v>0</v>
      </c>
      <c r="I305" s="214">
        <f t="shared" si="151"/>
        <v>0</v>
      </c>
      <c r="J305" s="214">
        <f t="shared" si="146"/>
        <v>0</v>
      </c>
      <c r="K305" s="213">
        <f t="shared" si="152"/>
        <v>0</v>
      </c>
      <c r="L305" s="213">
        <f t="shared" si="153"/>
        <v>0</v>
      </c>
      <c r="M305" s="214"/>
      <c r="N305" s="214">
        <f>0</f>
        <v>0</v>
      </c>
      <c r="O305" s="214"/>
      <c r="P305" s="214"/>
      <c r="Q305" s="214"/>
      <c r="R305" s="214">
        <f>0</f>
        <v>0</v>
      </c>
      <c r="S305" s="214">
        <f>0</f>
        <v>0</v>
      </c>
      <c r="T305" s="214">
        <f>0</f>
        <v>0</v>
      </c>
      <c r="U305" s="213">
        <f t="shared" si="147"/>
        <v>0</v>
      </c>
      <c r="V305" s="213">
        <f t="shared" si="148"/>
        <v>0</v>
      </c>
      <c r="W305" s="277" t="s">
        <v>1762</v>
      </c>
      <c r="X305" s="277" t="s">
        <v>1762</v>
      </c>
      <c r="Y305" s="277" t="s">
        <v>1762</v>
      </c>
      <c r="Z305" s="277" t="s">
        <v>1762</v>
      </c>
      <c r="AA305" s="277" t="s">
        <v>1762</v>
      </c>
      <c r="AB305" s="277" t="s">
        <v>1762</v>
      </c>
      <c r="AC305" s="277" t="s">
        <v>1762</v>
      </c>
    </row>
    <row r="306" spans="1:29" s="113" customFormat="1" ht="21" x14ac:dyDescent="0.15">
      <c r="A306" s="222" t="s">
        <v>1178</v>
      </c>
      <c r="B306" s="7" t="s">
        <v>1325</v>
      </c>
      <c r="C306" s="215" t="s">
        <v>1275</v>
      </c>
      <c r="D306" s="200" t="s">
        <v>1276</v>
      </c>
      <c r="E306" s="211"/>
      <c r="F306" s="211"/>
      <c r="G306" s="214">
        <f>0</f>
        <v>0</v>
      </c>
      <c r="H306" s="214">
        <f>0</f>
        <v>0</v>
      </c>
      <c r="I306" s="214">
        <f t="shared" si="151"/>
        <v>0</v>
      </c>
      <c r="J306" s="214">
        <f t="shared" si="146"/>
        <v>0</v>
      </c>
      <c r="K306" s="213">
        <f t="shared" si="152"/>
        <v>0</v>
      </c>
      <c r="L306" s="213">
        <f t="shared" si="153"/>
        <v>0</v>
      </c>
      <c r="M306" s="214"/>
      <c r="N306" s="214">
        <f>0</f>
        <v>0</v>
      </c>
      <c r="O306" s="214"/>
      <c r="P306" s="214"/>
      <c r="Q306" s="214"/>
      <c r="R306" s="214">
        <f>0</f>
        <v>0</v>
      </c>
      <c r="S306" s="214">
        <f>0</f>
        <v>0</v>
      </c>
      <c r="T306" s="214">
        <f>0</f>
        <v>0</v>
      </c>
      <c r="U306" s="213">
        <f t="shared" si="147"/>
        <v>0</v>
      </c>
      <c r="V306" s="213">
        <f t="shared" si="148"/>
        <v>0</v>
      </c>
      <c r="W306" s="277" t="s">
        <v>1762</v>
      </c>
      <c r="X306" s="277" t="s">
        <v>1762</v>
      </c>
      <c r="Y306" s="277" t="s">
        <v>1762</v>
      </c>
      <c r="Z306" s="277" t="s">
        <v>1762</v>
      </c>
      <c r="AA306" s="277" t="s">
        <v>1762</v>
      </c>
      <c r="AB306" s="277" t="s">
        <v>1762</v>
      </c>
      <c r="AC306" s="277" t="s">
        <v>1762</v>
      </c>
    </row>
    <row r="307" spans="1:29" s="113" customFormat="1" ht="31.5" x14ac:dyDescent="0.15">
      <c r="A307" s="224" t="s">
        <v>661</v>
      </c>
      <c r="B307" s="354" t="s">
        <v>259</v>
      </c>
      <c r="C307" s="242" t="s">
        <v>126</v>
      </c>
      <c r="D307" s="232" t="s">
        <v>63</v>
      </c>
      <c r="E307" s="212"/>
      <c r="F307" s="212"/>
      <c r="G307" s="213">
        <f>0</f>
        <v>0</v>
      </c>
      <c r="H307" s="213">
        <f>0</f>
        <v>0</v>
      </c>
      <c r="I307" s="214">
        <f t="shared" si="151"/>
        <v>0</v>
      </c>
      <c r="J307" s="214">
        <f t="shared" ref="J307:J308" si="154">Q307</f>
        <v>0</v>
      </c>
      <c r="K307" s="213">
        <f t="shared" si="152"/>
        <v>0</v>
      </c>
      <c r="L307" s="213">
        <f t="shared" si="153"/>
        <v>0</v>
      </c>
      <c r="M307" s="213"/>
      <c r="N307" s="246">
        <f>0</f>
        <v>0</v>
      </c>
      <c r="O307" s="246">
        <f>0</f>
        <v>0</v>
      </c>
      <c r="P307" s="246">
        <f>0</f>
        <v>0</v>
      </c>
      <c r="Q307" s="213"/>
      <c r="R307" s="246">
        <f>0</f>
        <v>0</v>
      </c>
      <c r="S307" s="246">
        <f>0</f>
        <v>0</v>
      </c>
      <c r="T307" s="246">
        <f>0</f>
        <v>0</v>
      </c>
      <c r="U307" s="213">
        <f t="shared" si="147"/>
        <v>0</v>
      </c>
      <c r="V307" s="213">
        <f t="shared" si="148"/>
        <v>0</v>
      </c>
      <c r="W307" s="557" t="e">
        <f>I307*1000/Таблица2001!G308</f>
        <v>#DIV/0!</v>
      </c>
      <c r="X307" s="557" t="e">
        <f>J307*1000/Таблица2001!H308</f>
        <v>#DIV/0!</v>
      </c>
      <c r="Y307" s="557" t="e">
        <f>M307*1000/Таблица2001!G10</f>
        <v>#DIV/0!</v>
      </c>
      <c r="Z307" s="557" t="e">
        <f>Q307*1000/Таблица2001!H10</f>
        <v>#DIV/0!</v>
      </c>
      <c r="AA307" s="557" t="e">
        <f>U307*1000/Таблица2001!G10</f>
        <v>#DIV/0!</v>
      </c>
      <c r="AB307" s="557" t="e">
        <f>V307*1000/Таблица2001!H10</f>
        <v>#DIV/0!</v>
      </c>
      <c r="AC307" s="557" t="e">
        <f>N307*100/M307</f>
        <v>#DIV/0!</v>
      </c>
    </row>
    <row r="308" spans="1:29" s="113" customFormat="1" ht="31.5" x14ac:dyDescent="0.15">
      <c r="A308" s="222" t="s">
        <v>1374</v>
      </c>
      <c r="B308" s="7" t="s">
        <v>1375</v>
      </c>
      <c r="C308" s="215" t="s">
        <v>1376</v>
      </c>
      <c r="D308" s="222" t="s">
        <v>1377</v>
      </c>
      <c r="E308" s="271"/>
      <c r="F308" s="271"/>
      <c r="G308" s="213">
        <f>0</f>
        <v>0</v>
      </c>
      <c r="H308" s="213">
        <f>0</f>
        <v>0</v>
      </c>
      <c r="I308" s="214">
        <f t="shared" si="151"/>
        <v>0</v>
      </c>
      <c r="J308" s="214">
        <f t="shared" si="154"/>
        <v>0</v>
      </c>
      <c r="K308" s="213">
        <f t="shared" si="152"/>
        <v>0</v>
      </c>
      <c r="L308" s="213">
        <f t="shared" si="153"/>
        <v>0</v>
      </c>
      <c r="M308" s="271"/>
      <c r="N308" s="246">
        <f>0</f>
        <v>0</v>
      </c>
      <c r="O308" s="246">
        <f>0</f>
        <v>0</v>
      </c>
      <c r="P308" s="246">
        <f>0</f>
        <v>0</v>
      </c>
      <c r="Q308" s="207"/>
      <c r="R308" s="246">
        <f>0</f>
        <v>0</v>
      </c>
      <c r="S308" s="246">
        <f>0</f>
        <v>0</v>
      </c>
      <c r="T308" s="246">
        <f>0</f>
        <v>0</v>
      </c>
      <c r="U308" s="213">
        <f t="shared" si="147"/>
        <v>0</v>
      </c>
      <c r="V308" s="213">
        <f t="shared" si="148"/>
        <v>0</v>
      </c>
      <c r="W308" s="557" t="e">
        <f>I308*1000/Таблица2001!G309</f>
        <v>#DIV/0!</v>
      </c>
      <c r="X308" s="557" t="e">
        <f>J308*1000/Таблица2001!H309</f>
        <v>#DIV/0!</v>
      </c>
      <c r="Y308" s="557" t="e">
        <f>M308*1000/Таблица2001!G10</f>
        <v>#DIV/0!</v>
      </c>
      <c r="Z308" s="557" t="e">
        <f>Q308*1000/Таблица2001!H10</f>
        <v>#DIV/0!</v>
      </c>
      <c r="AA308" s="557" t="e">
        <f>U308*1000/Таблица2001!G10</f>
        <v>#DIV/0!</v>
      </c>
      <c r="AB308" s="557" t="e">
        <f>V308*1000/Таблица2001!H10</f>
        <v>#DIV/0!</v>
      </c>
      <c r="AC308" s="557" t="e">
        <f>N308*100/M308</f>
        <v>#DIV/0!</v>
      </c>
    </row>
    <row r="309" spans="1:29" s="113" customFormat="1" x14ac:dyDescent="0.15">
      <c r="A309" s="222" t="s">
        <v>1507</v>
      </c>
      <c r="B309" s="7" t="s">
        <v>1508</v>
      </c>
      <c r="C309" s="215" t="s">
        <v>1508</v>
      </c>
      <c r="D309" s="222" t="s">
        <v>1509</v>
      </c>
      <c r="E309" s="355">
        <v>0</v>
      </c>
      <c r="F309" s="355">
        <v>0</v>
      </c>
      <c r="G309" s="246">
        <f>0</f>
        <v>0</v>
      </c>
      <c r="H309" s="246">
        <f>0</f>
        <v>0</v>
      </c>
      <c r="I309" s="214"/>
      <c r="J309" s="214">
        <f>Q309</f>
        <v>0</v>
      </c>
      <c r="K309" s="213">
        <f t="shared" si="152"/>
        <v>0</v>
      </c>
      <c r="L309" s="213">
        <f t="shared" si="153"/>
        <v>0</v>
      </c>
      <c r="M309" s="207">
        <f>I309</f>
        <v>0</v>
      </c>
      <c r="N309" s="207"/>
      <c r="O309" s="207">
        <v>0</v>
      </c>
      <c r="P309" s="207">
        <v>0</v>
      </c>
      <c r="Q309" s="207"/>
      <c r="R309" s="207">
        <f>Q309</f>
        <v>0</v>
      </c>
      <c r="S309" s="207"/>
      <c r="T309" s="207"/>
      <c r="U309" s="213">
        <f t="shared" si="147"/>
        <v>0</v>
      </c>
      <c r="V309" s="213">
        <f t="shared" si="148"/>
        <v>0</v>
      </c>
      <c r="W309" s="557" t="e">
        <f>I309*1000/Таблица2001!G310</f>
        <v>#DIV/0!</v>
      </c>
      <c r="X309" s="557" t="e">
        <f>J309*1000/Таблица2001!H310</f>
        <v>#DIV/0!</v>
      </c>
      <c r="Y309" s="557" t="e">
        <f>M309*1000/Таблица2001!G10</f>
        <v>#DIV/0!</v>
      </c>
      <c r="Z309" s="557" t="e">
        <f>Q309*1000/Таблица2001!H10</f>
        <v>#DIV/0!</v>
      </c>
      <c r="AA309" s="557" t="e">
        <f>U309*1000/Таблица2001!G10</f>
        <v>#DIV/0!</v>
      </c>
      <c r="AB309" s="557" t="e">
        <f>V309*1000/Таблица2001!H10</f>
        <v>#DIV/0!</v>
      </c>
      <c r="AC309" s="557" t="e">
        <f>N309*100/M309</f>
        <v>#DIV/0!</v>
      </c>
    </row>
    <row r="310" spans="1:29" x14ac:dyDescent="0.15">
      <c r="A310" s="65"/>
      <c r="C310" s="66"/>
      <c r="D310" s="624"/>
      <c r="E310" s="624"/>
      <c r="F310" s="624"/>
      <c r="G310" s="624"/>
      <c r="H310" s="624"/>
      <c r="I310" s="624"/>
      <c r="J310" s="624"/>
      <c r="K310" s="624"/>
      <c r="L310" s="624"/>
    </row>
    <row r="311" spans="1:29" ht="12.75" x14ac:dyDescent="0.2">
      <c r="A311" s="65"/>
      <c r="C311" s="66"/>
      <c r="D311" s="624"/>
      <c r="E311" s="624"/>
      <c r="F311" s="624"/>
      <c r="G311" s="624"/>
      <c r="H311" s="624"/>
      <c r="I311" s="624"/>
      <c r="J311" s="624"/>
      <c r="K311" s="624"/>
      <c r="L311" s="624"/>
      <c r="X311" s="560" t="s">
        <v>1843</v>
      </c>
    </row>
    <row r="312" spans="1:29" x14ac:dyDescent="0.15">
      <c r="A312" s="65"/>
      <c r="C312" s="66"/>
      <c r="D312" s="624"/>
      <c r="E312" s="624"/>
      <c r="F312" s="624"/>
      <c r="G312" s="624"/>
      <c r="H312" s="624"/>
      <c r="I312" s="624"/>
      <c r="J312" s="624"/>
      <c r="K312" s="624"/>
      <c r="L312" s="624"/>
    </row>
    <row r="313" spans="1:29" x14ac:dyDescent="0.15">
      <c r="A313" s="92" t="s">
        <v>845</v>
      </c>
    </row>
  </sheetData>
  <mergeCells count="28">
    <mergeCell ref="W3:AC3"/>
    <mergeCell ref="W4:W6"/>
    <mergeCell ref="Y4:Y6"/>
    <mergeCell ref="AA4:AA6"/>
    <mergeCell ref="AC4:AC6"/>
    <mergeCell ref="X4:X6"/>
    <mergeCell ref="Z4:Z6"/>
    <mergeCell ref="AB4:AB6"/>
    <mergeCell ref="D312:L312"/>
    <mergeCell ref="V4:V6"/>
    <mergeCell ref="I5:I6"/>
    <mergeCell ref="K5:M5"/>
    <mergeCell ref="N5:Q5"/>
    <mergeCell ref="R5:R6"/>
    <mergeCell ref="U4:U6"/>
    <mergeCell ref="I4:Q4"/>
    <mergeCell ref="D310:L310"/>
    <mergeCell ref="D311:L311"/>
    <mergeCell ref="M2:N2"/>
    <mergeCell ref="G2:I2"/>
    <mergeCell ref="T4:T6"/>
    <mergeCell ref="E4:F5"/>
    <mergeCell ref="G4:H5"/>
    <mergeCell ref="A4:A6"/>
    <mergeCell ref="D4:D6"/>
    <mergeCell ref="B4:B6"/>
    <mergeCell ref="C4:C6"/>
    <mergeCell ref="S4:S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G29" sqref="G29"/>
    </sheetView>
  </sheetViews>
  <sheetFormatPr defaultColWidth="9.140625" defaultRowHeight="10.5" customHeight="1" x14ac:dyDescent="0.15"/>
  <cols>
    <col min="1" max="1" width="3.42578125" style="18" customWidth="1"/>
    <col min="2" max="2" width="3" style="87" customWidth="1"/>
    <col min="3" max="3" width="17.7109375" style="18" customWidth="1"/>
    <col min="4" max="4" width="21.7109375" style="18" customWidth="1"/>
    <col min="5" max="5" width="27.7109375" style="18" customWidth="1"/>
    <col min="6" max="6" width="24.140625" style="18" customWidth="1"/>
    <col min="7" max="7" width="23.42578125" style="18" customWidth="1"/>
    <col min="8" max="8" width="18.140625" style="332" customWidth="1"/>
    <col min="9" max="16384" width="9.140625" style="18"/>
  </cols>
  <sheetData>
    <row r="1" spans="1:8" s="87" customFormat="1" x14ac:dyDescent="0.15">
      <c r="A1" s="87" t="s">
        <v>599</v>
      </c>
      <c r="H1" s="332"/>
    </row>
    <row r="2" spans="1:8" x14ac:dyDescent="0.15">
      <c r="B2" s="87" t="s">
        <v>7</v>
      </c>
    </row>
    <row r="3" spans="1:8" ht="9.75" customHeight="1" x14ac:dyDescent="0.15">
      <c r="C3" s="639" t="s">
        <v>835</v>
      </c>
      <c r="D3" s="639"/>
      <c r="E3" s="639"/>
      <c r="F3" s="639"/>
      <c r="G3" s="639"/>
    </row>
    <row r="4" spans="1:8" ht="9.75" customHeight="1" x14ac:dyDescent="0.15">
      <c r="C4" s="22"/>
      <c r="D4" s="22"/>
      <c r="E4" s="22"/>
      <c r="H4" s="367" t="s">
        <v>1775</v>
      </c>
    </row>
    <row r="5" spans="1:8" x14ac:dyDescent="0.15">
      <c r="C5" s="22"/>
      <c r="D5" s="22"/>
      <c r="G5" s="37" t="s">
        <v>822</v>
      </c>
    </row>
    <row r="6" spans="1:8" x14ac:dyDescent="0.15">
      <c r="C6" s="22"/>
      <c r="D6" s="22"/>
      <c r="E6" s="37"/>
    </row>
    <row r="7" spans="1:8" ht="31.5" x14ac:dyDescent="0.15">
      <c r="C7" s="19" t="s">
        <v>13</v>
      </c>
      <c r="D7" s="19" t="s">
        <v>567</v>
      </c>
      <c r="E7" s="19" t="s">
        <v>1351</v>
      </c>
      <c r="F7" s="19" t="s">
        <v>1327</v>
      </c>
      <c r="G7" s="110" t="s">
        <v>1337</v>
      </c>
      <c r="H7" s="363" t="s">
        <v>1774</v>
      </c>
    </row>
    <row r="8" spans="1:8" x14ac:dyDescent="0.15">
      <c r="C8" s="19">
        <v>1</v>
      </c>
      <c r="D8" s="19">
        <v>2</v>
      </c>
      <c r="E8" s="19">
        <v>3</v>
      </c>
      <c r="F8" s="19">
        <v>4</v>
      </c>
      <c r="G8" s="108">
        <v>5</v>
      </c>
      <c r="H8" s="364">
        <v>6</v>
      </c>
    </row>
    <row r="9" spans="1:8" s="87" customFormat="1" x14ac:dyDescent="0.15">
      <c r="A9" s="87" t="s">
        <v>6</v>
      </c>
      <c r="C9" s="100" t="s">
        <v>570</v>
      </c>
      <c r="D9" s="89">
        <v>2</v>
      </c>
      <c r="E9" s="89">
        <v>3</v>
      </c>
      <c r="F9" s="89">
        <v>4</v>
      </c>
      <c r="G9" s="89">
        <v>5</v>
      </c>
      <c r="H9" s="365">
        <v>7</v>
      </c>
    </row>
    <row r="10" spans="1:8" x14ac:dyDescent="0.15">
      <c r="B10" s="101" t="s">
        <v>569</v>
      </c>
      <c r="C10" s="27"/>
      <c r="D10" s="27"/>
      <c r="E10" s="27"/>
      <c r="F10" s="27"/>
      <c r="G10" s="27"/>
      <c r="H10" s="366"/>
    </row>
    <row r="12" spans="1:8" s="87" customFormat="1" x14ac:dyDescent="0.15">
      <c r="A12" s="87" t="s">
        <v>2</v>
      </c>
      <c r="H12" s="332"/>
    </row>
  </sheetData>
  <mergeCells count="1">
    <mergeCell ref="C3:G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showGridLines="0" topLeftCell="H1" workbookViewId="0">
      <selection activeCell="N18" sqref="N18:O18"/>
    </sheetView>
  </sheetViews>
  <sheetFormatPr defaultColWidth="9.140625" defaultRowHeight="10.5" customHeight="1" x14ac:dyDescent="0.15"/>
  <cols>
    <col min="1" max="1" width="2.140625" style="10" customWidth="1"/>
    <col min="2" max="2" width="9.28515625" style="10" customWidth="1"/>
    <col min="3" max="3" width="14.28515625" style="10" customWidth="1"/>
    <col min="4" max="4" width="7" style="10" customWidth="1"/>
    <col min="5" max="5" width="7.140625" style="10" customWidth="1"/>
    <col min="6" max="6" width="11.140625" style="10" customWidth="1"/>
    <col min="7" max="7" width="11.28515625" style="10" customWidth="1"/>
    <col min="8" max="8" width="12.85546875" style="10" customWidth="1"/>
    <col min="9" max="9" width="6.5703125" style="10" customWidth="1"/>
    <col min="10" max="10" width="8.140625" style="10" customWidth="1"/>
    <col min="11" max="11" width="7" style="10" customWidth="1"/>
    <col min="12" max="12" width="14.28515625" style="10" customWidth="1"/>
    <col min="13" max="13" width="17.5703125" style="10" customWidth="1"/>
    <col min="14" max="14" width="9.140625" style="10" customWidth="1"/>
    <col min="15" max="16384" width="9.140625" style="10"/>
  </cols>
  <sheetData>
    <row r="1" spans="1:13" x14ac:dyDescent="0.15">
      <c r="A1" s="10" t="s">
        <v>3</v>
      </c>
    </row>
    <row r="2" spans="1:13" ht="10.5" customHeight="1" x14ac:dyDescent="0.15">
      <c r="B2" s="43"/>
      <c r="C2" s="602" t="s">
        <v>475</v>
      </c>
      <c r="D2" s="603"/>
      <c r="E2" s="603"/>
      <c r="F2" s="603"/>
      <c r="G2" s="603"/>
      <c r="H2" s="603"/>
      <c r="I2" s="603"/>
      <c r="J2" s="603"/>
      <c r="K2" s="603"/>
      <c r="L2" s="604"/>
      <c r="M2" s="43"/>
    </row>
    <row r="3" spans="1:13" x14ac:dyDescent="0.15">
      <c r="B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0.5" customHeight="1" x14ac:dyDescent="0.15">
      <c r="B4" s="43"/>
      <c r="C4" s="602" t="s">
        <v>175</v>
      </c>
      <c r="D4" s="603"/>
      <c r="E4" s="603"/>
      <c r="F4" s="603"/>
      <c r="G4" s="603"/>
      <c r="H4" s="603"/>
      <c r="I4" s="603"/>
      <c r="J4" s="603"/>
      <c r="K4" s="603"/>
      <c r="L4" s="604"/>
      <c r="M4" s="43"/>
    </row>
    <row r="5" spans="1:13" x14ac:dyDescent="0.15">
      <c r="A5" s="45"/>
      <c r="B5" s="4"/>
      <c r="C5" s="4"/>
      <c r="D5" s="4"/>
      <c r="E5" s="4"/>
      <c r="F5" s="4"/>
      <c r="G5" s="4"/>
    </row>
    <row r="6" spans="1:13" ht="10.5" customHeight="1" x14ac:dyDescent="0.15">
      <c r="A6" s="45"/>
      <c r="B6" s="4"/>
      <c r="C6" s="608" t="s">
        <v>846</v>
      </c>
      <c r="D6" s="609"/>
      <c r="E6" s="609"/>
      <c r="F6" s="609"/>
      <c r="G6" s="609"/>
      <c r="H6" s="609"/>
      <c r="I6" s="609"/>
      <c r="J6" s="609"/>
      <c r="K6" s="609"/>
      <c r="L6" s="610"/>
    </row>
    <row r="7" spans="1:13" x14ac:dyDescent="0.15">
      <c r="A7" s="45"/>
      <c r="B7" s="4"/>
      <c r="C7" s="611"/>
      <c r="D7" s="612"/>
      <c r="E7" s="612"/>
      <c r="F7" s="612"/>
      <c r="G7" s="612"/>
      <c r="H7" s="612"/>
      <c r="I7" s="612"/>
      <c r="J7" s="612"/>
      <c r="K7" s="612"/>
      <c r="L7" s="613"/>
    </row>
    <row r="8" spans="1:13" x14ac:dyDescent="0.15">
      <c r="A8" s="45"/>
      <c r="B8" s="4"/>
      <c r="C8" s="611"/>
      <c r="D8" s="612"/>
      <c r="E8" s="612"/>
      <c r="F8" s="612"/>
      <c r="G8" s="612"/>
      <c r="H8" s="612"/>
      <c r="I8" s="612"/>
      <c r="J8" s="612"/>
      <c r="K8" s="612"/>
      <c r="L8" s="613"/>
    </row>
    <row r="9" spans="1:13" x14ac:dyDescent="0.15">
      <c r="A9" s="45"/>
      <c r="B9" s="4"/>
      <c r="C9" s="614"/>
      <c r="D9" s="615"/>
      <c r="E9" s="615"/>
      <c r="F9" s="615"/>
      <c r="G9" s="615"/>
      <c r="H9" s="615"/>
      <c r="I9" s="615"/>
      <c r="J9" s="615"/>
      <c r="K9" s="615"/>
      <c r="L9" s="616"/>
    </row>
    <row r="10" spans="1:13" x14ac:dyDescent="0.15">
      <c r="A10" s="45"/>
      <c r="B10" s="4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3" ht="10.5" customHeight="1" x14ac:dyDescent="0.15">
      <c r="A11" s="45"/>
      <c r="B11" s="4"/>
      <c r="C11" s="605" t="s">
        <v>476</v>
      </c>
      <c r="D11" s="606"/>
      <c r="E11" s="606"/>
      <c r="F11" s="606"/>
      <c r="G11" s="606"/>
      <c r="H11" s="606"/>
      <c r="I11" s="606"/>
      <c r="J11" s="606"/>
      <c r="K11" s="606"/>
      <c r="L11" s="607"/>
    </row>
    <row r="12" spans="1:13" x14ac:dyDescent="0.15">
      <c r="A12" s="45"/>
      <c r="B12" s="4"/>
      <c r="C12" s="4"/>
      <c r="D12" s="4"/>
      <c r="E12" s="4"/>
      <c r="F12" s="4"/>
      <c r="G12" s="4"/>
    </row>
    <row r="13" spans="1:13" ht="22.5" customHeight="1" x14ac:dyDescent="0.15">
      <c r="A13" s="45"/>
      <c r="B13" s="4"/>
      <c r="C13" s="617" t="s">
        <v>989</v>
      </c>
      <c r="D13" s="618"/>
      <c r="E13" s="618"/>
      <c r="F13" s="618"/>
      <c r="G13" s="618"/>
      <c r="H13" s="618"/>
      <c r="I13" s="618"/>
      <c r="J13" s="618"/>
      <c r="K13" s="618"/>
      <c r="L13" s="619"/>
    </row>
    <row r="14" spans="1:13" ht="11.25" customHeight="1" x14ac:dyDescent="0.15">
      <c r="A14" s="45"/>
      <c r="B14" s="4"/>
      <c r="C14" s="620" t="s">
        <v>492</v>
      </c>
      <c r="D14" s="621"/>
      <c r="E14" s="621"/>
      <c r="F14" s="621"/>
      <c r="G14" s="621"/>
      <c r="H14" s="621"/>
      <c r="I14" s="621"/>
      <c r="J14" s="621"/>
      <c r="K14" s="621"/>
      <c r="L14" s="622"/>
    </row>
    <row r="15" spans="1:13" ht="15" customHeight="1" x14ac:dyDescent="0.15">
      <c r="A15" s="45"/>
      <c r="B15" s="4"/>
      <c r="C15" s="4" t="s">
        <v>623</v>
      </c>
      <c r="D15" s="623" t="s">
        <v>622</v>
      </c>
      <c r="E15" s="623"/>
      <c r="F15" s="623"/>
      <c r="G15" s="623"/>
      <c r="H15" s="623"/>
      <c r="I15" s="623"/>
      <c r="J15" s="623"/>
      <c r="K15" s="623"/>
      <c r="L15" s="623"/>
      <c r="M15" s="4"/>
    </row>
    <row r="16" spans="1:13" ht="22.5" customHeight="1" x14ac:dyDescent="0.15">
      <c r="A16" s="605" t="s">
        <v>4</v>
      </c>
      <c r="B16" s="606"/>
      <c r="C16" s="606"/>
      <c r="D16" s="606"/>
      <c r="E16" s="606"/>
      <c r="F16" s="606"/>
      <c r="G16" s="606"/>
      <c r="H16" s="606"/>
      <c r="I16" s="607"/>
      <c r="J16" s="606" t="s">
        <v>1</v>
      </c>
      <c r="K16" s="607"/>
      <c r="L16" s="48"/>
      <c r="M16" s="30" t="s">
        <v>8</v>
      </c>
    </row>
    <row r="17" spans="1:15" ht="24.75" customHeight="1" x14ac:dyDescent="0.15">
      <c r="A17" s="592" t="s">
        <v>997</v>
      </c>
      <c r="B17" s="593"/>
      <c r="C17" s="593"/>
      <c r="D17" s="593"/>
      <c r="E17" s="593"/>
      <c r="F17" s="593"/>
      <c r="G17" s="593"/>
      <c r="H17" s="593"/>
      <c r="I17" s="594"/>
      <c r="J17" s="578" t="s">
        <v>818</v>
      </c>
      <c r="K17" s="579"/>
      <c r="M17" s="588" t="s">
        <v>1724</v>
      </c>
    </row>
    <row r="18" spans="1:15" ht="10.5" customHeight="1" x14ac:dyDescent="0.15">
      <c r="A18" s="59"/>
      <c r="B18" s="581" t="s">
        <v>998</v>
      </c>
      <c r="C18" s="581"/>
      <c r="D18" s="581"/>
      <c r="E18" s="581"/>
      <c r="F18" s="581"/>
      <c r="G18" s="581"/>
      <c r="H18" s="581"/>
      <c r="I18" s="582"/>
      <c r="J18" s="578"/>
      <c r="K18" s="579"/>
      <c r="L18" s="48"/>
      <c r="M18" s="589"/>
      <c r="N18" s="601" t="s">
        <v>1708</v>
      </c>
      <c r="O18" s="601"/>
    </row>
    <row r="19" spans="1:15" ht="10.5" customHeight="1" x14ac:dyDescent="0.15">
      <c r="A19" s="598" t="s">
        <v>999</v>
      </c>
      <c r="B19" s="599"/>
      <c r="C19" s="599"/>
      <c r="D19" s="599"/>
      <c r="E19" s="599"/>
      <c r="F19" s="599"/>
      <c r="G19" s="599"/>
      <c r="H19" s="599"/>
      <c r="I19" s="600"/>
      <c r="J19" s="578"/>
      <c r="K19" s="579"/>
      <c r="M19" s="589"/>
    </row>
    <row r="20" spans="1:15" ht="10.5" customHeight="1" x14ac:dyDescent="0.15">
      <c r="A20" s="57"/>
      <c r="B20" s="581" t="s">
        <v>1000</v>
      </c>
      <c r="C20" s="581"/>
      <c r="D20" s="581"/>
      <c r="E20" s="581"/>
      <c r="F20" s="581"/>
      <c r="G20" s="581"/>
      <c r="H20" s="581"/>
      <c r="I20" s="582"/>
      <c r="J20" s="578" t="s">
        <v>1001</v>
      </c>
      <c r="K20" s="579"/>
      <c r="M20" s="589"/>
    </row>
    <row r="21" spans="1:15" ht="10.5" customHeight="1" x14ac:dyDescent="0.15">
      <c r="A21" s="595" t="s">
        <v>1002</v>
      </c>
      <c r="B21" s="596"/>
      <c r="C21" s="596"/>
      <c r="D21" s="596"/>
      <c r="E21" s="596"/>
      <c r="F21" s="596"/>
      <c r="G21" s="596"/>
      <c r="H21" s="596"/>
      <c r="I21" s="597"/>
      <c r="J21" s="578"/>
      <c r="K21" s="579"/>
      <c r="M21" s="589"/>
    </row>
    <row r="22" spans="1:15" ht="10.5" customHeight="1" x14ac:dyDescent="0.15">
      <c r="A22" s="62"/>
      <c r="B22" s="590" t="s">
        <v>817</v>
      </c>
      <c r="C22" s="590"/>
      <c r="D22" s="590"/>
      <c r="E22" s="590"/>
      <c r="F22" s="590"/>
      <c r="G22" s="590"/>
      <c r="H22" s="590"/>
      <c r="I22" s="591"/>
      <c r="J22" s="578" t="s">
        <v>1003</v>
      </c>
      <c r="K22" s="579"/>
      <c r="L22" s="60"/>
      <c r="M22" s="589"/>
    </row>
    <row r="23" spans="1:15" ht="10.5" customHeight="1" x14ac:dyDescent="0.15">
      <c r="A23" s="580" t="s">
        <v>1004</v>
      </c>
      <c r="B23" s="581"/>
      <c r="C23" s="581"/>
      <c r="D23" s="581"/>
      <c r="E23" s="581"/>
      <c r="F23" s="581"/>
      <c r="G23" s="581"/>
      <c r="H23" s="581"/>
      <c r="I23" s="582"/>
      <c r="J23" s="578" t="s">
        <v>1005</v>
      </c>
      <c r="K23" s="579"/>
      <c r="M23" s="589"/>
    </row>
    <row r="24" spans="1:15" x14ac:dyDescent="0.15">
      <c r="A24" s="583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24"/>
      <c r="M24" s="61" t="s">
        <v>5</v>
      </c>
    </row>
    <row r="25" spans="1:15" x14ac:dyDescent="0.15">
      <c r="A25" s="8"/>
      <c r="B25" s="4"/>
      <c r="C25" s="4"/>
      <c r="D25" s="4"/>
      <c r="E25" s="4"/>
      <c r="F25" s="4"/>
      <c r="G25" s="4"/>
    </row>
    <row r="26" spans="1:15" x14ac:dyDescent="0.15">
      <c r="A26" s="567" t="s">
        <v>178</v>
      </c>
      <c r="B26" s="568"/>
      <c r="C26" s="568"/>
      <c r="D26" s="49"/>
      <c r="E26" s="49"/>
      <c r="F26" s="49"/>
      <c r="G26" s="49"/>
      <c r="H26" s="49"/>
      <c r="I26" s="49"/>
      <c r="J26" s="50"/>
      <c r="K26" s="50"/>
      <c r="L26" s="50"/>
      <c r="M26" s="49"/>
      <c r="N26" s="51"/>
    </row>
    <row r="27" spans="1:15" x14ac:dyDescent="0.15">
      <c r="A27" s="570" t="s">
        <v>179</v>
      </c>
      <c r="B27" s="571"/>
      <c r="C27" s="571"/>
      <c r="D27" s="572" t="s">
        <v>1589</v>
      </c>
      <c r="E27" s="572"/>
      <c r="F27" s="572"/>
      <c r="G27" s="572"/>
      <c r="H27" s="572"/>
      <c r="I27" s="572"/>
      <c r="J27" s="572"/>
      <c r="K27" s="572"/>
      <c r="L27" s="572"/>
      <c r="M27" s="572"/>
      <c r="N27" s="51"/>
    </row>
    <row r="28" spans="1:15" x14ac:dyDescent="0.15">
      <c r="A28" s="567" t="s">
        <v>177</v>
      </c>
      <c r="B28" s="568"/>
      <c r="C28" s="568"/>
      <c r="D28" s="569" t="s">
        <v>1590</v>
      </c>
      <c r="E28" s="569"/>
      <c r="F28" s="569"/>
      <c r="G28" s="569"/>
      <c r="H28" s="569"/>
      <c r="I28" s="569"/>
      <c r="J28" s="569"/>
      <c r="K28" s="569"/>
      <c r="L28" s="569"/>
      <c r="M28" s="569"/>
      <c r="N28" s="51"/>
    </row>
    <row r="29" spans="1:15" x14ac:dyDescent="0.15">
      <c r="A29" s="574" t="s">
        <v>176</v>
      </c>
      <c r="B29" s="574"/>
      <c r="C29" s="575" t="s">
        <v>828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6"/>
      <c r="N29" s="51"/>
    </row>
    <row r="30" spans="1:15" ht="25.5" customHeight="1" x14ac:dyDescent="0.15">
      <c r="A30" s="574"/>
      <c r="B30" s="574"/>
      <c r="C30" s="574" t="s">
        <v>9</v>
      </c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1"/>
    </row>
    <row r="31" spans="1:15" ht="15" customHeight="1" x14ac:dyDescent="0.15">
      <c r="A31" s="574">
        <v>1</v>
      </c>
      <c r="B31" s="574"/>
      <c r="C31" s="574">
        <v>2</v>
      </c>
      <c r="D31" s="574"/>
      <c r="E31" s="574"/>
      <c r="F31" s="574">
        <v>3</v>
      </c>
      <c r="G31" s="574"/>
      <c r="H31" s="574"/>
      <c r="I31" s="574">
        <v>4</v>
      </c>
      <c r="J31" s="574"/>
      <c r="K31" s="574"/>
      <c r="L31" s="574"/>
      <c r="M31" s="574"/>
      <c r="N31" s="51"/>
    </row>
    <row r="32" spans="1:15" ht="21" customHeight="1" x14ac:dyDescent="0.15">
      <c r="A32" s="573" t="s">
        <v>847</v>
      </c>
      <c r="B32" s="573"/>
      <c r="C32" s="574" t="s">
        <v>1591</v>
      </c>
      <c r="D32" s="574"/>
      <c r="E32" s="574"/>
      <c r="F32" s="574" t="s">
        <v>1592</v>
      </c>
      <c r="G32" s="574"/>
      <c r="H32" s="574"/>
      <c r="I32" s="577" t="s">
        <v>1593</v>
      </c>
      <c r="J32" s="577"/>
      <c r="K32" s="577"/>
      <c r="L32" s="577"/>
      <c r="M32" s="577"/>
      <c r="N32" s="36"/>
    </row>
    <row r="33" spans="1:1" x14ac:dyDescent="0.15">
      <c r="A33" s="10" t="s">
        <v>2</v>
      </c>
    </row>
  </sheetData>
  <mergeCells count="44">
    <mergeCell ref="N18:O18"/>
    <mergeCell ref="C2:L2"/>
    <mergeCell ref="C4:L4"/>
    <mergeCell ref="C11:L11"/>
    <mergeCell ref="C6:L9"/>
    <mergeCell ref="J16:K16"/>
    <mergeCell ref="A16:I16"/>
    <mergeCell ref="C13:L13"/>
    <mergeCell ref="C14:L14"/>
    <mergeCell ref="D15:L15"/>
    <mergeCell ref="J23:K23"/>
    <mergeCell ref="J17:K17"/>
    <mergeCell ref="A23:I24"/>
    <mergeCell ref="J24:K24"/>
    <mergeCell ref="M17:M23"/>
    <mergeCell ref="J19:K19"/>
    <mergeCell ref="J22:K22"/>
    <mergeCell ref="B22:I22"/>
    <mergeCell ref="B20:I20"/>
    <mergeCell ref="J18:K18"/>
    <mergeCell ref="A17:I17"/>
    <mergeCell ref="B18:I18"/>
    <mergeCell ref="J21:K21"/>
    <mergeCell ref="A21:I21"/>
    <mergeCell ref="J20:K20"/>
    <mergeCell ref="A19:I19"/>
    <mergeCell ref="A32:B32"/>
    <mergeCell ref="A31:B31"/>
    <mergeCell ref="C32:E32"/>
    <mergeCell ref="A29:B30"/>
    <mergeCell ref="C29:M29"/>
    <mergeCell ref="I32:M32"/>
    <mergeCell ref="F32:H32"/>
    <mergeCell ref="I30:M30"/>
    <mergeCell ref="C31:E31"/>
    <mergeCell ref="I31:M31"/>
    <mergeCell ref="F31:H31"/>
    <mergeCell ref="F30:H30"/>
    <mergeCell ref="C30:E30"/>
    <mergeCell ref="A26:C26"/>
    <mergeCell ref="D28:M28"/>
    <mergeCell ref="A28:C28"/>
    <mergeCell ref="A27:C27"/>
    <mergeCell ref="D27:M27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5" sqref="C25"/>
    </sheetView>
  </sheetViews>
  <sheetFormatPr defaultColWidth="9.140625" defaultRowHeight="10.5" customHeight="1" x14ac:dyDescent="0.15"/>
  <cols>
    <col min="1" max="1" width="6" style="4" customWidth="1"/>
    <col min="2" max="2" width="2.85546875" style="72" customWidth="1"/>
    <col min="3" max="3" width="80.28515625" style="4" customWidth="1"/>
    <col min="4" max="4" width="8.85546875" style="4" customWidth="1"/>
    <col min="5" max="5" width="25.7109375" style="4" bestFit="1" customWidth="1"/>
    <col min="6" max="6" width="9.140625" style="4" customWidth="1"/>
    <col min="7" max="16384" width="9.140625" style="4"/>
  </cols>
  <sheetData>
    <row r="1" spans="1:5" s="72" customFormat="1" x14ac:dyDescent="0.15">
      <c r="A1" s="72" t="s">
        <v>1352</v>
      </c>
    </row>
    <row r="2" spans="1:5" x14ac:dyDescent="0.15">
      <c r="B2" s="72" t="s">
        <v>7</v>
      </c>
    </row>
    <row r="3" spans="1:5" ht="21" customHeight="1" x14ac:dyDescent="0.15">
      <c r="C3" s="643" t="s">
        <v>1353</v>
      </c>
      <c r="D3" s="643"/>
      <c r="E3" s="643"/>
    </row>
    <row r="4" spans="1:5" ht="10.5" customHeight="1" x14ac:dyDescent="0.15">
      <c r="C4" s="641" t="s">
        <v>822</v>
      </c>
      <c r="D4" s="641"/>
      <c r="E4" s="641"/>
    </row>
    <row r="5" spans="1:5" ht="10.5" customHeight="1" x14ac:dyDescent="0.15">
      <c r="C5" s="21"/>
      <c r="D5" s="21"/>
      <c r="E5" s="21"/>
    </row>
    <row r="6" spans="1:5" x14ac:dyDescent="0.15">
      <c r="C6" s="642" t="s">
        <v>1354</v>
      </c>
      <c r="D6" s="574" t="s">
        <v>477</v>
      </c>
      <c r="E6" s="574" t="s">
        <v>1348</v>
      </c>
    </row>
    <row r="7" spans="1:5" ht="20.25" customHeight="1" x14ac:dyDescent="0.15">
      <c r="C7" s="642"/>
      <c r="D7" s="574"/>
      <c r="E7" s="574"/>
    </row>
    <row r="8" spans="1:5" x14ac:dyDescent="0.15">
      <c r="C8" s="19"/>
      <c r="D8" s="19"/>
      <c r="E8" s="19">
        <v>1</v>
      </c>
    </row>
    <row r="9" spans="1:5" s="72" customFormat="1" x14ac:dyDescent="0.15">
      <c r="A9" s="72" t="s">
        <v>6</v>
      </c>
      <c r="C9" s="89"/>
      <c r="D9" s="89"/>
      <c r="E9" s="89">
        <v>1</v>
      </c>
    </row>
    <row r="10" spans="1:5" ht="21" x14ac:dyDescent="0.15">
      <c r="B10" s="71" t="s">
        <v>569</v>
      </c>
      <c r="C10" s="111" t="s">
        <v>1345</v>
      </c>
      <c r="D10" s="112">
        <v>1</v>
      </c>
      <c r="E10" s="20"/>
    </row>
    <row r="11" spans="1:5" ht="21" x14ac:dyDescent="0.15">
      <c r="B11" s="71" t="s">
        <v>790</v>
      </c>
      <c r="C11" s="111" t="s">
        <v>1346</v>
      </c>
      <c r="D11" s="112">
        <v>2</v>
      </c>
      <c r="E11" s="20"/>
    </row>
    <row r="13" spans="1:5" s="72" customFormat="1" x14ac:dyDescent="0.15">
      <c r="A13" s="72" t="s">
        <v>2</v>
      </c>
    </row>
  </sheetData>
  <mergeCells count="5">
    <mergeCell ref="C3:E3"/>
    <mergeCell ref="C4:E4"/>
    <mergeCell ref="C6:C7"/>
    <mergeCell ref="D6:D7"/>
    <mergeCell ref="E6:E7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37.7109375" style="18" customWidth="1"/>
    <col min="4" max="4" width="20.42578125" style="18" bestFit="1" customWidth="1"/>
    <col min="5" max="5" width="16.140625" style="18" bestFit="1" customWidth="1"/>
    <col min="6" max="6" width="25.28515625" style="18" customWidth="1"/>
    <col min="7" max="16384" width="9.140625" style="18"/>
  </cols>
  <sheetData>
    <row r="1" spans="1:6" x14ac:dyDescent="0.15">
      <c r="A1" s="163" t="s">
        <v>1551</v>
      </c>
      <c r="B1" s="164"/>
      <c r="C1" s="164"/>
      <c r="D1" s="164"/>
      <c r="E1" s="164"/>
      <c r="F1" s="164"/>
    </row>
    <row r="2" spans="1:6" x14ac:dyDescent="0.15">
      <c r="B2" s="164" t="s">
        <v>7</v>
      </c>
    </row>
    <row r="3" spans="1:6" ht="10.5" customHeight="1" x14ac:dyDescent="0.15">
      <c r="B3" s="164"/>
      <c r="C3" s="643" t="s">
        <v>1552</v>
      </c>
      <c r="D3" s="643"/>
    </row>
    <row r="4" spans="1:6" x14ac:dyDescent="0.15">
      <c r="B4" s="164"/>
      <c r="C4" s="21"/>
      <c r="D4" s="21"/>
    </row>
    <row r="5" spans="1:6" ht="31.5" x14ac:dyDescent="0.15">
      <c r="B5" s="164"/>
      <c r="C5" s="200" t="s">
        <v>1553</v>
      </c>
      <c r="D5" s="200" t="s">
        <v>1629</v>
      </c>
      <c r="E5" s="19" t="s">
        <v>1630</v>
      </c>
      <c r="F5" s="19" t="s">
        <v>1631</v>
      </c>
    </row>
    <row r="6" spans="1:6" x14ac:dyDescent="0.15">
      <c r="B6" s="164"/>
      <c r="C6" s="19">
        <v>1</v>
      </c>
      <c r="D6" s="19">
        <v>2</v>
      </c>
      <c r="E6" s="19">
        <v>3</v>
      </c>
      <c r="F6" s="19">
        <v>4</v>
      </c>
    </row>
    <row r="7" spans="1:6" x14ac:dyDescent="0.15">
      <c r="A7" s="164" t="s">
        <v>6</v>
      </c>
      <c r="B7" s="164"/>
      <c r="C7" s="110">
        <v>1</v>
      </c>
      <c r="D7" s="110">
        <v>2</v>
      </c>
      <c r="E7" s="110">
        <v>3</v>
      </c>
      <c r="F7" s="110">
        <v>4</v>
      </c>
    </row>
    <row r="8" spans="1:6" x14ac:dyDescent="0.15">
      <c r="B8" s="165" t="s">
        <v>569</v>
      </c>
      <c r="C8" s="20"/>
      <c r="D8" s="20"/>
      <c r="E8" s="20"/>
      <c r="F8" s="20"/>
    </row>
    <row r="9" spans="1:6" ht="10.5" customHeight="1" x14ac:dyDescent="0.15">
      <c r="B9" s="164"/>
    </row>
    <row r="10" spans="1:6" x14ac:dyDescent="0.15">
      <c r="A10" s="164" t="s">
        <v>2</v>
      </c>
      <c r="B10" s="164"/>
      <c r="C10" s="164"/>
      <c r="D10" s="164"/>
      <c r="E10" s="164"/>
      <c r="F10" s="164"/>
    </row>
  </sheetData>
  <mergeCells count="1">
    <mergeCell ref="C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"/>
  <sheetViews>
    <sheetView workbookViewId="0">
      <selection activeCell="K13" sqref="K13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25.5703125" style="332" customWidth="1"/>
    <col min="4" max="4" width="20.42578125" style="18" bestFit="1" customWidth="1"/>
    <col min="5" max="5" width="16.140625" style="18" bestFit="1" customWidth="1"/>
    <col min="6" max="6" width="25.28515625" style="18" customWidth="1"/>
    <col min="7" max="7" width="14.7109375" style="18" customWidth="1"/>
    <col min="8" max="8" width="12.5703125" style="18" customWidth="1"/>
    <col min="9" max="16384" width="9.140625" style="18"/>
  </cols>
  <sheetData>
    <row r="1" spans="1:8" x14ac:dyDescent="0.15">
      <c r="A1" s="163" t="s">
        <v>1551</v>
      </c>
      <c r="B1" s="164"/>
      <c r="D1" s="164"/>
      <c r="E1" s="164"/>
      <c r="F1" s="164"/>
    </row>
    <row r="2" spans="1:8" x14ac:dyDescent="0.15">
      <c r="B2" s="164" t="s">
        <v>7</v>
      </c>
      <c r="F2" s="287" t="s">
        <v>1779</v>
      </c>
    </row>
    <row r="3" spans="1:8" ht="10.5" customHeight="1" x14ac:dyDescent="0.15">
      <c r="B3" s="164"/>
      <c r="C3" s="644" t="s">
        <v>1778</v>
      </c>
      <c r="D3" s="643"/>
    </row>
    <row r="4" spans="1:8" x14ac:dyDescent="0.15">
      <c r="B4" s="164"/>
      <c r="C4" s="371" t="s">
        <v>1783</v>
      </c>
      <c r="D4" s="21"/>
      <c r="F4" s="371" t="s">
        <v>1783</v>
      </c>
    </row>
    <row r="5" spans="1:8" ht="136.5" x14ac:dyDescent="0.15">
      <c r="B5" s="164"/>
      <c r="C5" s="370" t="s">
        <v>1780</v>
      </c>
      <c r="D5" s="228" t="s">
        <v>1784</v>
      </c>
      <c r="E5" s="228" t="s">
        <v>1785</v>
      </c>
      <c r="F5" s="370" t="s">
        <v>1787</v>
      </c>
      <c r="G5" s="228" t="s">
        <v>1789</v>
      </c>
      <c r="H5" s="228" t="s">
        <v>1791</v>
      </c>
    </row>
    <row r="6" spans="1:8" x14ac:dyDescent="0.15">
      <c r="B6" s="164"/>
      <c r="C6" s="363" t="s">
        <v>196</v>
      </c>
      <c r="D6" s="19">
        <v>1</v>
      </c>
      <c r="E6" s="200" t="s">
        <v>272</v>
      </c>
      <c r="F6" s="200" t="s">
        <v>197</v>
      </c>
      <c r="G6" s="19">
        <v>2</v>
      </c>
      <c r="H6" s="200" t="s">
        <v>271</v>
      </c>
    </row>
    <row r="7" spans="1:8" x14ac:dyDescent="0.15">
      <c r="A7" s="164" t="s">
        <v>6</v>
      </c>
      <c r="B7" s="164"/>
      <c r="C7" s="363" t="s">
        <v>196</v>
      </c>
      <c r="D7" s="19">
        <v>1</v>
      </c>
      <c r="E7" s="200" t="s">
        <v>272</v>
      </c>
      <c r="F7" s="200" t="s">
        <v>197</v>
      </c>
      <c r="G7" s="19">
        <v>2</v>
      </c>
      <c r="H7" s="200" t="s">
        <v>271</v>
      </c>
    </row>
    <row r="8" spans="1:8" ht="52.5" x14ac:dyDescent="0.15">
      <c r="B8" s="165" t="s">
        <v>569</v>
      </c>
      <c r="C8" s="369" t="s">
        <v>1781</v>
      </c>
      <c r="D8" s="369" t="s">
        <v>1782</v>
      </c>
      <c r="E8" s="369" t="s">
        <v>1786</v>
      </c>
      <c r="F8" s="369" t="s">
        <v>1788</v>
      </c>
      <c r="G8" s="369" t="s">
        <v>1790</v>
      </c>
      <c r="H8" s="369" t="s">
        <v>1792</v>
      </c>
    </row>
    <row r="9" spans="1:8" ht="10.5" customHeight="1" x14ac:dyDescent="0.15">
      <c r="B9" s="164"/>
    </row>
    <row r="10" spans="1:8" x14ac:dyDescent="0.15">
      <c r="A10" s="164" t="s">
        <v>2</v>
      </c>
      <c r="B10" s="164"/>
      <c r="D10" s="164"/>
      <c r="E10" s="164"/>
      <c r="F10" s="164"/>
    </row>
  </sheetData>
  <mergeCells count="1">
    <mergeCell ref="C3:D3"/>
  </mergeCells>
  <phoneticPr fontId="12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3"/>
  <sheetViews>
    <sheetView topLeftCell="A13" zoomScale="80" zoomScaleNormal="80" workbookViewId="0">
      <selection activeCell="H47" sqref="H47"/>
    </sheetView>
  </sheetViews>
  <sheetFormatPr defaultColWidth="9.140625" defaultRowHeight="10.5" customHeight="1" x14ac:dyDescent="0.15"/>
  <cols>
    <col min="1" max="1" width="51.42578125" style="433" customWidth="1"/>
    <col min="2" max="2" width="11.7109375" style="434" customWidth="1"/>
    <col min="3" max="3" width="12.7109375" style="434" customWidth="1"/>
    <col min="4" max="4" width="17.5703125" style="434" customWidth="1"/>
    <col min="5" max="6" width="17.5703125" style="433" customWidth="1"/>
    <col min="7" max="7" width="9.140625" style="4" customWidth="1"/>
    <col min="8" max="16384" width="9.140625" style="4"/>
  </cols>
  <sheetData>
    <row r="1" spans="1:14" s="72" customFormat="1" x14ac:dyDescent="0.15">
      <c r="A1" s="433" t="s">
        <v>1011</v>
      </c>
      <c r="B1" s="434"/>
      <c r="C1" s="434"/>
      <c r="D1" s="434"/>
      <c r="E1" s="433"/>
      <c r="F1" s="433"/>
    </row>
    <row r="2" spans="1:14" x14ac:dyDescent="0.15">
      <c r="B2" s="434" t="s">
        <v>7</v>
      </c>
    </row>
    <row r="3" spans="1:14" ht="31.5" customHeight="1" x14ac:dyDescent="0.15">
      <c r="A3" s="671" t="s">
        <v>974</v>
      </c>
      <c r="B3" s="671"/>
      <c r="C3" s="671"/>
      <c r="D3" s="671"/>
      <c r="E3" s="671"/>
      <c r="F3" s="671"/>
    </row>
    <row r="4" spans="1:14" x14ac:dyDescent="0.15">
      <c r="A4" s="435" t="s">
        <v>490</v>
      </c>
      <c r="B4" s="433"/>
      <c r="C4" s="679" t="s">
        <v>824</v>
      </c>
      <c r="D4" s="679"/>
      <c r="E4" s="679"/>
      <c r="F4" s="679"/>
    </row>
    <row r="5" spans="1:14" x14ac:dyDescent="0.15">
      <c r="A5" s="435"/>
      <c r="B5" s="433"/>
      <c r="C5" s="437"/>
      <c r="D5" s="437"/>
      <c r="E5" s="437"/>
    </row>
    <row r="6" spans="1:14" ht="11.25" customHeight="1" x14ac:dyDescent="0.15">
      <c r="A6" s="673" t="s">
        <v>147</v>
      </c>
      <c r="B6" s="677"/>
      <c r="C6" s="675" t="s">
        <v>477</v>
      </c>
      <c r="D6" s="675" t="s">
        <v>972</v>
      </c>
      <c r="E6" s="672" t="s">
        <v>148</v>
      </c>
      <c r="F6" s="672"/>
    </row>
    <row r="7" spans="1:14" ht="12" customHeight="1" x14ac:dyDescent="0.15">
      <c r="A7" s="674"/>
      <c r="B7" s="678"/>
      <c r="C7" s="676"/>
      <c r="D7" s="676"/>
      <c r="E7" s="382" t="s">
        <v>938</v>
      </c>
      <c r="F7" s="382" t="s">
        <v>939</v>
      </c>
    </row>
    <row r="8" spans="1:14" x14ac:dyDescent="0.15">
      <c r="A8" s="395">
        <v>1</v>
      </c>
      <c r="B8" s="441"/>
      <c r="C8" s="441" t="s">
        <v>180</v>
      </c>
      <c r="D8" s="441" t="s">
        <v>14</v>
      </c>
      <c r="E8" s="395">
        <v>4</v>
      </c>
      <c r="F8" s="382">
        <v>5</v>
      </c>
    </row>
    <row r="9" spans="1:14" s="72" customFormat="1" x14ac:dyDescent="0.15">
      <c r="A9" s="512" t="s">
        <v>6</v>
      </c>
      <c r="B9" s="441"/>
      <c r="C9" s="441"/>
      <c r="D9" s="441"/>
      <c r="E9" s="395">
        <v>4</v>
      </c>
      <c r="F9" s="395">
        <v>5</v>
      </c>
    </row>
    <row r="10" spans="1:14" x14ac:dyDescent="0.15">
      <c r="A10" s="513" t="s">
        <v>13</v>
      </c>
      <c r="B10" s="417" t="s">
        <v>196</v>
      </c>
      <c r="C10" s="417" t="s">
        <v>132</v>
      </c>
      <c r="D10" s="382" t="s">
        <v>152</v>
      </c>
      <c r="E10" s="490">
        <f>E11+E16+E21+E22+E28+E29+E39</f>
        <v>0</v>
      </c>
      <c r="F10" s="490">
        <f>F11+F16+F21+F22+F28+F29+F39</f>
        <v>0</v>
      </c>
    </row>
    <row r="11" spans="1:14" ht="21" x14ac:dyDescent="0.2">
      <c r="A11" s="514" t="s">
        <v>940</v>
      </c>
      <c r="B11" s="417" t="s">
        <v>272</v>
      </c>
      <c r="C11" s="417" t="s">
        <v>160</v>
      </c>
      <c r="D11" s="382" t="s">
        <v>153</v>
      </c>
      <c r="E11" s="490">
        <f>E12+E13+E14+E15</f>
        <v>0</v>
      </c>
      <c r="F11" s="490">
        <f>F12+F13+F14+F15</f>
        <v>0</v>
      </c>
      <c r="I11" s="304" t="s">
        <v>1793</v>
      </c>
      <c r="J11" s="305"/>
      <c r="K11" s="305"/>
      <c r="L11" s="305"/>
      <c r="M11" s="305"/>
      <c r="N11" s="305"/>
    </row>
    <row r="12" spans="1:14" ht="12.75" customHeight="1" x14ac:dyDescent="0.15">
      <c r="A12" s="514" t="s">
        <v>941</v>
      </c>
      <c r="B12" s="417" t="s">
        <v>942</v>
      </c>
      <c r="C12" s="417" t="s">
        <v>943</v>
      </c>
      <c r="D12" s="382" t="s">
        <v>944</v>
      </c>
      <c r="E12" s="490"/>
      <c r="F12" s="490"/>
    </row>
    <row r="13" spans="1:14" ht="12.75" customHeight="1" x14ac:dyDescent="0.15">
      <c r="A13" s="514" t="s">
        <v>1512</v>
      </c>
      <c r="B13" s="417" t="s">
        <v>1513</v>
      </c>
      <c r="C13" s="417" t="s">
        <v>1514</v>
      </c>
      <c r="D13" s="382" t="s">
        <v>1515</v>
      </c>
      <c r="E13" s="490"/>
      <c r="F13" s="490"/>
    </row>
    <row r="14" spans="1:14" ht="12.75" customHeight="1" x14ac:dyDescent="0.15">
      <c r="A14" s="514" t="s">
        <v>1516</v>
      </c>
      <c r="B14" s="417" t="s">
        <v>1517</v>
      </c>
      <c r="C14" s="417" t="s">
        <v>1518</v>
      </c>
      <c r="D14" s="382" t="s">
        <v>1519</v>
      </c>
      <c r="E14" s="490"/>
      <c r="F14" s="490"/>
    </row>
    <row r="15" spans="1:14" ht="12.75" customHeight="1" x14ac:dyDescent="0.15">
      <c r="A15" s="514" t="s">
        <v>1603</v>
      </c>
      <c r="B15" s="469" t="s">
        <v>1604</v>
      </c>
      <c r="C15" s="469" t="s">
        <v>1605</v>
      </c>
      <c r="D15" s="382"/>
      <c r="E15" s="490"/>
      <c r="F15" s="490"/>
    </row>
    <row r="16" spans="1:14" ht="21" x14ac:dyDescent="0.15">
      <c r="A16" s="514" t="s">
        <v>149</v>
      </c>
      <c r="B16" s="417" t="s">
        <v>273</v>
      </c>
      <c r="C16" s="417" t="s">
        <v>145</v>
      </c>
      <c r="D16" s="382" t="s">
        <v>154</v>
      </c>
      <c r="E16" s="490">
        <f>E17+E18+E20</f>
        <v>0</v>
      </c>
      <c r="F16" s="490">
        <f>F17+F18+F20</f>
        <v>0</v>
      </c>
    </row>
    <row r="17" spans="1:14" x14ac:dyDescent="0.15">
      <c r="A17" s="514" t="s">
        <v>1520</v>
      </c>
      <c r="B17" s="469" t="s">
        <v>1522</v>
      </c>
      <c r="C17" s="469" t="s">
        <v>947</v>
      </c>
      <c r="D17" s="382" t="s">
        <v>1521</v>
      </c>
      <c r="E17" s="490"/>
      <c r="F17" s="515"/>
    </row>
    <row r="18" spans="1:14" ht="13.5" customHeight="1" x14ac:dyDescent="0.15">
      <c r="A18" s="514" t="s">
        <v>945</v>
      </c>
      <c r="B18" s="469" t="s">
        <v>946</v>
      </c>
      <c r="C18" s="469" t="s">
        <v>1523</v>
      </c>
      <c r="D18" s="382" t="s">
        <v>948</v>
      </c>
      <c r="E18" s="490"/>
      <c r="F18" s="515"/>
    </row>
    <row r="19" spans="1:14" ht="13.5" customHeight="1" x14ac:dyDescent="0.15">
      <c r="A19" s="514" t="s">
        <v>1524</v>
      </c>
      <c r="B19" s="469" t="s">
        <v>1525</v>
      </c>
      <c r="C19" s="469" t="s">
        <v>1526</v>
      </c>
      <c r="D19" s="382" t="s">
        <v>1527</v>
      </c>
      <c r="E19" s="490"/>
      <c r="F19" s="515"/>
    </row>
    <row r="20" spans="1:14" ht="13.5" customHeight="1" x14ac:dyDescent="0.15">
      <c r="A20" s="514" t="s">
        <v>1606</v>
      </c>
      <c r="B20" s="469" t="s">
        <v>1607</v>
      </c>
      <c r="C20" s="469" t="s">
        <v>1608</v>
      </c>
      <c r="D20" s="382"/>
      <c r="E20" s="490"/>
      <c r="F20" s="515"/>
    </row>
    <row r="21" spans="1:14" ht="21.75" customHeight="1" x14ac:dyDescent="0.2">
      <c r="A21" s="514" t="s">
        <v>949</v>
      </c>
      <c r="B21" s="417" t="s">
        <v>274</v>
      </c>
      <c r="C21" s="417" t="s">
        <v>161</v>
      </c>
      <c r="D21" s="382" t="s">
        <v>155</v>
      </c>
      <c r="E21" s="490"/>
      <c r="F21" s="515"/>
      <c r="I21" s="304" t="s">
        <v>1794</v>
      </c>
      <c r="J21" s="305"/>
      <c r="K21" s="305"/>
      <c r="L21" s="305"/>
      <c r="M21" s="305"/>
      <c r="N21" s="305"/>
    </row>
    <row r="22" spans="1:14" ht="31.5" x14ac:dyDescent="0.15">
      <c r="A22" s="514" t="s">
        <v>950</v>
      </c>
      <c r="B22" s="417" t="s">
        <v>275</v>
      </c>
      <c r="C22" s="417" t="s">
        <v>162</v>
      </c>
      <c r="D22" s="382" t="s">
        <v>156</v>
      </c>
      <c r="E22" s="490">
        <f>E23+E27</f>
        <v>0</v>
      </c>
      <c r="F22" s="490">
        <f>F23+F27</f>
        <v>0</v>
      </c>
    </row>
    <row r="23" spans="1:14" ht="21" x14ac:dyDescent="0.15">
      <c r="A23" s="514" t="s">
        <v>951</v>
      </c>
      <c r="B23" s="417" t="s">
        <v>952</v>
      </c>
      <c r="C23" s="417" t="s">
        <v>953</v>
      </c>
      <c r="D23" s="382" t="s">
        <v>954</v>
      </c>
      <c r="E23" s="515"/>
      <c r="F23" s="515"/>
    </row>
    <row r="24" spans="1:14" ht="31.5" x14ac:dyDescent="0.15">
      <c r="A24" s="474" t="s">
        <v>1653</v>
      </c>
      <c r="B24" s="475" t="s">
        <v>1686</v>
      </c>
      <c r="C24" s="475" t="s">
        <v>1664</v>
      </c>
      <c r="D24" s="399" t="s">
        <v>1665</v>
      </c>
      <c r="E24" s="515"/>
      <c r="F24" s="515"/>
    </row>
    <row r="25" spans="1:14" x14ac:dyDescent="0.15">
      <c r="A25" s="474" t="s">
        <v>1654</v>
      </c>
      <c r="B25" s="475" t="s">
        <v>1687</v>
      </c>
      <c r="C25" s="475" t="s">
        <v>1666</v>
      </c>
      <c r="D25" s="399" t="s">
        <v>1667</v>
      </c>
      <c r="E25" s="515"/>
      <c r="F25" s="515"/>
    </row>
    <row r="26" spans="1:14" ht="21" x14ac:dyDescent="0.15">
      <c r="A26" s="474" t="s">
        <v>1655</v>
      </c>
      <c r="B26" s="475" t="s">
        <v>1688</v>
      </c>
      <c r="C26" s="475" t="s">
        <v>1668</v>
      </c>
      <c r="D26" s="399" t="s">
        <v>1669</v>
      </c>
      <c r="E26" s="515"/>
      <c r="F26" s="515"/>
    </row>
    <row r="27" spans="1:14" ht="12" customHeight="1" x14ac:dyDescent="0.15">
      <c r="A27" s="514" t="s">
        <v>955</v>
      </c>
      <c r="B27" s="417" t="s">
        <v>956</v>
      </c>
      <c r="C27" s="417" t="s">
        <v>957</v>
      </c>
      <c r="D27" s="382" t="s">
        <v>958</v>
      </c>
      <c r="E27" s="515"/>
      <c r="F27" s="515"/>
    </row>
    <row r="28" spans="1:14" ht="21" x14ac:dyDescent="0.15">
      <c r="A28" s="514" t="s">
        <v>150</v>
      </c>
      <c r="B28" s="417" t="s">
        <v>276</v>
      </c>
      <c r="C28" s="417" t="s">
        <v>163</v>
      </c>
      <c r="D28" s="382" t="s">
        <v>157</v>
      </c>
      <c r="E28" s="490"/>
      <c r="F28" s="515"/>
    </row>
    <row r="29" spans="1:14" ht="21" x14ac:dyDescent="0.15">
      <c r="A29" s="514" t="s">
        <v>959</v>
      </c>
      <c r="B29" s="417" t="s">
        <v>277</v>
      </c>
      <c r="C29" s="417" t="s">
        <v>164</v>
      </c>
      <c r="D29" s="382" t="s">
        <v>158</v>
      </c>
      <c r="E29" s="490"/>
      <c r="F29" s="515"/>
    </row>
    <row r="30" spans="1:14" ht="40.9" customHeight="1" x14ac:dyDescent="0.15">
      <c r="A30" s="474" t="s">
        <v>1702</v>
      </c>
      <c r="B30" s="475" t="s">
        <v>1052</v>
      </c>
      <c r="C30" s="475" t="s">
        <v>1053</v>
      </c>
      <c r="D30" s="400" t="s">
        <v>1670</v>
      </c>
      <c r="E30" s="490"/>
      <c r="F30" s="515"/>
    </row>
    <row r="31" spans="1:14" ht="12" customHeight="1" x14ac:dyDescent="0.15">
      <c r="A31" s="474" t="s">
        <v>1656</v>
      </c>
      <c r="B31" s="475" t="s">
        <v>1689</v>
      </c>
      <c r="C31" s="475" t="s">
        <v>1671</v>
      </c>
      <c r="D31" s="399" t="s">
        <v>1672</v>
      </c>
      <c r="E31" s="490"/>
      <c r="F31" s="515"/>
    </row>
    <row r="32" spans="1:14" ht="12" customHeight="1" x14ac:dyDescent="0.15">
      <c r="A32" s="474" t="s">
        <v>1657</v>
      </c>
      <c r="B32" s="475" t="s">
        <v>1690</v>
      </c>
      <c r="C32" s="475" t="s">
        <v>1673</v>
      </c>
      <c r="D32" s="399" t="s">
        <v>1674</v>
      </c>
      <c r="E32" s="490"/>
      <c r="F32" s="515"/>
    </row>
    <row r="33" spans="1:6" ht="12" customHeight="1" x14ac:dyDescent="0.15">
      <c r="A33" s="474" t="s">
        <v>1658</v>
      </c>
      <c r="B33" s="475" t="s">
        <v>1691</v>
      </c>
      <c r="C33" s="475" t="s">
        <v>1675</v>
      </c>
      <c r="D33" s="399" t="s">
        <v>1676</v>
      </c>
      <c r="E33" s="490"/>
      <c r="F33" s="515"/>
    </row>
    <row r="34" spans="1:6" ht="12" customHeight="1" x14ac:dyDescent="0.15">
      <c r="A34" s="475" t="s">
        <v>1659</v>
      </c>
      <c r="B34" s="475" t="s">
        <v>1692</v>
      </c>
      <c r="C34" s="475" t="s">
        <v>1677</v>
      </c>
      <c r="D34" s="475" t="s">
        <v>1054</v>
      </c>
      <c r="E34" s="490"/>
      <c r="F34" s="515"/>
    </row>
    <row r="35" spans="1:6" ht="12" customHeight="1" x14ac:dyDescent="0.15">
      <c r="A35" s="475" t="s">
        <v>1660</v>
      </c>
      <c r="B35" s="475" t="s">
        <v>1693</v>
      </c>
      <c r="C35" s="475" t="s">
        <v>1678</v>
      </c>
      <c r="D35" s="475" t="s">
        <v>1679</v>
      </c>
      <c r="E35" s="490"/>
      <c r="F35" s="515"/>
    </row>
    <row r="36" spans="1:6" ht="12" customHeight="1" x14ac:dyDescent="0.15">
      <c r="A36" s="475" t="s">
        <v>1661</v>
      </c>
      <c r="B36" s="475" t="s">
        <v>1694</v>
      </c>
      <c r="C36" s="475" t="s">
        <v>1680</v>
      </c>
      <c r="D36" s="475" t="s">
        <v>1681</v>
      </c>
      <c r="E36" s="490"/>
      <c r="F36" s="515"/>
    </row>
    <row r="37" spans="1:6" ht="12" customHeight="1" x14ac:dyDescent="0.15">
      <c r="A37" s="475" t="s">
        <v>1662</v>
      </c>
      <c r="B37" s="475" t="s">
        <v>1695</v>
      </c>
      <c r="C37" s="475" t="s">
        <v>1682</v>
      </c>
      <c r="D37" s="475" t="s">
        <v>1683</v>
      </c>
      <c r="E37" s="490"/>
      <c r="F37" s="515"/>
    </row>
    <row r="38" spans="1:6" ht="12" customHeight="1" x14ac:dyDescent="0.15">
      <c r="A38" s="475" t="s">
        <v>1663</v>
      </c>
      <c r="B38" s="475" t="s">
        <v>1696</v>
      </c>
      <c r="C38" s="475" t="s">
        <v>1684</v>
      </c>
      <c r="D38" s="475" t="s">
        <v>1685</v>
      </c>
      <c r="E38" s="490"/>
      <c r="F38" s="515"/>
    </row>
    <row r="39" spans="1:6" ht="31.5" x14ac:dyDescent="0.15">
      <c r="A39" s="514" t="s">
        <v>151</v>
      </c>
      <c r="B39" s="417" t="s">
        <v>278</v>
      </c>
      <c r="C39" s="417" t="s">
        <v>165</v>
      </c>
      <c r="D39" s="382" t="s">
        <v>159</v>
      </c>
      <c r="E39" s="490">
        <f>E40+E41</f>
        <v>0</v>
      </c>
      <c r="F39" s="490">
        <f>F40+F41</f>
        <v>0</v>
      </c>
    </row>
    <row r="40" spans="1:6" x14ac:dyDescent="0.15">
      <c r="A40" s="514" t="s">
        <v>1043</v>
      </c>
      <c r="B40" s="417" t="s">
        <v>961</v>
      </c>
      <c r="C40" s="417" t="s">
        <v>962</v>
      </c>
      <c r="D40" s="382" t="s">
        <v>1044</v>
      </c>
      <c r="E40" s="490"/>
      <c r="F40" s="515"/>
    </row>
    <row r="41" spans="1:6" ht="12.75" customHeight="1" x14ac:dyDescent="0.15">
      <c r="A41" s="514" t="s">
        <v>960</v>
      </c>
      <c r="B41" s="417" t="s">
        <v>1041</v>
      </c>
      <c r="C41" s="417" t="s">
        <v>1042</v>
      </c>
      <c r="D41" s="382" t="s">
        <v>963</v>
      </c>
      <c r="E41" s="515"/>
      <c r="F41" s="515"/>
    </row>
    <row r="42" spans="1:6" x14ac:dyDescent="0.15">
      <c r="A42" s="516"/>
      <c r="B42" s="517"/>
      <c r="C42" s="517"/>
      <c r="D42" s="518"/>
      <c r="E42" s="519"/>
    </row>
    <row r="43" spans="1:6" s="72" customFormat="1" x14ac:dyDescent="0.15">
      <c r="A43" s="433" t="s">
        <v>2</v>
      </c>
      <c r="B43" s="434"/>
      <c r="C43" s="434"/>
      <c r="D43" s="433"/>
      <c r="E43" s="433"/>
      <c r="F43" s="433"/>
    </row>
  </sheetData>
  <mergeCells count="7">
    <mergeCell ref="A3:F3"/>
    <mergeCell ref="E6:F6"/>
    <mergeCell ref="A6:A7"/>
    <mergeCell ref="C6:C7"/>
    <mergeCell ref="D6:D7"/>
    <mergeCell ref="B6:B7"/>
    <mergeCell ref="C4:F4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11"/>
  <sheetViews>
    <sheetView showGridLines="0" topLeftCell="Q283" zoomScale="85" zoomScaleNormal="85" workbookViewId="0">
      <selection activeCell="N12" sqref="N12"/>
    </sheetView>
  </sheetViews>
  <sheetFormatPr defaultColWidth="9.140625" defaultRowHeight="10.5" customHeight="1" x14ac:dyDescent="0.15"/>
  <cols>
    <col min="1" max="1" width="49.140625" style="4" customWidth="1"/>
    <col min="2" max="2" width="11.28515625" style="79" customWidth="1"/>
    <col min="3" max="3" width="8.7109375" style="67" customWidth="1"/>
    <col min="4" max="4" width="15.7109375" style="11" customWidth="1"/>
    <col min="5" max="5" width="13.7109375" style="4" customWidth="1"/>
    <col min="6" max="6" width="15.28515625" style="4" customWidth="1"/>
    <col min="7" max="7" width="10.85546875" style="4" customWidth="1"/>
    <col min="8" max="9" width="9" style="4" customWidth="1"/>
    <col min="10" max="10" width="10" style="4" customWidth="1"/>
    <col min="11" max="11" width="12.42578125" style="4" customWidth="1"/>
    <col min="12" max="12" width="11.85546875" style="4" customWidth="1"/>
    <col min="13" max="13" width="9.42578125" style="4" customWidth="1"/>
    <col min="14" max="14" width="12.7109375" style="4" customWidth="1"/>
    <col min="15" max="15" width="12.42578125" style="4" customWidth="1"/>
    <col min="16" max="16" width="10.42578125" style="4" customWidth="1"/>
    <col min="17" max="17" width="13.7109375" style="4" customWidth="1"/>
    <col min="18" max="18" width="11.85546875" style="4" customWidth="1"/>
    <col min="19" max="19" width="13.28515625" style="4" customWidth="1"/>
    <col min="20" max="20" width="12.140625" style="4" customWidth="1"/>
    <col min="21" max="22" width="11.7109375" style="4" customWidth="1"/>
    <col min="23" max="23" width="9.140625" style="4" customWidth="1"/>
    <col min="24" max="16384" width="9.140625" style="4"/>
  </cols>
  <sheetData>
    <row r="1" spans="1:23" s="72" customFormat="1" x14ac:dyDescent="0.15">
      <c r="A1" s="70" t="s">
        <v>1115</v>
      </c>
      <c r="B1" s="79"/>
      <c r="C1" s="94"/>
      <c r="D1" s="71"/>
    </row>
    <row r="2" spans="1:23" x14ac:dyDescent="0.15">
      <c r="A2" s="12" t="s">
        <v>1116</v>
      </c>
      <c r="B2" s="79" t="s">
        <v>7</v>
      </c>
      <c r="C2" s="12"/>
      <c r="D2" s="24"/>
      <c r="E2" s="633" t="s">
        <v>1117</v>
      </c>
      <c r="F2" s="633"/>
      <c r="G2" s="633"/>
      <c r="H2" s="633"/>
      <c r="I2" s="633"/>
      <c r="J2" s="633"/>
      <c r="K2" s="25"/>
      <c r="L2" s="25"/>
      <c r="M2" s="25"/>
      <c r="N2" s="648" t="s">
        <v>10</v>
      </c>
      <c r="O2" s="648"/>
    </row>
    <row r="3" spans="1:23" s="384" customFormat="1" x14ac:dyDescent="0.15">
      <c r="A3" s="404"/>
      <c r="B3" s="431"/>
      <c r="C3" s="404"/>
      <c r="D3" s="520"/>
      <c r="E3" s="405"/>
      <c r="F3" s="405"/>
      <c r="G3" s="405"/>
      <c r="H3" s="405"/>
      <c r="I3" s="405"/>
      <c r="J3" s="405"/>
      <c r="K3" s="405"/>
      <c r="L3" s="405"/>
      <c r="M3" s="405"/>
      <c r="N3" s="406"/>
      <c r="O3" s="406"/>
    </row>
    <row r="4" spans="1:23" s="384" customFormat="1" ht="9.75" customHeight="1" x14ac:dyDescent="0.15">
      <c r="A4" s="683" t="s">
        <v>12</v>
      </c>
      <c r="B4" s="688"/>
      <c r="C4" s="691" t="s">
        <v>477</v>
      </c>
      <c r="D4" s="694" t="s">
        <v>478</v>
      </c>
      <c r="E4" s="683" t="s">
        <v>1064</v>
      </c>
      <c r="F4" s="683" t="s">
        <v>1065</v>
      </c>
      <c r="G4" s="685" t="s">
        <v>1015</v>
      </c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7"/>
      <c r="S4" s="521"/>
      <c r="T4" s="680" t="s">
        <v>1017</v>
      </c>
      <c r="U4" s="680" t="s">
        <v>1081</v>
      </c>
      <c r="V4" s="683" t="s">
        <v>990</v>
      </c>
      <c r="W4" s="683" t="s">
        <v>964</v>
      </c>
    </row>
    <row r="5" spans="1:23" s="384" customFormat="1" ht="23.25" customHeight="1" x14ac:dyDescent="0.15">
      <c r="A5" s="683"/>
      <c r="B5" s="689"/>
      <c r="C5" s="692"/>
      <c r="D5" s="694"/>
      <c r="E5" s="683"/>
      <c r="F5" s="683"/>
      <c r="G5" s="683" t="s">
        <v>13</v>
      </c>
      <c r="H5" s="685" t="s">
        <v>1066</v>
      </c>
      <c r="I5" s="686"/>
      <c r="J5" s="687"/>
      <c r="K5" s="522"/>
      <c r="L5" s="683" t="s">
        <v>1012</v>
      </c>
      <c r="M5" s="683"/>
      <c r="N5" s="683"/>
      <c r="O5" s="685" t="s">
        <v>1067</v>
      </c>
      <c r="P5" s="686"/>
      <c r="Q5" s="686"/>
      <c r="R5" s="687"/>
      <c r="S5" s="680" t="s">
        <v>1080</v>
      </c>
      <c r="T5" s="681"/>
      <c r="U5" s="681"/>
      <c r="V5" s="683"/>
      <c r="W5" s="683"/>
    </row>
    <row r="6" spans="1:23" s="384" customFormat="1" ht="94.5" x14ac:dyDescent="0.15">
      <c r="A6" s="683"/>
      <c r="B6" s="690"/>
      <c r="C6" s="693"/>
      <c r="D6" s="694"/>
      <c r="E6" s="683"/>
      <c r="F6" s="683"/>
      <c r="G6" s="684"/>
      <c r="H6" s="379" t="s">
        <v>1068</v>
      </c>
      <c r="I6" s="379" t="s">
        <v>1069</v>
      </c>
      <c r="J6" s="379" t="s">
        <v>1070</v>
      </c>
      <c r="K6" s="379" t="s">
        <v>1071</v>
      </c>
      <c r="L6" s="379" t="s">
        <v>1013</v>
      </c>
      <c r="M6" s="379" t="s">
        <v>1072</v>
      </c>
      <c r="N6" s="379" t="s">
        <v>1014</v>
      </c>
      <c r="O6" s="379" t="s">
        <v>1073</v>
      </c>
      <c r="P6" s="379" t="s">
        <v>1016</v>
      </c>
      <c r="Q6" s="379" t="s">
        <v>1056</v>
      </c>
      <c r="R6" s="521" t="s">
        <v>1074</v>
      </c>
      <c r="S6" s="682"/>
      <c r="T6" s="682"/>
      <c r="U6" s="682"/>
      <c r="V6" s="683"/>
      <c r="W6" s="683"/>
    </row>
    <row r="7" spans="1:23" s="384" customFormat="1" x14ac:dyDescent="0.15">
      <c r="A7" s="409">
        <v>1</v>
      </c>
      <c r="B7" s="378"/>
      <c r="C7" s="410">
        <v>2</v>
      </c>
      <c r="D7" s="410" t="s">
        <v>14</v>
      </c>
      <c r="E7" s="410" t="s">
        <v>279</v>
      </c>
      <c r="F7" s="410" t="s">
        <v>509</v>
      </c>
      <c r="G7" s="409">
        <v>4</v>
      </c>
      <c r="H7" s="409">
        <v>5</v>
      </c>
      <c r="I7" s="409">
        <v>6</v>
      </c>
      <c r="J7" s="409" t="s">
        <v>319</v>
      </c>
      <c r="K7" s="410" t="s">
        <v>1049</v>
      </c>
      <c r="L7" s="409">
        <v>8</v>
      </c>
      <c r="M7" s="410" t="s">
        <v>220</v>
      </c>
      <c r="N7" s="409">
        <v>9</v>
      </c>
      <c r="O7" s="409">
        <v>10</v>
      </c>
      <c r="P7" s="409">
        <v>11</v>
      </c>
      <c r="Q7" s="410" t="s">
        <v>1046</v>
      </c>
      <c r="R7" s="410" t="s">
        <v>1047</v>
      </c>
      <c r="S7" s="410" t="s">
        <v>243</v>
      </c>
      <c r="T7" s="409">
        <v>14</v>
      </c>
      <c r="U7" s="410" t="s">
        <v>246</v>
      </c>
      <c r="V7" s="409">
        <v>15</v>
      </c>
      <c r="W7" s="410" t="s">
        <v>1082</v>
      </c>
    </row>
    <row r="8" spans="1:23" s="72" customFormat="1" x14ac:dyDescent="0.15">
      <c r="A8" s="95" t="s">
        <v>6</v>
      </c>
      <c r="B8" s="77"/>
      <c r="C8" s="96"/>
      <c r="D8" s="97"/>
      <c r="E8" s="97" t="s">
        <v>279</v>
      </c>
      <c r="F8" s="97" t="s">
        <v>509</v>
      </c>
      <c r="G8" s="97">
        <v>4</v>
      </c>
      <c r="H8" s="97">
        <v>5</v>
      </c>
      <c r="I8" s="97">
        <v>6</v>
      </c>
      <c r="J8" s="97" t="s">
        <v>319</v>
      </c>
      <c r="K8" s="97" t="s">
        <v>1049</v>
      </c>
      <c r="L8" s="97">
        <v>8</v>
      </c>
      <c r="M8" s="97" t="s">
        <v>220</v>
      </c>
      <c r="N8" s="97">
        <v>9</v>
      </c>
      <c r="O8" s="97">
        <v>10</v>
      </c>
      <c r="P8" s="90">
        <v>11</v>
      </c>
      <c r="Q8" s="90" t="s">
        <v>1046</v>
      </c>
      <c r="R8" s="90" t="s">
        <v>1047</v>
      </c>
      <c r="S8" s="90" t="s">
        <v>243</v>
      </c>
      <c r="T8" s="90">
        <v>14</v>
      </c>
      <c r="U8" s="90" t="s">
        <v>246</v>
      </c>
      <c r="V8" s="90">
        <v>15</v>
      </c>
      <c r="W8" s="90" t="s">
        <v>1082</v>
      </c>
    </row>
    <row r="9" spans="1:23" s="53" customFormat="1" x14ac:dyDescent="0.15">
      <c r="A9" s="374" t="s">
        <v>646</v>
      </c>
      <c r="B9" s="77" t="s">
        <v>196</v>
      </c>
      <c r="C9" s="375" t="s">
        <v>132</v>
      </c>
      <c r="D9" s="376" t="s">
        <v>15</v>
      </c>
      <c r="E9" s="99">
        <f>Таблица1000!G9+Таблица2000!G9</f>
        <v>0</v>
      </c>
      <c r="F9" s="99">
        <f>Таблица2000!H9</f>
        <v>0</v>
      </c>
      <c r="G9" s="99">
        <f>Таблица1000!H9+Таблица2000!I9</f>
        <v>0</v>
      </c>
      <c r="H9" s="99">
        <f>Таблица1000!I9</f>
        <v>0</v>
      </c>
      <c r="I9" s="99">
        <f>Таблица1000!J9</f>
        <v>0</v>
      </c>
      <c r="J9" s="99">
        <f>Таблица1000!K9</f>
        <v>0</v>
      </c>
      <c r="K9" s="99">
        <f>Таблица2000!J9</f>
        <v>0</v>
      </c>
      <c r="L9" s="99">
        <f>Таблица1000!L9+Таблица2000!K9</f>
        <v>0</v>
      </c>
      <c r="M9" s="99">
        <f>Таблица2000!L9</f>
        <v>0</v>
      </c>
      <c r="N9" s="99">
        <f>Таблица1000!M9+Таблица2000!M9</f>
        <v>0</v>
      </c>
      <c r="O9" s="99">
        <f>Таблица1000!N9+Таблица2000!N9</f>
        <v>0</v>
      </c>
      <c r="P9" s="99">
        <f>Таблица1000!O9+Таблица2000!O9</f>
        <v>0</v>
      </c>
      <c r="Q9" s="99">
        <f>Таблица1000!P9+Таблица2000!P9</f>
        <v>0</v>
      </c>
      <c r="R9" s="99">
        <f>Таблица2000!Q9</f>
        <v>0</v>
      </c>
      <c r="S9" s="99">
        <f>Таблица2000!R9</f>
        <v>0</v>
      </c>
      <c r="T9" s="99">
        <f>Таблица1000!Q9+Таблица2000!S9</f>
        <v>0</v>
      </c>
      <c r="U9" s="99">
        <f>Таблица2000!T9</f>
        <v>0</v>
      </c>
      <c r="V9" s="99">
        <f>Таблица1000!R9+Таблица2000!U9</f>
        <v>0</v>
      </c>
      <c r="W9" s="99">
        <f>Таблица2000!V9</f>
        <v>0</v>
      </c>
    </row>
    <row r="10" spans="1:23" s="53" customFormat="1" ht="21" x14ac:dyDescent="0.15">
      <c r="A10" s="374" t="s">
        <v>1326</v>
      </c>
      <c r="B10" s="77" t="s">
        <v>197</v>
      </c>
      <c r="C10" s="375" t="s">
        <v>133</v>
      </c>
      <c r="D10" s="376" t="s">
        <v>756</v>
      </c>
      <c r="E10" s="99">
        <f>Таблица1000!G10+Таблица2000!G10</f>
        <v>0</v>
      </c>
      <c r="F10" s="99">
        <f>Таблица2000!H10</f>
        <v>0</v>
      </c>
      <c r="G10" s="99">
        <f>Таблица1000!H10+Таблица2000!I10</f>
        <v>0</v>
      </c>
      <c r="H10" s="99">
        <f>Таблица1000!I10</f>
        <v>0</v>
      </c>
      <c r="I10" s="99">
        <f>Таблица1000!J10</f>
        <v>0</v>
      </c>
      <c r="J10" s="99">
        <f>Таблица1000!K10</f>
        <v>0</v>
      </c>
      <c r="K10" s="99">
        <f>Таблица2000!J10</f>
        <v>0</v>
      </c>
      <c r="L10" s="99">
        <f>Таблица1000!L10+Таблица2000!K10</f>
        <v>0</v>
      </c>
      <c r="M10" s="99">
        <f>Таблица2000!L10</f>
        <v>0</v>
      </c>
      <c r="N10" s="99">
        <f>Таблица1000!M10+Таблица2000!M10</f>
        <v>0</v>
      </c>
      <c r="O10" s="99">
        <f>Таблица1000!N10+Таблица2000!N10</f>
        <v>0</v>
      </c>
      <c r="P10" s="99">
        <f>Таблица1000!O10+Таблица2000!O10</f>
        <v>0</v>
      </c>
      <c r="Q10" s="99">
        <f>Таблица1000!P10+Таблица2000!P10</f>
        <v>0</v>
      </c>
      <c r="R10" s="99">
        <f>Таблица2000!Q10</f>
        <v>0</v>
      </c>
      <c r="S10" s="99">
        <f>Таблица2000!R10</f>
        <v>0</v>
      </c>
      <c r="T10" s="99">
        <f>Таблица1000!Q10+Таблица2000!S10</f>
        <v>0</v>
      </c>
      <c r="U10" s="99">
        <f>Таблица2000!T10</f>
        <v>0</v>
      </c>
      <c r="V10" s="99">
        <f>Таблица1000!R10+Таблица2000!U10</f>
        <v>0</v>
      </c>
      <c r="W10" s="99">
        <f>Таблица2000!V10</f>
        <v>0</v>
      </c>
    </row>
    <row r="11" spans="1:23" x14ac:dyDescent="0.15">
      <c r="A11" s="377" t="s">
        <v>280</v>
      </c>
      <c r="B11" s="77" t="s">
        <v>271</v>
      </c>
      <c r="C11" s="378" t="s">
        <v>144</v>
      </c>
      <c r="D11" s="379" t="s">
        <v>757</v>
      </c>
      <c r="E11" s="99">
        <f>Таблица1000!G11+Таблица2000!G11</f>
        <v>0</v>
      </c>
      <c r="F11" s="99">
        <f>Таблица2000!H11</f>
        <v>0</v>
      </c>
      <c r="G11" s="99">
        <f>Таблица1000!H11+Таблица2000!I11</f>
        <v>0</v>
      </c>
      <c r="H11" s="99">
        <f>Таблица1000!I11</f>
        <v>0</v>
      </c>
      <c r="I11" s="99">
        <f>Таблица1000!J11</f>
        <v>0</v>
      </c>
      <c r="J11" s="99">
        <f>Таблица1000!K11</f>
        <v>0</v>
      </c>
      <c r="K11" s="99">
        <f>Таблица2000!J11</f>
        <v>0</v>
      </c>
      <c r="L11" s="99">
        <f>Таблица1000!L11+Таблица2000!K11</f>
        <v>0</v>
      </c>
      <c r="M11" s="99">
        <f>Таблица2000!L11</f>
        <v>0</v>
      </c>
      <c r="N11" s="99">
        <f>Таблица1000!M11+Таблица2000!M11</f>
        <v>0</v>
      </c>
      <c r="O11" s="99">
        <f>Таблица1000!N11+Таблица2000!N11</f>
        <v>0</v>
      </c>
      <c r="P11" s="99">
        <f>Таблица1000!O11+Таблица2000!O11</f>
        <v>0</v>
      </c>
      <c r="Q11" s="99">
        <f>Таблица1000!P11+Таблица2000!P11</f>
        <v>0</v>
      </c>
      <c r="R11" s="99">
        <f>Таблица2000!Q11</f>
        <v>0</v>
      </c>
      <c r="S11" s="99">
        <f>Таблица2000!R11</f>
        <v>0</v>
      </c>
      <c r="T11" s="99">
        <f>Таблица1000!Q11+Таблица2000!S11</f>
        <v>0</v>
      </c>
      <c r="U11" s="99">
        <f>Таблица2000!T11</f>
        <v>0</v>
      </c>
      <c r="V11" s="99">
        <f>Таблица1000!R11+Таблица2000!U11</f>
        <v>0</v>
      </c>
      <c r="W11" s="99">
        <f>Таблица2000!V11</f>
        <v>0</v>
      </c>
    </row>
    <row r="12" spans="1:23" x14ac:dyDescent="0.15">
      <c r="A12" s="377" t="s">
        <v>504</v>
      </c>
      <c r="B12" s="77" t="s">
        <v>603</v>
      </c>
      <c r="C12" s="378" t="s">
        <v>602</v>
      </c>
      <c r="D12" s="379" t="s">
        <v>493</v>
      </c>
      <c r="E12" s="99">
        <f>Таблица1000!G12+Таблица2000!G12</f>
        <v>0</v>
      </c>
      <c r="F12" s="99">
        <f>Таблица2000!H12</f>
        <v>0</v>
      </c>
      <c r="G12" s="99">
        <f>Таблица1000!H12+Таблица2000!I12</f>
        <v>0</v>
      </c>
      <c r="H12" s="99">
        <f>Таблица1000!I12</f>
        <v>0</v>
      </c>
      <c r="I12" s="99">
        <f>Таблица1000!J12</f>
        <v>0</v>
      </c>
      <c r="J12" s="99">
        <f>Таблица1000!K12</f>
        <v>0</v>
      </c>
      <c r="K12" s="99">
        <f>Таблица2000!J12</f>
        <v>0</v>
      </c>
      <c r="L12" s="99">
        <f>Таблица1000!L12+Таблица2000!K12</f>
        <v>0</v>
      </c>
      <c r="M12" s="99">
        <f>Таблица2000!L12</f>
        <v>0</v>
      </c>
      <c r="N12" s="99">
        <f>Таблица1000!M12+Таблица2000!M12</f>
        <v>0</v>
      </c>
      <c r="O12" s="99">
        <f>Таблица1000!N12+Таблица2000!N12</f>
        <v>0</v>
      </c>
      <c r="P12" s="99">
        <f>Таблица1000!O12+Таблица2000!O12</f>
        <v>0</v>
      </c>
      <c r="Q12" s="99">
        <f>Таблица1000!P12+Таблица2000!P12</f>
        <v>0</v>
      </c>
      <c r="R12" s="99">
        <f>Таблица2000!Q12</f>
        <v>0</v>
      </c>
      <c r="S12" s="99">
        <f>Таблица2000!R12</f>
        <v>0</v>
      </c>
      <c r="T12" s="99">
        <f>Таблица1000!Q12+Таблица2000!S12</f>
        <v>0</v>
      </c>
      <c r="U12" s="99">
        <f>Таблица2000!T12</f>
        <v>0</v>
      </c>
      <c r="V12" s="99">
        <f>Таблица1000!R12+Таблица2000!U12</f>
        <v>0</v>
      </c>
      <c r="W12" s="99">
        <f>Таблица2000!V12</f>
        <v>0</v>
      </c>
    </row>
    <row r="13" spans="1:23" x14ac:dyDescent="0.15">
      <c r="A13" s="377" t="s">
        <v>281</v>
      </c>
      <c r="B13" s="77" t="s">
        <v>494</v>
      </c>
      <c r="C13" s="378" t="s">
        <v>495</v>
      </c>
      <c r="D13" s="379" t="s">
        <v>505</v>
      </c>
      <c r="E13" s="99">
        <f>Таблица1000!G13+Таблица2000!G13</f>
        <v>0</v>
      </c>
      <c r="F13" s="99">
        <f>Таблица2000!H13</f>
        <v>0</v>
      </c>
      <c r="G13" s="99">
        <f>Таблица1000!H13+Таблица2000!I13</f>
        <v>0</v>
      </c>
      <c r="H13" s="99">
        <f>Таблица1000!I13</f>
        <v>0</v>
      </c>
      <c r="I13" s="99">
        <f>Таблица1000!J13</f>
        <v>0</v>
      </c>
      <c r="J13" s="99">
        <f>Таблица1000!K13</f>
        <v>0</v>
      </c>
      <c r="K13" s="99">
        <f>Таблица2000!J13</f>
        <v>0</v>
      </c>
      <c r="L13" s="99">
        <f>Таблица1000!L13+Таблица2000!K13</f>
        <v>0</v>
      </c>
      <c r="M13" s="99">
        <f>Таблица2000!L13</f>
        <v>0</v>
      </c>
      <c r="N13" s="99">
        <f>Таблица1000!M13+Таблица2000!M13</f>
        <v>0</v>
      </c>
      <c r="O13" s="99">
        <f>Таблица1000!N13+Таблица2000!N13</f>
        <v>0</v>
      </c>
      <c r="P13" s="99">
        <f>Таблица1000!O13+Таблица2000!O13</f>
        <v>0</v>
      </c>
      <c r="Q13" s="99">
        <f>Таблица1000!P13+Таблица2000!P13</f>
        <v>0</v>
      </c>
      <c r="R13" s="99">
        <f>Таблица2000!Q13</f>
        <v>0</v>
      </c>
      <c r="S13" s="99">
        <f>Таблица2000!R13</f>
        <v>0</v>
      </c>
      <c r="T13" s="99">
        <f>Таблица1000!Q13+Таблица2000!S13</f>
        <v>0</v>
      </c>
      <c r="U13" s="99">
        <f>Таблица2000!T13</f>
        <v>0</v>
      </c>
      <c r="V13" s="99">
        <f>Таблица1000!R13+Таблица2000!U13</f>
        <v>0</v>
      </c>
      <c r="W13" s="99">
        <f>Таблица2000!V13</f>
        <v>0</v>
      </c>
    </row>
    <row r="14" spans="1:23" x14ac:dyDescent="0.15">
      <c r="A14" s="380" t="s">
        <v>1642</v>
      </c>
      <c r="B14" s="77" t="s">
        <v>1643</v>
      </c>
      <c r="C14" s="381" t="s">
        <v>1644</v>
      </c>
      <c r="D14" s="382" t="s">
        <v>1645</v>
      </c>
      <c r="E14" s="99">
        <f>Таблица1000!G14+Таблица2000!G14</f>
        <v>0</v>
      </c>
      <c r="F14" s="99">
        <f>Таблица2000!H14</f>
        <v>0</v>
      </c>
      <c r="G14" s="99">
        <f>Таблица1000!H14+Таблица2000!I14</f>
        <v>0</v>
      </c>
      <c r="H14" s="99">
        <f>Таблица1000!I14</f>
        <v>0</v>
      </c>
      <c r="I14" s="99">
        <f>Таблица1000!J14</f>
        <v>0</v>
      </c>
      <c r="J14" s="99">
        <f>Таблица1000!K14</f>
        <v>0</v>
      </c>
      <c r="K14" s="99">
        <f>Таблица2000!J14</f>
        <v>0</v>
      </c>
      <c r="L14" s="99">
        <f>Таблица1000!L14+Таблица2000!K14</f>
        <v>0</v>
      </c>
      <c r="M14" s="99">
        <f>Таблица2000!L14</f>
        <v>0</v>
      </c>
      <c r="N14" s="99">
        <f>Таблица1000!M14+Таблица2000!M14</f>
        <v>0</v>
      </c>
      <c r="O14" s="99">
        <f>Таблица1000!N14+Таблица2000!N14</f>
        <v>0</v>
      </c>
      <c r="P14" s="99">
        <f>Таблица1000!O14+Таблица2000!O14</f>
        <v>0</v>
      </c>
      <c r="Q14" s="99">
        <f>Таблица1000!P14+Таблица2000!P14</f>
        <v>0</v>
      </c>
      <c r="R14" s="99">
        <f>Таблица2000!Q14</f>
        <v>0</v>
      </c>
      <c r="S14" s="99">
        <f>Таблица2000!R14</f>
        <v>0</v>
      </c>
      <c r="T14" s="99">
        <f>Таблица1000!Q14+Таблица2000!S14</f>
        <v>0</v>
      </c>
      <c r="U14" s="99">
        <f>Таблица2000!T14</f>
        <v>0</v>
      </c>
      <c r="V14" s="99">
        <f>Таблица1000!R14+Таблица2000!U14</f>
        <v>0</v>
      </c>
      <c r="W14" s="99">
        <f>Таблица2000!V14</f>
        <v>0</v>
      </c>
    </row>
    <row r="15" spans="1:23" x14ac:dyDescent="0.15">
      <c r="A15" s="377" t="s">
        <v>1595</v>
      </c>
      <c r="B15" s="77" t="s">
        <v>1430</v>
      </c>
      <c r="C15" s="378" t="s">
        <v>1367</v>
      </c>
      <c r="D15" s="379"/>
      <c r="E15" s="99">
        <f>Таблица1000!G15+Таблица2000!G15</f>
        <v>0</v>
      </c>
      <c r="F15" s="99">
        <f>Таблица2000!H15</f>
        <v>0</v>
      </c>
      <c r="G15" s="99">
        <f>Таблица1000!H15+Таблица2000!I15</f>
        <v>0</v>
      </c>
      <c r="H15" s="99">
        <f>Таблица1000!I15</f>
        <v>0</v>
      </c>
      <c r="I15" s="99">
        <f>Таблица1000!J15</f>
        <v>0</v>
      </c>
      <c r="J15" s="99">
        <f>Таблица1000!K15</f>
        <v>0</v>
      </c>
      <c r="K15" s="99">
        <f>Таблица2000!J15</f>
        <v>0</v>
      </c>
      <c r="L15" s="99">
        <f>Таблица1000!L15+Таблица2000!K15</f>
        <v>0</v>
      </c>
      <c r="M15" s="99">
        <f>Таблица2000!L15</f>
        <v>0</v>
      </c>
      <c r="N15" s="99">
        <f>Таблица1000!M15+Таблица2000!M15</f>
        <v>0</v>
      </c>
      <c r="O15" s="99">
        <f>Таблица1000!N15+Таблица2000!N15</f>
        <v>0</v>
      </c>
      <c r="P15" s="99">
        <f>Таблица1000!O15+Таблица2000!O15</f>
        <v>0</v>
      </c>
      <c r="Q15" s="99">
        <f>Таблица1000!P15+Таблица2000!P15</f>
        <v>0</v>
      </c>
      <c r="R15" s="99">
        <f>Таблица2000!Q15</f>
        <v>0</v>
      </c>
      <c r="S15" s="99">
        <f>Таблица2000!R15</f>
        <v>0</v>
      </c>
      <c r="T15" s="99">
        <f>Таблица1000!Q15+Таблица2000!S15</f>
        <v>0</v>
      </c>
      <c r="U15" s="99">
        <f>Таблица2000!T15</f>
        <v>0</v>
      </c>
      <c r="V15" s="99">
        <f>Таблица1000!R15+Таблица2000!U15</f>
        <v>0</v>
      </c>
      <c r="W15" s="99">
        <f>Таблица2000!V15</f>
        <v>0</v>
      </c>
    </row>
    <row r="16" spans="1:23" x14ac:dyDescent="0.15">
      <c r="A16" s="377" t="s">
        <v>1370</v>
      </c>
      <c r="B16" s="77" t="s">
        <v>1367</v>
      </c>
      <c r="C16" s="378" t="s">
        <v>1431</v>
      </c>
      <c r="D16" s="379"/>
      <c r="E16" s="99">
        <f>Таблица1000!G16+Таблица2000!G16</f>
        <v>0</v>
      </c>
      <c r="F16" s="99">
        <f>Таблица2000!H16</f>
        <v>0</v>
      </c>
      <c r="G16" s="99">
        <f>Таблица1000!H16+Таблица2000!I16</f>
        <v>0</v>
      </c>
      <c r="H16" s="99">
        <f>Таблица1000!I16</f>
        <v>0</v>
      </c>
      <c r="I16" s="99">
        <f>Таблица1000!J16</f>
        <v>0</v>
      </c>
      <c r="J16" s="99">
        <f>Таблица1000!K16</f>
        <v>0</v>
      </c>
      <c r="K16" s="99">
        <f>Таблица2000!J16</f>
        <v>0</v>
      </c>
      <c r="L16" s="99">
        <f>Таблица1000!L16+Таблица2000!K16</f>
        <v>0</v>
      </c>
      <c r="M16" s="99">
        <f>Таблица2000!L16</f>
        <v>0</v>
      </c>
      <c r="N16" s="99">
        <f>Таблица1000!M16+Таблица2000!M16</f>
        <v>0</v>
      </c>
      <c r="O16" s="99">
        <f>Таблица1000!N16+Таблица2000!N16</f>
        <v>0</v>
      </c>
      <c r="P16" s="99">
        <f>Таблица1000!O16+Таблица2000!O16</f>
        <v>0</v>
      </c>
      <c r="Q16" s="99">
        <f>Таблица1000!P16+Таблица2000!P16</f>
        <v>0</v>
      </c>
      <c r="R16" s="99">
        <f>Таблица2000!Q16</f>
        <v>0</v>
      </c>
      <c r="S16" s="99">
        <f>Таблица2000!R16</f>
        <v>0</v>
      </c>
      <c r="T16" s="99">
        <f>Таблица1000!Q16+Таблица2000!S16</f>
        <v>0</v>
      </c>
      <c r="U16" s="99">
        <f>Таблица2000!T16</f>
        <v>0</v>
      </c>
      <c r="V16" s="99">
        <f>Таблица1000!R16+Таблица2000!U16</f>
        <v>0</v>
      </c>
      <c r="W16" s="99">
        <f>Таблица2000!V16</f>
        <v>0</v>
      </c>
    </row>
    <row r="17" spans="1:24" x14ac:dyDescent="0.15">
      <c r="A17" s="377" t="s">
        <v>1371</v>
      </c>
      <c r="B17" s="77" t="s">
        <v>1368</v>
      </c>
      <c r="C17" s="378" t="s">
        <v>1432</v>
      </c>
      <c r="D17" s="379"/>
      <c r="E17" s="99">
        <f>Таблица1000!G17+Таблица2000!G17</f>
        <v>0</v>
      </c>
      <c r="F17" s="99">
        <f>Таблица2000!H17</f>
        <v>0</v>
      </c>
      <c r="G17" s="99">
        <f>Таблица1000!H17+Таблица2000!I17</f>
        <v>0</v>
      </c>
      <c r="H17" s="99">
        <f>Таблица1000!I17</f>
        <v>0</v>
      </c>
      <c r="I17" s="99">
        <f>Таблица1000!J17</f>
        <v>0</v>
      </c>
      <c r="J17" s="99">
        <f>Таблица1000!K17</f>
        <v>0</v>
      </c>
      <c r="K17" s="99">
        <f>Таблица2000!J17</f>
        <v>0</v>
      </c>
      <c r="L17" s="99">
        <f>Таблица1000!L17+Таблица2000!K17</f>
        <v>0</v>
      </c>
      <c r="M17" s="99">
        <f>Таблица2000!L17</f>
        <v>0</v>
      </c>
      <c r="N17" s="99">
        <f>Таблица1000!M17+Таблица2000!M17</f>
        <v>0</v>
      </c>
      <c r="O17" s="99">
        <f>Таблица1000!N17+Таблица2000!N17</f>
        <v>0</v>
      </c>
      <c r="P17" s="99">
        <f>Таблица1000!O17+Таблица2000!O17</f>
        <v>0</v>
      </c>
      <c r="Q17" s="99">
        <f>Таблица1000!P17+Таблица2000!P17</f>
        <v>0</v>
      </c>
      <c r="R17" s="99">
        <f>Таблица2000!Q17</f>
        <v>0</v>
      </c>
      <c r="S17" s="99">
        <f>Таблица2000!R17</f>
        <v>0</v>
      </c>
      <c r="T17" s="99">
        <f>Таблица1000!Q17+Таблица2000!S17</f>
        <v>0</v>
      </c>
      <c r="U17" s="99">
        <f>Таблица2000!T17</f>
        <v>0</v>
      </c>
      <c r="V17" s="99">
        <f>Таблица1000!R17+Таблица2000!U17</f>
        <v>0</v>
      </c>
      <c r="W17" s="99">
        <f>Таблица2000!V17</f>
        <v>0</v>
      </c>
    </row>
    <row r="18" spans="1:24" x14ac:dyDescent="0.15">
      <c r="A18" s="377" t="s">
        <v>1372</v>
      </c>
      <c r="B18" s="77" t="s">
        <v>1369</v>
      </c>
      <c r="C18" s="378" t="s">
        <v>1433</v>
      </c>
      <c r="D18" s="379"/>
      <c r="E18" s="99">
        <f>Таблица1000!G18+Таблица2000!G18</f>
        <v>0</v>
      </c>
      <c r="F18" s="99">
        <f>Таблица2000!H18</f>
        <v>0</v>
      </c>
      <c r="G18" s="99">
        <f>Таблица1000!H18+Таблица2000!I18</f>
        <v>0</v>
      </c>
      <c r="H18" s="99">
        <f>Таблица1000!I18</f>
        <v>0</v>
      </c>
      <c r="I18" s="99">
        <f>Таблица1000!J18</f>
        <v>0</v>
      </c>
      <c r="J18" s="99">
        <f>Таблица1000!K18</f>
        <v>0</v>
      </c>
      <c r="K18" s="99">
        <f>Таблица2000!J18</f>
        <v>0</v>
      </c>
      <c r="L18" s="99">
        <f>Таблица1000!L18+Таблица2000!K18</f>
        <v>0</v>
      </c>
      <c r="M18" s="99">
        <f>Таблица2000!L18</f>
        <v>0</v>
      </c>
      <c r="N18" s="99">
        <f>Таблица1000!M18+Таблица2000!M18</f>
        <v>0</v>
      </c>
      <c r="O18" s="99">
        <f>Таблица1000!N18+Таблица2000!N18</f>
        <v>0</v>
      </c>
      <c r="P18" s="99">
        <f>Таблица1000!O18+Таблица2000!O18</f>
        <v>0</v>
      </c>
      <c r="Q18" s="99">
        <f>Таблица1000!P18+Таблица2000!P18</f>
        <v>0</v>
      </c>
      <c r="R18" s="99">
        <f>Таблица2000!Q18</f>
        <v>0</v>
      </c>
      <c r="S18" s="99">
        <f>Таблица2000!R18</f>
        <v>0</v>
      </c>
      <c r="T18" s="99">
        <f>Таблица1000!Q18+Таблица2000!S18</f>
        <v>0</v>
      </c>
      <c r="U18" s="99">
        <f>Таблица2000!T18</f>
        <v>0</v>
      </c>
      <c r="V18" s="99">
        <f>Таблица1000!R18+Таблица2000!U18</f>
        <v>0</v>
      </c>
      <c r="W18" s="99">
        <f>Таблица2000!V18</f>
        <v>0</v>
      </c>
    </row>
    <row r="19" spans="1:24" ht="38.25" x14ac:dyDescent="0.2">
      <c r="A19" s="274" t="s">
        <v>1714</v>
      </c>
      <c r="B19" s="77" t="s">
        <v>1554</v>
      </c>
      <c r="C19" s="7" t="s">
        <v>1434</v>
      </c>
      <c r="D19" s="3"/>
      <c r="E19" s="99">
        <f>Таблица1000!G19+Таблица2000!G19</f>
        <v>0</v>
      </c>
      <c r="F19" s="99">
        <f>Таблица2000!H19</f>
        <v>0</v>
      </c>
      <c r="G19" s="99">
        <f>Таблица1000!H19+Таблица2000!I19</f>
        <v>0</v>
      </c>
      <c r="H19" s="99">
        <f>Таблица1000!I19</f>
        <v>0</v>
      </c>
      <c r="I19" s="99">
        <f>Таблица1000!J19</f>
        <v>0</v>
      </c>
      <c r="J19" s="99">
        <f>Таблица1000!K19</f>
        <v>0</v>
      </c>
      <c r="K19" s="99">
        <f>Таблица2000!J19</f>
        <v>0</v>
      </c>
      <c r="L19" s="99">
        <f>Таблица1000!L19+Таблица2000!K19</f>
        <v>0</v>
      </c>
      <c r="M19" s="99">
        <f>Таблица2000!L19</f>
        <v>0</v>
      </c>
      <c r="N19" s="99">
        <f>Таблица1000!M19+Таблица2000!M19</f>
        <v>0</v>
      </c>
      <c r="O19" s="99">
        <f>Таблица1000!N19+Таблица2000!N19</f>
        <v>0</v>
      </c>
      <c r="P19" s="99">
        <f>Таблица1000!O19+Таблица2000!O19</f>
        <v>0</v>
      </c>
      <c r="Q19" s="99">
        <f>Таблица1000!P19+Таблица2000!P19</f>
        <v>0</v>
      </c>
      <c r="R19" s="99">
        <f>Таблица2000!Q19</f>
        <v>0</v>
      </c>
      <c r="S19" s="99">
        <f>Таблица2000!R19</f>
        <v>0</v>
      </c>
      <c r="T19" s="99">
        <f>Таблица1000!Q19+Таблица2000!S19</f>
        <v>0</v>
      </c>
      <c r="U19" s="99">
        <f>Таблица2000!T19</f>
        <v>0</v>
      </c>
      <c r="V19" s="99">
        <f>Таблица1000!R19+Таблица2000!U19</f>
        <v>0</v>
      </c>
      <c r="W19" s="99">
        <f>Таблица2000!V19</f>
        <v>0</v>
      </c>
      <c r="X19" s="373" t="s">
        <v>1795</v>
      </c>
    </row>
    <row r="20" spans="1:24" s="53" customFormat="1" x14ac:dyDescent="0.15">
      <c r="A20" s="374" t="s">
        <v>666</v>
      </c>
      <c r="B20" s="102" t="s">
        <v>198</v>
      </c>
      <c r="C20" s="375" t="s">
        <v>134</v>
      </c>
      <c r="D20" s="376" t="s">
        <v>758</v>
      </c>
      <c r="E20" s="99">
        <f>Таблица1000!G20+Таблица2000!G20</f>
        <v>0</v>
      </c>
      <c r="F20" s="99">
        <f>Таблица2000!H20</f>
        <v>0</v>
      </c>
      <c r="G20" s="99">
        <f>Таблица1000!H20+Таблица2000!I20</f>
        <v>0</v>
      </c>
      <c r="H20" s="99">
        <f>Таблица1000!I20</f>
        <v>0</v>
      </c>
      <c r="I20" s="99">
        <f>Таблица1000!J20</f>
        <v>0</v>
      </c>
      <c r="J20" s="99">
        <f>Таблица1000!K20</f>
        <v>0</v>
      </c>
      <c r="K20" s="99">
        <f>Таблица2000!J20</f>
        <v>0</v>
      </c>
      <c r="L20" s="99">
        <f>Таблица1000!L20+Таблица2000!K20</f>
        <v>0</v>
      </c>
      <c r="M20" s="99">
        <f>Таблица2000!L20</f>
        <v>0</v>
      </c>
      <c r="N20" s="99">
        <f>Таблица1000!M20+Таблица2000!M20</f>
        <v>0</v>
      </c>
      <c r="O20" s="99">
        <f>Таблица1000!N20+Таблица2000!N20</f>
        <v>0</v>
      </c>
      <c r="P20" s="99">
        <f>Таблица1000!O20+Таблица2000!O20</f>
        <v>0</v>
      </c>
      <c r="Q20" s="99">
        <f>Таблица1000!P20+Таблица2000!P20</f>
        <v>0</v>
      </c>
      <c r="R20" s="99">
        <f>Таблица2000!Q20</f>
        <v>0</v>
      </c>
      <c r="S20" s="99">
        <f>Таблица2000!R20</f>
        <v>0</v>
      </c>
      <c r="T20" s="99">
        <f>Таблица1000!Q20+Таблица2000!S20</f>
        <v>0</v>
      </c>
      <c r="U20" s="99">
        <f>Таблица2000!T20</f>
        <v>0</v>
      </c>
      <c r="V20" s="99">
        <f>Таблица1000!R20+Таблица2000!U20</f>
        <v>0</v>
      </c>
      <c r="W20" s="99">
        <f>Таблица2000!V20</f>
        <v>0</v>
      </c>
    </row>
    <row r="21" spans="1:24" x14ac:dyDescent="0.15">
      <c r="A21" s="32" t="s">
        <v>283</v>
      </c>
      <c r="B21" s="77" t="s">
        <v>279</v>
      </c>
      <c r="C21" s="7" t="s">
        <v>166</v>
      </c>
      <c r="D21" s="3" t="s">
        <v>284</v>
      </c>
      <c r="E21" s="99">
        <f>Таблица1000!G21+Таблица2000!G21</f>
        <v>0</v>
      </c>
      <c r="F21" s="99">
        <f>Таблица2000!H21</f>
        <v>0</v>
      </c>
      <c r="G21" s="99">
        <f>Таблица1000!H21+Таблица2000!I21</f>
        <v>0</v>
      </c>
      <c r="H21" s="99">
        <f>Таблица1000!I21</f>
        <v>0</v>
      </c>
      <c r="I21" s="99">
        <f>Таблица1000!J21</f>
        <v>0</v>
      </c>
      <c r="J21" s="99">
        <f>Таблица1000!K21</f>
        <v>0</v>
      </c>
      <c r="K21" s="99">
        <f>Таблица2000!J21</f>
        <v>0</v>
      </c>
      <c r="L21" s="99">
        <f>Таблица1000!L21+Таблица2000!K21</f>
        <v>0</v>
      </c>
      <c r="M21" s="99">
        <f>Таблица2000!L21</f>
        <v>0</v>
      </c>
      <c r="N21" s="99">
        <f>Таблица1000!M21+Таблица2000!M21</f>
        <v>0</v>
      </c>
      <c r="O21" s="99">
        <f>Таблица1000!N21+Таблица2000!N21</f>
        <v>0</v>
      </c>
      <c r="P21" s="99">
        <f>Таблица1000!O21+Таблица2000!O21</f>
        <v>0</v>
      </c>
      <c r="Q21" s="99">
        <f>Таблица1000!P21+Таблица2000!P21</f>
        <v>0</v>
      </c>
      <c r="R21" s="99">
        <f>Таблица2000!Q21</f>
        <v>0</v>
      </c>
      <c r="S21" s="99">
        <f>Таблица2000!R21</f>
        <v>0</v>
      </c>
      <c r="T21" s="99">
        <f>Таблица1000!Q21+Таблица2000!S21</f>
        <v>0</v>
      </c>
      <c r="U21" s="99">
        <f>Таблица2000!T21</f>
        <v>0</v>
      </c>
      <c r="V21" s="99">
        <f>Таблица1000!R21+Таблица2000!U21</f>
        <v>0</v>
      </c>
      <c r="W21" s="99">
        <f>Таблица2000!V21</f>
        <v>0</v>
      </c>
    </row>
    <row r="22" spans="1:24" ht="21" x14ac:dyDescent="0.15">
      <c r="A22" s="32" t="s">
        <v>667</v>
      </c>
      <c r="B22" s="77" t="s">
        <v>506</v>
      </c>
      <c r="C22" s="14" t="s">
        <v>507</v>
      </c>
      <c r="D22" s="3" t="s">
        <v>508</v>
      </c>
      <c r="E22" s="99">
        <f>Таблица1000!G22+Таблица2000!G22</f>
        <v>0</v>
      </c>
      <c r="F22" s="99">
        <f>Таблица2000!H22</f>
        <v>0</v>
      </c>
      <c r="G22" s="99">
        <f>Таблица1000!H22+Таблица2000!I22</f>
        <v>0</v>
      </c>
      <c r="H22" s="99">
        <f>Таблица1000!I22</f>
        <v>0</v>
      </c>
      <c r="I22" s="99">
        <f>Таблица1000!J22</f>
        <v>0</v>
      </c>
      <c r="J22" s="99">
        <f>Таблица1000!K22</f>
        <v>0</v>
      </c>
      <c r="K22" s="99">
        <f>Таблица2000!J22</f>
        <v>0</v>
      </c>
      <c r="L22" s="99">
        <f>Таблица1000!L22+Таблица2000!K22</f>
        <v>0</v>
      </c>
      <c r="M22" s="99">
        <f>Таблица2000!L22</f>
        <v>0</v>
      </c>
      <c r="N22" s="99">
        <f>Таблица1000!M22+Таблица2000!M22</f>
        <v>0</v>
      </c>
      <c r="O22" s="99">
        <f>Таблица1000!N22+Таблица2000!N22</f>
        <v>0</v>
      </c>
      <c r="P22" s="99">
        <f>Таблица1000!O22+Таблица2000!O22</f>
        <v>0</v>
      </c>
      <c r="Q22" s="99">
        <f>Таблица1000!P22+Таблица2000!P22</f>
        <v>0</v>
      </c>
      <c r="R22" s="99">
        <f>Таблица2000!Q22</f>
        <v>0</v>
      </c>
      <c r="S22" s="99">
        <f>Таблица2000!R22</f>
        <v>0</v>
      </c>
      <c r="T22" s="99">
        <f>Таблица1000!Q22+Таблица2000!S22</f>
        <v>0</v>
      </c>
      <c r="U22" s="99">
        <f>Таблица2000!T22</f>
        <v>0</v>
      </c>
      <c r="V22" s="99">
        <f>Таблица1000!R22+Таблица2000!U22</f>
        <v>0</v>
      </c>
      <c r="W22" s="99">
        <f>Таблица2000!V22</f>
        <v>0</v>
      </c>
    </row>
    <row r="23" spans="1:24" x14ac:dyDescent="0.15">
      <c r="A23" s="32" t="s">
        <v>789</v>
      </c>
      <c r="B23" s="77" t="s">
        <v>509</v>
      </c>
      <c r="C23" s="14" t="s">
        <v>510</v>
      </c>
      <c r="D23" s="3" t="s">
        <v>511</v>
      </c>
      <c r="E23" s="99">
        <f>Таблица1000!G23+Таблица2000!G23</f>
        <v>0</v>
      </c>
      <c r="F23" s="99">
        <f>Таблица2000!H23</f>
        <v>0</v>
      </c>
      <c r="G23" s="99">
        <f>Таблица1000!H23+Таблица2000!I23</f>
        <v>0</v>
      </c>
      <c r="H23" s="99">
        <f>Таблица1000!I23</f>
        <v>0</v>
      </c>
      <c r="I23" s="99">
        <f>Таблица1000!J23</f>
        <v>0</v>
      </c>
      <c r="J23" s="99">
        <f>Таблица1000!K23</f>
        <v>0</v>
      </c>
      <c r="K23" s="99">
        <f>Таблица2000!J23</f>
        <v>0</v>
      </c>
      <c r="L23" s="99">
        <f>Таблица1000!L23+Таблица2000!K23</f>
        <v>0</v>
      </c>
      <c r="M23" s="99">
        <f>Таблица2000!L23</f>
        <v>0</v>
      </c>
      <c r="N23" s="99">
        <f>Таблица1000!M23+Таблица2000!M23</f>
        <v>0</v>
      </c>
      <c r="O23" s="99">
        <f>Таблица1000!N23+Таблица2000!N23</f>
        <v>0</v>
      </c>
      <c r="P23" s="99">
        <f>Таблица1000!O23+Таблица2000!O23</f>
        <v>0</v>
      </c>
      <c r="Q23" s="99">
        <f>Таблица1000!P23+Таблица2000!P23</f>
        <v>0</v>
      </c>
      <c r="R23" s="99">
        <f>Таблица2000!Q23</f>
        <v>0</v>
      </c>
      <c r="S23" s="99">
        <f>Таблица2000!R23</f>
        <v>0</v>
      </c>
      <c r="T23" s="99">
        <f>Таблица1000!Q23+Таблица2000!S23</f>
        <v>0</v>
      </c>
      <c r="U23" s="99">
        <f>Таблица2000!T23</f>
        <v>0</v>
      </c>
      <c r="V23" s="99">
        <f>Таблица1000!R23+Таблица2000!U23</f>
        <v>0</v>
      </c>
      <c r="W23" s="99">
        <f>Таблица2000!V23</f>
        <v>0</v>
      </c>
    </row>
    <row r="24" spans="1:24" x14ac:dyDescent="0.15">
      <c r="A24" s="32" t="s">
        <v>1075</v>
      </c>
      <c r="B24" s="77" t="s">
        <v>1079</v>
      </c>
      <c r="C24" s="14" t="s">
        <v>1076</v>
      </c>
      <c r="D24" s="3" t="s">
        <v>1077</v>
      </c>
      <c r="E24" s="99">
        <f>Таблица1000!G24+Таблица2000!G24</f>
        <v>0</v>
      </c>
      <c r="F24" s="99">
        <f>Таблица2000!H24</f>
        <v>0</v>
      </c>
      <c r="G24" s="99">
        <f>Таблица1000!H24+Таблица2000!I24</f>
        <v>0</v>
      </c>
      <c r="H24" s="99">
        <f>Таблица1000!I24</f>
        <v>0</v>
      </c>
      <c r="I24" s="99">
        <f>Таблица1000!J24</f>
        <v>0</v>
      </c>
      <c r="J24" s="99">
        <f>Таблица1000!K24</f>
        <v>0</v>
      </c>
      <c r="K24" s="99">
        <f>Таблица2000!J24</f>
        <v>0</v>
      </c>
      <c r="L24" s="99">
        <f>Таблица1000!L24+Таблица2000!K24</f>
        <v>0</v>
      </c>
      <c r="M24" s="99">
        <f>Таблица2000!L24</f>
        <v>0</v>
      </c>
      <c r="N24" s="99">
        <f>Таблица1000!M24+Таблица2000!M24</f>
        <v>0</v>
      </c>
      <c r="O24" s="99">
        <f>Таблица1000!N24+Таблица2000!N24</f>
        <v>0</v>
      </c>
      <c r="P24" s="99">
        <f>Таблица1000!O24+Таблица2000!O24</f>
        <v>0</v>
      </c>
      <c r="Q24" s="99">
        <f>Таблица1000!P24+Таблица2000!P24</f>
        <v>0</v>
      </c>
      <c r="R24" s="99">
        <f>Таблица2000!Q24</f>
        <v>0</v>
      </c>
      <c r="S24" s="99">
        <f>Таблица2000!R24</f>
        <v>0</v>
      </c>
      <c r="T24" s="99">
        <f>Таблица1000!Q24+Таблица2000!S24</f>
        <v>0</v>
      </c>
      <c r="U24" s="99">
        <f>Таблица2000!T24</f>
        <v>0</v>
      </c>
      <c r="V24" s="99">
        <f>Таблица1000!R24+Таблица2000!U24</f>
        <v>0</v>
      </c>
      <c r="W24" s="99">
        <f>Таблица2000!V24</f>
        <v>0</v>
      </c>
    </row>
    <row r="25" spans="1:24" s="53" customFormat="1" ht="21" x14ac:dyDescent="0.15">
      <c r="A25" s="31" t="s">
        <v>668</v>
      </c>
      <c r="B25" s="102" t="s">
        <v>199</v>
      </c>
      <c r="C25" s="39" t="s">
        <v>135</v>
      </c>
      <c r="D25" s="30" t="s">
        <v>25</v>
      </c>
      <c r="E25" s="99">
        <f>Таблица1000!G25+Таблица2000!G25</f>
        <v>0</v>
      </c>
      <c r="F25" s="99">
        <f>Таблица2000!H25</f>
        <v>0</v>
      </c>
      <c r="G25" s="99">
        <f>Таблица1000!H25+Таблица2000!I25</f>
        <v>0</v>
      </c>
      <c r="H25" s="99">
        <f>Таблица1000!I25</f>
        <v>0</v>
      </c>
      <c r="I25" s="99">
        <f>Таблица1000!J25</f>
        <v>0</v>
      </c>
      <c r="J25" s="99">
        <f>Таблица1000!K25</f>
        <v>0</v>
      </c>
      <c r="K25" s="99">
        <f>Таблица2000!J25</f>
        <v>0</v>
      </c>
      <c r="L25" s="99">
        <f>Таблица1000!L25+Таблица2000!K25</f>
        <v>0</v>
      </c>
      <c r="M25" s="99">
        <f>Таблица2000!L25</f>
        <v>0</v>
      </c>
      <c r="N25" s="99">
        <f>Таблица1000!M25+Таблица2000!M25</f>
        <v>0</v>
      </c>
      <c r="O25" s="99">
        <f>Таблица1000!N25+Таблица2000!N25</f>
        <v>0</v>
      </c>
      <c r="P25" s="99">
        <f>Таблица1000!O25+Таблица2000!O25</f>
        <v>0</v>
      </c>
      <c r="Q25" s="99">
        <f>Таблица1000!P25+Таблица2000!P25</f>
        <v>0</v>
      </c>
      <c r="R25" s="99">
        <f>Таблица2000!Q25</f>
        <v>0</v>
      </c>
      <c r="S25" s="99">
        <f>Таблица2000!R25</f>
        <v>0</v>
      </c>
      <c r="T25" s="99">
        <f>Таблица1000!Q25+Таблица2000!S25</f>
        <v>0</v>
      </c>
      <c r="U25" s="99">
        <f>Таблица2000!T25</f>
        <v>0</v>
      </c>
      <c r="V25" s="99">
        <f>Таблица1000!R25+Таблица2000!U25</f>
        <v>0</v>
      </c>
      <c r="W25" s="99">
        <f>Таблица2000!V25</f>
        <v>0</v>
      </c>
    </row>
    <row r="26" spans="1:24" x14ac:dyDescent="0.15">
      <c r="A26" s="32" t="s">
        <v>669</v>
      </c>
      <c r="B26" s="77" t="s">
        <v>200</v>
      </c>
      <c r="C26" s="7" t="s">
        <v>65</v>
      </c>
      <c r="D26" s="3" t="s">
        <v>26</v>
      </c>
      <c r="E26" s="99">
        <f>Таблица1000!G26+Таблица2000!G26</f>
        <v>0</v>
      </c>
      <c r="F26" s="99">
        <f>Таблица2000!H26</f>
        <v>0</v>
      </c>
      <c r="G26" s="99">
        <f>Таблица1000!H26+Таблица2000!I26</f>
        <v>0</v>
      </c>
      <c r="H26" s="99">
        <f>Таблица1000!I26</f>
        <v>0</v>
      </c>
      <c r="I26" s="99">
        <f>Таблица1000!J26</f>
        <v>0</v>
      </c>
      <c r="J26" s="99">
        <f>Таблица1000!K26</f>
        <v>0</v>
      </c>
      <c r="K26" s="99">
        <f>Таблица2000!J26</f>
        <v>0</v>
      </c>
      <c r="L26" s="99">
        <f>Таблица1000!L26+Таблица2000!K26</f>
        <v>0</v>
      </c>
      <c r="M26" s="99">
        <f>Таблица2000!L26</f>
        <v>0</v>
      </c>
      <c r="N26" s="99">
        <f>Таблица1000!M26+Таблица2000!M26</f>
        <v>0</v>
      </c>
      <c r="O26" s="99">
        <f>Таблица1000!N26+Таблица2000!N26</f>
        <v>0</v>
      </c>
      <c r="P26" s="99">
        <f>Таблица1000!O26+Таблица2000!O26</f>
        <v>0</v>
      </c>
      <c r="Q26" s="99">
        <f>Таблица1000!P26+Таблица2000!P26</f>
        <v>0</v>
      </c>
      <c r="R26" s="99">
        <f>Таблица2000!Q26</f>
        <v>0</v>
      </c>
      <c r="S26" s="99">
        <f>Таблица2000!R26</f>
        <v>0</v>
      </c>
      <c r="T26" s="99">
        <f>Таблица1000!Q26+Таблица2000!S26</f>
        <v>0</v>
      </c>
      <c r="U26" s="99">
        <f>Таблица2000!T26</f>
        <v>0</v>
      </c>
      <c r="V26" s="99">
        <f>Таблица1000!R26+Таблица2000!U26</f>
        <v>0</v>
      </c>
      <c r="W26" s="99">
        <f>Таблица2000!V26</f>
        <v>0</v>
      </c>
    </row>
    <row r="27" spans="1:24" x14ac:dyDescent="0.15">
      <c r="A27" s="32" t="s">
        <v>670</v>
      </c>
      <c r="B27" s="77" t="s">
        <v>512</v>
      </c>
      <c r="C27" s="14" t="s">
        <v>513</v>
      </c>
      <c r="D27" s="3" t="s">
        <v>514</v>
      </c>
      <c r="E27" s="99">
        <f>Таблица1000!G27+Таблица2000!G27</f>
        <v>0</v>
      </c>
      <c r="F27" s="99">
        <f>Таблица2000!H27</f>
        <v>0</v>
      </c>
      <c r="G27" s="99">
        <f>Таблица1000!H27+Таблица2000!I27</f>
        <v>0</v>
      </c>
      <c r="H27" s="99">
        <f>Таблица1000!I27</f>
        <v>0</v>
      </c>
      <c r="I27" s="99">
        <f>Таблица1000!J27</f>
        <v>0</v>
      </c>
      <c r="J27" s="99">
        <f>Таблица1000!K27</f>
        <v>0</v>
      </c>
      <c r="K27" s="99">
        <f>Таблица2000!J27</f>
        <v>0</v>
      </c>
      <c r="L27" s="99">
        <f>Таблица1000!L27+Таблица2000!K27</f>
        <v>0</v>
      </c>
      <c r="M27" s="99">
        <f>Таблица2000!L27</f>
        <v>0</v>
      </c>
      <c r="N27" s="99">
        <f>Таблица1000!M27+Таблица2000!M27</f>
        <v>0</v>
      </c>
      <c r="O27" s="99">
        <f>Таблица1000!N27+Таблица2000!N27</f>
        <v>0</v>
      </c>
      <c r="P27" s="99">
        <f>Таблица1000!O27+Таблица2000!O27</f>
        <v>0</v>
      </c>
      <c r="Q27" s="99">
        <f>Таблица1000!P27+Таблица2000!P27</f>
        <v>0</v>
      </c>
      <c r="R27" s="99">
        <f>Таблица2000!Q27</f>
        <v>0</v>
      </c>
      <c r="S27" s="99">
        <f>Таблица2000!R27</f>
        <v>0</v>
      </c>
      <c r="T27" s="99">
        <f>Таблица1000!Q27+Таблица2000!S27</f>
        <v>0</v>
      </c>
      <c r="U27" s="99">
        <f>Таблица2000!T27</f>
        <v>0</v>
      </c>
      <c r="V27" s="99">
        <f>Таблица1000!R27+Таблица2000!U27</f>
        <v>0</v>
      </c>
      <c r="W27" s="99">
        <f>Таблица2000!V27</f>
        <v>0</v>
      </c>
    </row>
    <row r="28" spans="1:24" ht="21" x14ac:dyDescent="0.15">
      <c r="A28" s="32" t="s">
        <v>671</v>
      </c>
      <c r="B28" s="77" t="s">
        <v>201</v>
      </c>
      <c r="C28" s="7" t="s">
        <v>66</v>
      </c>
      <c r="D28" s="3" t="s">
        <v>624</v>
      </c>
      <c r="E28" s="99">
        <f>Таблица1000!G28+Таблица2000!G28</f>
        <v>0</v>
      </c>
      <c r="F28" s="99">
        <f>Таблица2000!H28</f>
        <v>0</v>
      </c>
      <c r="G28" s="99">
        <f>Таблица1000!H28+Таблица2000!I28</f>
        <v>0</v>
      </c>
      <c r="H28" s="99">
        <f>Таблица1000!I28</f>
        <v>0</v>
      </c>
      <c r="I28" s="99">
        <f>Таблица1000!J28</f>
        <v>0</v>
      </c>
      <c r="J28" s="99">
        <f>Таблица1000!K28</f>
        <v>0</v>
      </c>
      <c r="K28" s="99">
        <f>Таблица2000!J28</f>
        <v>0</v>
      </c>
      <c r="L28" s="99">
        <f>Таблица1000!L28+Таблица2000!K28</f>
        <v>0</v>
      </c>
      <c r="M28" s="99">
        <f>Таблица2000!L28</f>
        <v>0</v>
      </c>
      <c r="N28" s="99">
        <f>Таблица1000!M28+Таблица2000!M28</f>
        <v>0</v>
      </c>
      <c r="O28" s="99">
        <f>Таблица1000!N28+Таблица2000!N28</f>
        <v>0</v>
      </c>
      <c r="P28" s="99">
        <f>Таблица1000!O28+Таблица2000!O28</f>
        <v>0</v>
      </c>
      <c r="Q28" s="99">
        <f>Таблица1000!P28+Таблица2000!P28</f>
        <v>0</v>
      </c>
      <c r="R28" s="99">
        <f>Таблица2000!Q28</f>
        <v>0</v>
      </c>
      <c r="S28" s="99">
        <f>Таблица2000!R28</f>
        <v>0</v>
      </c>
      <c r="T28" s="99">
        <f>Таблица1000!Q28+Таблица2000!S28</f>
        <v>0</v>
      </c>
      <c r="U28" s="99">
        <f>Таблица2000!T28</f>
        <v>0</v>
      </c>
      <c r="V28" s="99">
        <f>Таблица1000!R28+Таблица2000!U28</f>
        <v>0</v>
      </c>
      <c r="W28" s="99">
        <f>Таблица2000!V28</f>
        <v>0</v>
      </c>
    </row>
    <row r="29" spans="1:24" x14ac:dyDescent="0.15">
      <c r="A29" s="32" t="s">
        <v>184</v>
      </c>
      <c r="B29" s="77" t="s">
        <v>202</v>
      </c>
      <c r="C29" s="7" t="s">
        <v>67</v>
      </c>
      <c r="D29" s="3" t="s">
        <v>759</v>
      </c>
      <c r="E29" s="99">
        <f>Таблица1000!G29+Таблица2000!G29</f>
        <v>0</v>
      </c>
      <c r="F29" s="99">
        <f>Таблица2000!H29</f>
        <v>0</v>
      </c>
      <c r="G29" s="99">
        <f>Таблица1000!H29+Таблица2000!I29</f>
        <v>0</v>
      </c>
      <c r="H29" s="99">
        <f>Таблица1000!I29</f>
        <v>0</v>
      </c>
      <c r="I29" s="99">
        <f>Таблица1000!J29</f>
        <v>0</v>
      </c>
      <c r="J29" s="99">
        <f>Таблица1000!K29</f>
        <v>0</v>
      </c>
      <c r="K29" s="99">
        <f>Таблица2000!J29</f>
        <v>0</v>
      </c>
      <c r="L29" s="99">
        <f>Таблица1000!L29+Таблица2000!K29</f>
        <v>0</v>
      </c>
      <c r="M29" s="99">
        <f>Таблица2000!L29</f>
        <v>0</v>
      </c>
      <c r="N29" s="99">
        <f>Таблица1000!M29+Таблица2000!M29</f>
        <v>0</v>
      </c>
      <c r="O29" s="99">
        <f>Таблица1000!N29+Таблица2000!N29</f>
        <v>0</v>
      </c>
      <c r="P29" s="99">
        <f>Таблица1000!O29+Таблица2000!O29</f>
        <v>0</v>
      </c>
      <c r="Q29" s="99">
        <f>Таблица1000!P29+Таблица2000!P29</f>
        <v>0</v>
      </c>
      <c r="R29" s="99">
        <f>Таблица2000!Q29</f>
        <v>0</v>
      </c>
      <c r="S29" s="99">
        <f>Таблица2000!R29</f>
        <v>0</v>
      </c>
      <c r="T29" s="99">
        <f>Таблица1000!Q29+Таблица2000!S29</f>
        <v>0</v>
      </c>
      <c r="U29" s="99">
        <f>Таблица2000!T29</f>
        <v>0</v>
      </c>
      <c r="V29" s="99">
        <f>Таблица1000!R29+Таблица2000!U29</f>
        <v>0</v>
      </c>
      <c r="W29" s="99">
        <f>Таблица2000!V29</f>
        <v>0</v>
      </c>
    </row>
    <row r="30" spans="1:24" x14ac:dyDescent="0.15">
      <c r="A30" s="32" t="s">
        <v>672</v>
      </c>
      <c r="B30" s="77" t="s">
        <v>203</v>
      </c>
      <c r="C30" s="7" t="s">
        <v>68</v>
      </c>
      <c r="D30" s="3" t="s">
        <v>27</v>
      </c>
      <c r="E30" s="99">
        <f>Таблица1000!G30+Таблица2000!G30</f>
        <v>0</v>
      </c>
      <c r="F30" s="99">
        <f>Таблица2000!H30</f>
        <v>0</v>
      </c>
      <c r="G30" s="99">
        <f>Таблица1000!H30+Таблица2000!I30</f>
        <v>0</v>
      </c>
      <c r="H30" s="99">
        <f>Таблица1000!I30</f>
        <v>0</v>
      </c>
      <c r="I30" s="99">
        <f>Таблица1000!J30</f>
        <v>0</v>
      </c>
      <c r="J30" s="99">
        <f>Таблица1000!K30</f>
        <v>0</v>
      </c>
      <c r="K30" s="99">
        <f>Таблица2000!J30</f>
        <v>0</v>
      </c>
      <c r="L30" s="99">
        <f>Таблица1000!L30+Таблица2000!K30</f>
        <v>0</v>
      </c>
      <c r="M30" s="99">
        <f>Таблица2000!L30</f>
        <v>0</v>
      </c>
      <c r="N30" s="99">
        <f>Таблица1000!M30+Таблица2000!M30</f>
        <v>0</v>
      </c>
      <c r="O30" s="99">
        <f>Таблица1000!N30+Таблица2000!N30</f>
        <v>0</v>
      </c>
      <c r="P30" s="99">
        <f>Таблица1000!O30+Таблица2000!O30</f>
        <v>0</v>
      </c>
      <c r="Q30" s="99">
        <f>Таблица1000!P30+Таблица2000!P30</f>
        <v>0</v>
      </c>
      <c r="R30" s="99">
        <f>Таблица2000!Q30</f>
        <v>0</v>
      </c>
      <c r="S30" s="99">
        <f>Таблица2000!R30</f>
        <v>0</v>
      </c>
      <c r="T30" s="99">
        <f>Таблица1000!Q30+Таблица2000!S30</f>
        <v>0</v>
      </c>
      <c r="U30" s="99">
        <f>Таблица2000!T30</f>
        <v>0</v>
      </c>
      <c r="V30" s="99">
        <f>Таблица1000!R30+Таблица2000!U30</f>
        <v>0</v>
      </c>
      <c r="W30" s="99">
        <f>Таблица2000!V30</f>
        <v>0</v>
      </c>
    </row>
    <row r="31" spans="1:24" x14ac:dyDescent="0.15">
      <c r="A31" s="377" t="s">
        <v>1555</v>
      </c>
      <c r="B31" s="77" t="s">
        <v>1438</v>
      </c>
      <c r="C31" s="7" t="s">
        <v>1439</v>
      </c>
      <c r="D31" s="3"/>
      <c r="E31" s="99">
        <f>Таблица1000!G31+Таблица2000!G31</f>
        <v>0</v>
      </c>
      <c r="F31" s="99">
        <f>Таблица2000!H31</f>
        <v>0</v>
      </c>
      <c r="G31" s="99">
        <f>Таблица1000!H31+Таблица2000!I31</f>
        <v>0</v>
      </c>
      <c r="H31" s="99">
        <f>Таблица1000!I31</f>
        <v>0</v>
      </c>
      <c r="I31" s="99">
        <f>Таблица1000!J31</f>
        <v>0</v>
      </c>
      <c r="J31" s="99">
        <f>Таблица1000!K31</f>
        <v>0</v>
      </c>
      <c r="K31" s="99">
        <f>Таблица2000!J31</f>
        <v>0</v>
      </c>
      <c r="L31" s="99">
        <f>Таблица1000!L31+Таблица2000!K31</f>
        <v>0</v>
      </c>
      <c r="M31" s="99">
        <f>Таблица2000!L31</f>
        <v>0</v>
      </c>
      <c r="N31" s="99">
        <f>Таблица1000!M31+Таблица2000!M31</f>
        <v>0</v>
      </c>
      <c r="O31" s="99">
        <f>Таблица1000!N31+Таблица2000!N31</f>
        <v>0</v>
      </c>
      <c r="P31" s="99">
        <f>Таблица1000!O31+Таблица2000!O31</f>
        <v>0</v>
      </c>
      <c r="Q31" s="99">
        <f>Таблица1000!P31+Таблица2000!P31</f>
        <v>0</v>
      </c>
      <c r="R31" s="99">
        <f>Таблица2000!Q31</f>
        <v>0</v>
      </c>
      <c r="S31" s="99">
        <f>Таблица2000!R31</f>
        <v>0</v>
      </c>
      <c r="T31" s="99">
        <f>Таблица1000!Q31+Таблица2000!S31</f>
        <v>0</v>
      </c>
      <c r="U31" s="99">
        <f>Таблица2000!T31</f>
        <v>0</v>
      </c>
      <c r="V31" s="99">
        <f>Таблица1000!R31+Таблица2000!U31</f>
        <v>0</v>
      </c>
      <c r="W31" s="99">
        <f>Таблица2000!V31</f>
        <v>0</v>
      </c>
    </row>
    <row r="32" spans="1:24" s="53" customFormat="1" ht="21" x14ac:dyDescent="0.15">
      <c r="A32" s="374" t="s">
        <v>673</v>
      </c>
      <c r="B32" s="102" t="s">
        <v>204</v>
      </c>
      <c r="C32" s="39" t="s">
        <v>69</v>
      </c>
      <c r="D32" s="30" t="s">
        <v>760</v>
      </c>
      <c r="E32" s="99">
        <f>Таблица1000!G32+Таблица2000!G32</f>
        <v>0</v>
      </c>
      <c r="F32" s="99">
        <f>Таблица2000!H32</f>
        <v>0</v>
      </c>
      <c r="G32" s="99">
        <f>Таблица1000!H32+Таблица2000!I32</f>
        <v>0</v>
      </c>
      <c r="H32" s="99">
        <f>Таблица1000!I32</f>
        <v>0</v>
      </c>
      <c r="I32" s="99">
        <f>Таблица1000!J32</f>
        <v>0</v>
      </c>
      <c r="J32" s="99">
        <f>Таблица1000!K32</f>
        <v>0</v>
      </c>
      <c r="K32" s="99">
        <f>Таблица2000!J32</f>
        <v>0</v>
      </c>
      <c r="L32" s="99">
        <f>Таблица1000!L32+Таблица2000!K32</f>
        <v>0</v>
      </c>
      <c r="M32" s="99">
        <f>Таблица2000!L32</f>
        <v>0</v>
      </c>
      <c r="N32" s="99">
        <f>Таблица1000!M32+Таблица2000!M32</f>
        <v>0</v>
      </c>
      <c r="O32" s="99">
        <f>Таблица1000!N32+Таблица2000!N32</f>
        <v>0</v>
      </c>
      <c r="P32" s="99">
        <f>Таблица1000!O32+Таблица2000!O32</f>
        <v>0</v>
      </c>
      <c r="Q32" s="99">
        <f>Таблица1000!P32+Таблица2000!P32</f>
        <v>0</v>
      </c>
      <c r="R32" s="99">
        <f>Таблица2000!Q32</f>
        <v>0</v>
      </c>
      <c r="S32" s="99">
        <f>Таблица2000!R32</f>
        <v>0</v>
      </c>
      <c r="T32" s="99">
        <f>Таблица1000!Q32+Таблица2000!S32</f>
        <v>0</v>
      </c>
      <c r="U32" s="99">
        <f>Таблица2000!T32</f>
        <v>0</v>
      </c>
      <c r="V32" s="99">
        <f>Таблица1000!R32+Таблица2000!U32</f>
        <v>0</v>
      </c>
      <c r="W32" s="99">
        <f>Таблица2000!V32</f>
        <v>0</v>
      </c>
    </row>
    <row r="33" spans="1:23" x14ac:dyDescent="0.15">
      <c r="A33" s="377" t="s">
        <v>639</v>
      </c>
      <c r="B33" s="77" t="s">
        <v>205</v>
      </c>
      <c r="C33" s="28" t="s">
        <v>70</v>
      </c>
      <c r="D33" s="3" t="s">
        <v>604</v>
      </c>
      <c r="E33" s="99">
        <f>Таблица1000!G33+Таблица2000!G33</f>
        <v>0</v>
      </c>
      <c r="F33" s="99">
        <f>Таблица2000!H33</f>
        <v>0</v>
      </c>
      <c r="G33" s="99">
        <f>Таблица1000!H33+Таблица2000!I33</f>
        <v>0</v>
      </c>
      <c r="H33" s="99">
        <f>Таблица1000!I33</f>
        <v>0</v>
      </c>
      <c r="I33" s="99">
        <f>Таблица1000!J33</f>
        <v>0</v>
      </c>
      <c r="J33" s="99">
        <f>Таблица1000!K33</f>
        <v>0</v>
      </c>
      <c r="K33" s="99">
        <f>Таблица2000!J33</f>
        <v>0</v>
      </c>
      <c r="L33" s="99">
        <f>Таблица1000!L33+Таблица2000!K33</f>
        <v>0</v>
      </c>
      <c r="M33" s="99">
        <f>Таблица2000!L33</f>
        <v>0</v>
      </c>
      <c r="N33" s="99">
        <f>Таблица1000!M33+Таблица2000!M33</f>
        <v>0</v>
      </c>
      <c r="O33" s="99">
        <f>Таблица1000!N33+Таблица2000!N33</f>
        <v>0</v>
      </c>
      <c r="P33" s="99">
        <f>Таблица1000!O33+Таблица2000!O33</f>
        <v>0</v>
      </c>
      <c r="Q33" s="99">
        <f>Таблица1000!P33+Таблица2000!P33</f>
        <v>0</v>
      </c>
      <c r="R33" s="99">
        <f>Таблица2000!Q33</f>
        <v>0</v>
      </c>
      <c r="S33" s="99">
        <f>Таблица2000!R33</f>
        <v>0</v>
      </c>
      <c r="T33" s="99">
        <f>Таблица1000!Q33+Таблица2000!S33</f>
        <v>0</v>
      </c>
      <c r="U33" s="99">
        <f>Таблица2000!T33</f>
        <v>0</v>
      </c>
      <c r="V33" s="99">
        <f>Таблица1000!R33+Таблица2000!U33</f>
        <v>0</v>
      </c>
      <c r="W33" s="99">
        <f>Таблица2000!V33</f>
        <v>0</v>
      </c>
    </row>
    <row r="34" spans="1:23" x14ac:dyDescent="0.15">
      <c r="A34" s="377" t="s">
        <v>848</v>
      </c>
      <c r="B34" s="77" t="s">
        <v>286</v>
      </c>
      <c r="C34" s="28" t="s">
        <v>288</v>
      </c>
      <c r="D34" s="3" t="s">
        <v>849</v>
      </c>
      <c r="E34" s="99">
        <f>Таблица1000!G34+Таблица2000!G34</f>
        <v>0</v>
      </c>
      <c r="F34" s="99">
        <f>Таблица2000!H34</f>
        <v>0</v>
      </c>
      <c r="G34" s="99">
        <f>Таблица1000!H34+Таблица2000!I34</f>
        <v>0</v>
      </c>
      <c r="H34" s="99">
        <f>Таблица1000!I34</f>
        <v>0</v>
      </c>
      <c r="I34" s="99">
        <f>Таблица1000!J34</f>
        <v>0</v>
      </c>
      <c r="J34" s="99">
        <f>Таблица1000!K34</f>
        <v>0</v>
      </c>
      <c r="K34" s="99">
        <f>Таблица2000!J34</f>
        <v>0</v>
      </c>
      <c r="L34" s="99">
        <f>Таблица1000!L34+Таблица2000!K34</f>
        <v>0</v>
      </c>
      <c r="M34" s="99">
        <f>Таблица2000!L34</f>
        <v>0</v>
      </c>
      <c r="N34" s="99">
        <f>Таблица1000!M34+Таблица2000!M34</f>
        <v>0</v>
      </c>
      <c r="O34" s="99">
        <f>Таблица1000!N34+Таблица2000!N34</f>
        <v>0</v>
      </c>
      <c r="P34" s="99">
        <f>Таблица1000!O34+Таблица2000!O34</f>
        <v>0</v>
      </c>
      <c r="Q34" s="99">
        <f>Таблица1000!P34+Таблица2000!P34</f>
        <v>0</v>
      </c>
      <c r="R34" s="99">
        <f>Таблица2000!Q34</f>
        <v>0</v>
      </c>
      <c r="S34" s="99">
        <f>Таблица2000!R34</f>
        <v>0</v>
      </c>
      <c r="T34" s="99">
        <f>Таблица1000!Q34+Таблица2000!S34</f>
        <v>0</v>
      </c>
      <c r="U34" s="99">
        <f>Таблица2000!T34</f>
        <v>0</v>
      </c>
      <c r="V34" s="99">
        <f>Таблица1000!R34+Таблица2000!U34</f>
        <v>0</v>
      </c>
      <c r="W34" s="99">
        <f>Таблица2000!V34</f>
        <v>0</v>
      </c>
    </row>
    <row r="35" spans="1:23" x14ac:dyDescent="0.15">
      <c r="A35" s="377" t="s">
        <v>850</v>
      </c>
      <c r="B35" s="77" t="s">
        <v>287</v>
      </c>
      <c r="C35" s="28" t="s">
        <v>289</v>
      </c>
      <c r="D35" s="3" t="s">
        <v>853</v>
      </c>
      <c r="E35" s="99">
        <f>Таблица1000!G35+Таблица2000!G35</f>
        <v>0</v>
      </c>
      <c r="F35" s="99">
        <f>Таблица2000!H35</f>
        <v>0</v>
      </c>
      <c r="G35" s="99">
        <f>Таблица1000!H35+Таблица2000!I35</f>
        <v>0</v>
      </c>
      <c r="H35" s="99">
        <f>Таблица1000!I35</f>
        <v>0</v>
      </c>
      <c r="I35" s="99">
        <f>Таблица1000!J35</f>
        <v>0</v>
      </c>
      <c r="J35" s="99">
        <f>Таблица1000!K35</f>
        <v>0</v>
      </c>
      <c r="K35" s="99">
        <f>Таблица2000!J35</f>
        <v>0</v>
      </c>
      <c r="L35" s="99">
        <f>Таблица1000!L35+Таблица2000!K35</f>
        <v>0</v>
      </c>
      <c r="M35" s="99">
        <f>Таблица2000!L35</f>
        <v>0</v>
      </c>
      <c r="N35" s="99">
        <f>Таблица1000!M35+Таблица2000!M35</f>
        <v>0</v>
      </c>
      <c r="O35" s="99">
        <f>Таблица1000!N35+Таблица2000!N35</f>
        <v>0</v>
      </c>
      <c r="P35" s="99">
        <f>Таблица1000!O35+Таблица2000!O35</f>
        <v>0</v>
      </c>
      <c r="Q35" s="99">
        <f>Таблица1000!P35+Таблица2000!P35</f>
        <v>0</v>
      </c>
      <c r="R35" s="99">
        <f>Таблица2000!Q35</f>
        <v>0</v>
      </c>
      <c r="S35" s="99">
        <f>Таблица2000!R35</f>
        <v>0</v>
      </c>
      <c r="T35" s="99">
        <f>Таблица1000!Q35+Таблица2000!S35</f>
        <v>0</v>
      </c>
      <c r="U35" s="99">
        <f>Таблица2000!T35</f>
        <v>0</v>
      </c>
      <c r="V35" s="99">
        <f>Таблица1000!R35+Таблица2000!U35</f>
        <v>0</v>
      </c>
      <c r="W35" s="99">
        <f>Таблица2000!V35</f>
        <v>0</v>
      </c>
    </row>
    <row r="36" spans="1:23" ht="21" x14ac:dyDescent="0.15">
      <c r="A36" s="377" t="s">
        <v>851</v>
      </c>
      <c r="B36" s="77" t="s">
        <v>606</v>
      </c>
      <c r="C36" s="28" t="s">
        <v>607</v>
      </c>
      <c r="D36" s="3" t="s">
        <v>854</v>
      </c>
      <c r="E36" s="99">
        <f>Таблица1000!G36+Таблица2000!G36</f>
        <v>0</v>
      </c>
      <c r="F36" s="99">
        <f>Таблица2000!H36</f>
        <v>0</v>
      </c>
      <c r="G36" s="99">
        <f>Таблица1000!H36+Таблица2000!I36</f>
        <v>0</v>
      </c>
      <c r="H36" s="99">
        <f>Таблица1000!I36</f>
        <v>0</v>
      </c>
      <c r="I36" s="99">
        <f>Таблица1000!J36</f>
        <v>0</v>
      </c>
      <c r="J36" s="99">
        <f>Таблица1000!K36</f>
        <v>0</v>
      </c>
      <c r="K36" s="99">
        <f>Таблица2000!J36</f>
        <v>0</v>
      </c>
      <c r="L36" s="99">
        <f>Таблица1000!L36+Таблица2000!K36</f>
        <v>0</v>
      </c>
      <c r="M36" s="99">
        <f>Таблица2000!L36</f>
        <v>0</v>
      </c>
      <c r="N36" s="99">
        <f>Таблица1000!M36+Таблица2000!M36</f>
        <v>0</v>
      </c>
      <c r="O36" s="99">
        <f>Таблица1000!N36+Таблица2000!N36</f>
        <v>0</v>
      </c>
      <c r="P36" s="99">
        <f>Таблица1000!O36+Таблица2000!O36</f>
        <v>0</v>
      </c>
      <c r="Q36" s="99">
        <f>Таблица1000!P36+Таблица2000!P36</f>
        <v>0</v>
      </c>
      <c r="R36" s="99">
        <f>Таблица2000!Q36</f>
        <v>0</v>
      </c>
      <c r="S36" s="99">
        <f>Таблица2000!R36</f>
        <v>0</v>
      </c>
      <c r="T36" s="99">
        <f>Таблица1000!Q36+Таблица2000!S36</f>
        <v>0</v>
      </c>
      <c r="U36" s="99">
        <f>Таблица2000!T36</f>
        <v>0</v>
      </c>
      <c r="V36" s="99">
        <f>Таблица1000!R36+Таблица2000!U36</f>
        <v>0</v>
      </c>
      <c r="W36" s="99">
        <f>Таблица2000!V36</f>
        <v>0</v>
      </c>
    </row>
    <row r="37" spans="1:23" x14ac:dyDescent="0.15">
      <c r="A37" s="377" t="s">
        <v>852</v>
      </c>
      <c r="B37" s="77" t="s">
        <v>856</v>
      </c>
      <c r="C37" s="28" t="s">
        <v>857</v>
      </c>
      <c r="D37" s="3" t="s">
        <v>855</v>
      </c>
      <c r="E37" s="99">
        <f>Таблица1000!G37+Таблица2000!G37</f>
        <v>0</v>
      </c>
      <c r="F37" s="99">
        <f>Таблица2000!H37</f>
        <v>0</v>
      </c>
      <c r="G37" s="99">
        <f>Таблица1000!H37+Таблица2000!I37</f>
        <v>0</v>
      </c>
      <c r="H37" s="99">
        <f>Таблица1000!I37</f>
        <v>0</v>
      </c>
      <c r="I37" s="99">
        <f>Таблица1000!J37</f>
        <v>0</v>
      </c>
      <c r="J37" s="99">
        <f>Таблица1000!K37</f>
        <v>0</v>
      </c>
      <c r="K37" s="99">
        <f>Таблица2000!J37</f>
        <v>0</v>
      </c>
      <c r="L37" s="99">
        <f>Таблица1000!L37+Таблица2000!K37</f>
        <v>0</v>
      </c>
      <c r="M37" s="99">
        <f>Таблица2000!L37</f>
        <v>0</v>
      </c>
      <c r="N37" s="99">
        <f>Таблица1000!M37+Таблица2000!M37</f>
        <v>0</v>
      </c>
      <c r="O37" s="99">
        <f>Таблица1000!N37+Таблица2000!N37</f>
        <v>0</v>
      </c>
      <c r="P37" s="99">
        <f>Таблица1000!O37+Таблица2000!O37</f>
        <v>0</v>
      </c>
      <c r="Q37" s="99">
        <f>Таблица1000!P37+Таблица2000!P37</f>
        <v>0</v>
      </c>
      <c r="R37" s="99">
        <f>Таблица2000!Q37</f>
        <v>0</v>
      </c>
      <c r="S37" s="99">
        <f>Таблица2000!R37</f>
        <v>0</v>
      </c>
      <c r="T37" s="99">
        <f>Таблица1000!Q37+Таблица2000!S37</f>
        <v>0</v>
      </c>
      <c r="U37" s="99">
        <f>Таблица2000!T37</f>
        <v>0</v>
      </c>
      <c r="V37" s="99">
        <f>Таблица1000!R37+Таблица2000!U37</f>
        <v>0</v>
      </c>
      <c r="W37" s="99">
        <f>Таблица2000!V37</f>
        <v>0</v>
      </c>
    </row>
    <row r="38" spans="1:23" x14ac:dyDescent="0.15">
      <c r="A38" s="377" t="s">
        <v>285</v>
      </c>
      <c r="B38" s="77" t="s">
        <v>858</v>
      </c>
      <c r="C38" s="7" t="s">
        <v>860</v>
      </c>
      <c r="D38" s="3" t="s">
        <v>290</v>
      </c>
      <c r="E38" s="99">
        <f>Таблица1000!G38+Таблица2000!G38</f>
        <v>0</v>
      </c>
      <c r="F38" s="99">
        <f>Таблица2000!H38</f>
        <v>0</v>
      </c>
      <c r="G38" s="99">
        <f>Таблица1000!H38+Таблица2000!I38</f>
        <v>0</v>
      </c>
      <c r="H38" s="99">
        <f>Таблица1000!I38</f>
        <v>0</v>
      </c>
      <c r="I38" s="99">
        <f>Таблица1000!J38</f>
        <v>0</v>
      </c>
      <c r="J38" s="99">
        <f>Таблица1000!K38</f>
        <v>0</v>
      </c>
      <c r="K38" s="99">
        <f>Таблица2000!J38</f>
        <v>0</v>
      </c>
      <c r="L38" s="99">
        <f>Таблица1000!L38+Таблица2000!K38</f>
        <v>0</v>
      </c>
      <c r="M38" s="99">
        <f>Таблица2000!L38</f>
        <v>0</v>
      </c>
      <c r="N38" s="99">
        <f>Таблица1000!M38+Таблица2000!M38</f>
        <v>0</v>
      </c>
      <c r="O38" s="99">
        <f>Таблица1000!N38+Таблица2000!N38</f>
        <v>0</v>
      </c>
      <c r="P38" s="99">
        <f>Таблица1000!O38+Таблица2000!O38</f>
        <v>0</v>
      </c>
      <c r="Q38" s="99">
        <f>Таблица1000!P38+Таблица2000!P38</f>
        <v>0</v>
      </c>
      <c r="R38" s="99">
        <f>Таблица2000!Q38</f>
        <v>0</v>
      </c>
      <c r="S38" s="99">
        <f>Таблица2000!R38</f>
        <v>0</v>
      </c>
      <c r="T38" s="99">
        <f>Таблица1000!Q38+Таблица2000!S38</f>
        <v>0</v>
      </c>
      <c r="U38" s="99">
        <f>Таблица2000!T38</f>
        <v>0</v>
      </c>
      <c r="V38" s="99">
        <f>Таблица1000!R38+Таблица2000!U38</f>
        <v>0</v>
      </c>
      <c r="W38" s="99">
        <f>Таблица2000!V38</f>
        <v>0</v>
      </c>
    </row>
    <row r="39" spans="1:23" x14ac:dyDescent="0.15">
      <c r="A39" s="377" t="s">
        <v>605</v>
      </c>
      <c r="B39" s="77" t="s">
        <v>859</v>
      </c>
      <c r="C39" s="7" t="s">
        <v>861</v>
      </c>
      <c r="D39" s="3" t="s">
        <v>572</v>
      </c>
      <c r="E39" s="99">
        <f>Таблица1000!G39+Таблица2000!G39</f>
        <v>0</v>
      </c>
      <c r="F39" s="99">
        <f>Таблица2000!H39</f>
        <v>0</v>
      </c>
      <c r="G39" s="99">
        <f>Таблица1000!H39+Таблица2000!I39</f>
        <v>0</v>
      </c>
      <c r="H39" s="99">
        <f>Таблица1000!I39</f>
        <v>0</v>
      </c>
      <c r="I39" s="99">
        <f>Таблица1000!J39</f>
        <v>0</v>
      </c>
      <c r="J39" s="99">
        <f>Таблица1000!K39</f>
        <v>0</v>
      </c>
      <c r="K39" s="99">
        <f>Таблица2000!J39</f>
        <v>0</v>
      </c>
      <c r="L39" s="99">
        <f>Таблица1000!L39+Таблица2000!K39</f>
        <v>0</v>
      </c>
      <c r="M39" s="99">
        <f>Таблица2000!L39</f>
        <v>0</v>
      </c>
      <c r="N39" s="99">
        <f>Таблица1000!M39+Таблица2000!M39</f>
        <v>0</v>
      </c>
      <c r="O39" s="99">
        <f>Таблица1000!N39+Таблица2000!N39</f>
        <v>0</v>
      </c>
      <c r="P39" s="99">
        <f>Таблица1000!O39+Таблица2000!O39</f>
        <v>0</v>
      </c>
      <c r="Q39" s="99">
        <f>Таблица1000!P39+Таблица2000!P39</f>
        <v>0</v>
      </c>
      <c r="R39" s="99">
        <f>Таблица2000!Q39</f>
        <v>0</v>
      </c>
      <c r="S39" s="99">
        <f>Таблица2000!R39</f>
        <v>0</v>
      </c>
      <c r="T39" s="99">
        <f>Таблица1000!Q39+Таблица2000!S39</f>
        <v>0</v>
      </c>
      <c r="U39" s="99">
        <f>Таблица2000!T39</f>
        <v>0</v>
      </c>
      <c r="V39" s="99">
        <f>Таблица1000!R39+Таблица2000!U39</f>
        <v>0</v>
      </c>
      <c r="W39" s="99">
        <f>Таблица2000!V39</f>
        <v>0</v>
      </c>
    </row>
    <row r="40" spans="1:23" x14ac:dyDescent="0.15">
      <c r="A40" s="377" t="s">
        <v>1441</v>
      </c>
      <c r="B40" s="77" t="s">
        <v>1442</v>
      </c>
      <c r="C40" s="7" t="s">
        <v>1440</v>
      </c>
      <c r="D40" s="3"/>
      <c r="E40" s="99">
        <f>Таблица1000!G40+Таблица2000!G40</f>
        <v>0</v>
      </c>
      <c r="F40" s="99">
        <f>Таблица2000!H40</f>
        <v>0</v>
      </c>
      <c r="G40" s="99">
        <f>Таблица1000!H40+Таблица2000!I40</f>
        <v>0</v>
      </c>
      <c r="H40" s="99">
        <f>Таблица1000!I40</f>
        <v>0</v>
      </c>
      <c r="I40" s="99">
        <f>Таблица1000!J40</f>
        <v>0</v>
      </c>
      <c r="J40" s="99">
        <f>Таблица1000!K40</f>
        <v>0</v>
      </c>
      <c r="K40" s="99">
        <f>Таблица2000!J40</f>
        <v>0</v>
      </c>
      <c r="L40" s="99">
        <f>Таблица1000!L40+Таблица2000!K40</f>
        <v>0</v>
      </c>
      <c r="M40" s="99">
        <f>Таблица2000!L40</f>
        <v>0</v>
      </c>
      <c r="N40" s="99">
        <f>Таблица1000!M40+Таблица2000!M40</f>
        <v>0</v>
      </c>
      <c r="O40" s="99">
        <f>Таблица1000!N40+Таблица2000!N40</f>
        <v>0</v>
      </c>
      <c r="P40" s="99">
        <f>Таблица1000!O40+Таблица2000!O40</f>
        <v>0</v>
      </c>
      <c r="Q40" s="99">
        <f>Таблица1000!P40+Таблица2000!P40</f>
        <v>0</v>
      </c>
      <c r="R40" s="99">
        <f>Таблица2000!Q40</f>
        <v>0</v>
      </c>
      <c r="S40" s="99">
        <f>Таблица2000!R40</f>
        <v>0</v>
      </c>
      <c r="T40" s="99">
        <f>Таблица1000!Q40+Таблица2000!S40</f>
        <v>0</v>
      </c>
      <c r="U40" s="99">
        <f>Таблица2000!T40</f>
        <v>0</v>
      </c>
      <c r="V40" s="99">
        <f>Таблица1000!R40+Таблица2000!U40</f>
        <v>0</v>
      </c>
      <c r="W40" s="99">
        <f>Таблица2000!V40</f>
        <v>0</v>
      </c>
    </row>
    <row r="41" spans="1:23" x14ac:dyDescent="0.15">
      <c r="A41" s="377" t="s">
        <v>652</v>
      </c>
      <c r="B41" s="77" t="s">
        <v>206</v>
      </c>
      <c r="C41" s="7" t="s">
        <v>71</v>
      </c>
      <c r="D41" s="3" t="s">
        <v>761</v>
      </c>
      <c r="E41" s="99">
        <f>Таблица1000!G41+Таблица2000!G41</f>
        <v>0</v>
      </c>
      <c r="F41" s="99">
        <f>Таблица2000!H41</f>
        <v>0</v>
      </c>
      <c r="G41" s="99">
        <f>Таблица1000!H41+Таблица2000!I41</f>
        <v>0</v>
      </c>
      <c r="H41" s="99">
        <f>Таблица1000!I41</f>
        <v>0</v>
      </c>
      <c r="I41" s="99">
        <f>Таблица1000!J41</f>
        <v>0</v>
      </c>
      <c r="J41" s="99">
        <f>Таблица1000!K41</f>
        <v>0</v>
      </c>
      <c r="K41" s="99">
        <f>Таблица2000!J41</f>
        <v>0</v>
      </c>
      <c r="L41" s="99">
        <f>Таблица1000!L41+Таблица2000!K41</f>
        <v>0</v>
      </c>
      <c r="M41" s="99">
        <f>Таблица2000!L41</f>
        <v>0</v>
      </c>
      <c r="N41" s="99">
        <f>Таблица1000!M41+Таблица2000!M41</f>
        <v>0</v>
      </c>
      <c r="O41" s="99">
        <f>Таблица1000!N41+Таблица2000!N41</f>
        <v>0</v>
      </c>
      <c r="P41" s="99">
        <f>Таблица1000!O41+Таблица2000!O41</f>
        <v>0</v>
      </c>
      <c r="Q41" s="99">
        <f>Таблица1000!P41+Таблица2000!P41</f>
        <v>0</v>
      </c>
      <c r="R41" s="99">
        <f>Таблица2000!Q41</f>
        <v>0</v>
      </c>
      <c r="S41" s="99">
        <f>Таблица2000!R41</f>
        <v>0</v>
      </c>
      <c r="T41" s="99">
        <f>Таблица1000!Q41+Таблица2000!S41</f>
        <v>0</v>
      </c>
      <c r="U41" s="99">
        <f>Таблица2000!T41</f>
        <v>0</v>
      </c>
      <c r="V41" s="99">
        <f>Таблица1000!R41+Таблица2000!U41</f>
        <v>0</v>
      </c>
      <c r="W41" s="99">
        <f>Таблица2000!V41</f>
        <v>0</v>
      </c>
    </row>
    <row r="42" spans="1:23" ht="21" x14ac:dyDescent="0.15">
      <c r="A42" s="32" t="s">
        <v>862</v>
      </c>
      <c r="B42" s="77" t="s">
        <v>207</v>
      </c>
      <c r="C42" s="7" t="s">
        <v>72</v>
      </c>
      <c r="D42" s="3" t="s">
        <v>791</v>
      </c>
      <c r="E42" s="99">
        <f>Таблица1000!G42+Таблица2000!G42</f>
        <v>0</v>
      </c>
      <c r="F42" s="99">
        <f>Таблица2000!H42</f>
        <v>0</v>
      </c>
      <c r="G42" s="99">
        <f>Таблица1000!H42+Таблица2000!I42</f>
        <v>0</v>
      </c>
      <c r="H42" s="99">
        <f>Таблица1000!I42</f>
        <v>0</v>
      </c>
      <c r="I42" s="99">
        <f>Таблица1000!J42</f>
        <v>0</v>
      </c>
      <c r="J42" s="99">
        <f>Таблица1000!K42</f>
        <v>0</v>
      </c>
      <c r="K42" s="99">
        <f>Таблица2000!J42</f>
        <v>0</v>
      </c>
      <c r="L42" s="99">
        <f>Таблица1000!L42+Таблица2000!K42</f>
        <v>0</v>
      </c>
      <c r="M42" s="99">
        <f>Таблица2000!L42</f>
        <v>0</v>
      </c>
      <c r="N42" s="99">
        <f>Таблица1000!M42+Таблица2000!M42</f>
        <v>0</v>
      </c>
      <c r="O42" s="99">
        <f>Таблица1000!N42+Таблица2000!N42</f>
        <v>0</v>
      </c>
      <c r="P42" s="99">
        <f>Таблица1000!O42+Таблица2000!O42</f>
        <v>0</v>
      </c>
      <c r="Q42" s="99">
        <f>Таблица1000!P42+Таблица2000!P42</f>
        <v>0</v>
      </c>
      <c r="R42" s="99">
        <f>Таблица2000!Q42</f>
        <v>0</v>
      </c>
      <c r="S42" s="99">
        <f>Таблица2000!R42</f>
        <v>0</v>
      </c>
      <c r="T42" s="99">
        <f>Таблица1000!Q42+Таблица2000!S42</f>
        <v>0</v>
      </c>
      <c r="U42" s="99">
        <f>Таблица2000!T42</f>
        <v>0</v>
      </c>
      <c r="V42" s="99">
        <f>Таблица1000!R42+Таблица2000!U42</f>
        <v>0</v>
      </c>
      <c r="W42" s="99">
        <f>Таблица2000!V42</f>
        <v>0</v>
      </c>
    </row>
    <row r="43" spans="1:23" ht="21" x14ac:dyDescent="0.15">
      <c r="A43" s="32" t="s">
        <v>1340</v>
      </c>
      <c r="B43" s="77" t="s">
        <v>1339</v>
      </c>
      <c r="C43" s="7" t="s">
        <v>73</v>
      </c>
      <c r="D43" s="3" t="s">
        <v>1342</v>
      </c>
      <c r="E43" s="99">
        <f>Таблица1000!G43+Таблица2000!G43</f>
        <v>0</v>
      </c>
      <c r="F43" s="99">
        <f>Таблица2000!H43</f>
        <v>0</v>
      </c>
      <c r="G43" s="99">
        <f>Таблица1000!H43+Таблица2000!I43</f>
        <v>0</v>
      </c>
      <c r="H43" s="99">
        <f>Таблица1000!I43</f>
        <v>0</v>
      </c>
      <c r="I43" s="99">
        <f>Таблица1000!J43</f>
        <v>0</v>
      </c>
      <c r="J43" s="99">
        <f>Таблица1000!K43</f>
        <v>0</v>
      </c>
      <c r="K43" s="99">
        <f>Таблица2000!J43</f>
        <v>0</v>
      </c>
      <c r="L43" s="99">
        <f>Таблица1000!L43+Таблица2000!K43</f>
        <v>0</v>
      </c>
      <c r="M43" s="99">
        <f>Таблица2000!L43</f>
        <v>0</v>
      </c>
      <c r="N43" s="99">
        <f>Таблица1000!M43+Таблица2000!M43</f>
        <v>0</v>
      </c>
      <c r="O43" s="99">
        <f>Таблица1000!N43+Таблица2000!N43</f>
        <v>0</v>
      </c>
      <c r="P43" s="99">
        <f>Таблица1000!O43+Таблица2000!O43</f>
        <v>0</v>
      </c>
      <c r="Q43" s="99">
        <f>Таблица1000!P43+Таблица2000!P43</f>
        <v>0</v>
      </c>
      <c r="R43" s="99">
        <f>Таблица2000!Q43</f>
        <v>0</v>
      </c>
      <c r="S43" s="99">
        <f>Таблица2000!R43</f>
        <v>0</v>
      </c>
      <c r="T43" s="99">
        <f>Таблица1000!Q43+Таблица2000!S43</f>
        <v>0</v>
      </c>
      <c r="U43" s="99">
        <f>Таблица2000!T43</f>
        <v>0</v>
      </c>
      <c r="V43" s="99">
        <f>Таблица1000!R43+Таблица2000!U43</f>
        <v>0</v>
      </c>
      <c r="W43" s="99">
        <f>Таблица2000!V43</f>
        <v>0</v>
      </c>
    </row>
    <row r="44" spans="1:23" x14ac:dyDescent="0.15">
      <c r="A44" s="32" t="s">
        <v>863</v>
      </c>
      <c r="B44" s="77" t="s">
        <v>208</v>
      </c>
      <c r="C44" s="7" t="s">
        <v>793</v>
      </c>
      <c r="D44" s="3" t="s">
        <v>762</v>
      </c>
      <c r="E44" s="99">
        <f>Таблица1000!G44+Таблица2000!G44</f>
        <v>0</v>
      </c>
      <c r="F44" s="99">
        <f>Таблица2000!H44</f>
        <v>0</v>
      </c>
      <c r="G44" s="99">
        <f>Таблица1000!H44+Таблица2000!I44</f>
        <v>0</v>
      </c>
      <c r="H44" s="99">
        <f>Таблица1000!I44</f>
        <v>0</v>
      </c>
      <c r="I44" s="99">
        <f>Таблица1000!J44</f>
        <v>0</v>
      </c>
      <c r="J44" s="99">
        <f>Таблица1000!K44</f>
        <v>0</v>
      </c>
      <c r="K44" s="99">
        <f>Таблица2000!J44</f>
        <v>0</v>
      </c>
      <c r="L44" s="99">
        <f>Таблица1000!L44+Таблица2000!K44</f>
        <v>0</v>
      </c>
      <c r="M44" s="99">
        <f>Таблица2000!L44</f>
        <v>0</v>
      </c>
      <c r="N44" s="99">
        <f>Таблица1000!M44+Таблица2000!M44</f>
        <v>0</v>
      </c>
      <c r="O44" s="99">
        <f>Таблица1000!N44+Таблица2000!N44</f>
        <v>0</v>
      </c>
      <c r="P44" s="99">
        <f>Таблица1000!O44+Таблица2000!O44</f>
        <v>0</v>
      </c>
      <c r="Q44" s="99">
        <f>Таблица1000!P44+Таблица2000!P44</f>
        <v>0</v>
      </c>
      <c r="R44" s="99">
        <f>Таблица2000!Q44</f>
        <v>0</v>
      </c>
      <c r="S44" s="99">
        <f>Таблица2000!R44</f>
        <v>0</v>
      </c>
      <c r="T44" s="99">
        <f>Таблица1000!Q44+Таблица2000!S44</f>
        <v>0</v>
      </c>
      <c r="U44" s="99">
        <f>Таблица2000!T44</f>
        <v>0</v>
      </c>
      <c r="V44" s="99">
        <f>Таблица1000!R44+Таблица2000!U44</f>
        <v>0</v>
      </c>
      <c r="W44" s="99">
        <f>Таблица2000!V44</f>
        <v>0</v>
      </c>
    </row>
    <row r="45" spans="1:23" x14ac:dyDescent="0.15">
      <c r="A45" s="32" t="s">
        <v>864</v>
      </c>
      <c r="B45" s="77" t="s">
        <v>792</v>
      </c>
      <c r="C45" s="7" t="s">
        <v>1341</v>
      </c>
      <c r="D45" s="3" t="s">
        <v>763</v>
      </c>
      <c r="E45" s="99">
        <f>Таблица1000!G45+Таблица2000!G45</f>
        <v>0</v>
      </c>
      <c r="F45" s="99">
        <f>Таблица2000!H45</f>
        <v>0</v>
      </c>
      <c r="G45" s="99">
        <f>Таблица1000!H45+Таблица2000!I45</f>
        <v>0</v>
      </c>
      <c r="H45" s="99">
        <f>Таблица1000!I45</f>
        <v>0</v>
      </c>
      <c r="I45" s="99">
        <f>Таблица1000!J45</f>
        <v>0</v>
      </c>
      <c r="J45" s="99">
        <f>Таблица1000!K45</f>
        <v>0</v>
      </c>
      <c r="K45" s="99">
        <f>Таблица2000!J45</f>
        <v>0</v>
      </c>
      <c r="L45" s="99">
        <f>Таблица1000!L45+Таблица2000!K45</f>
        <v>0</v>
      </c>
      <c r="M45" s="99">
        <f>Таблица2000!L45</f>
        <v>0</v>
      </c>
      <c r="N45" s="99">
        <f>Таблица1000!M45+Таблица2000!M45</f>
        <v>0</v>
      </c>
      <c r="O45" s="99">
        <f>Таблица1000!N45+Таблица2000!N45</f>
        <v>0</v>
      </c>
      <c r="P45" s="99">
        <f>Таблица1000!O45+Таблица2000!O45</f>
        <v>0</v>
      </c>
      <c r="Q45" s="99">
        <f>Таблица1000!P45+Таблица2000!P45</f>
        <v>0</v>
      </c>
      <c r="R45" s="99">
        <f>Таблица2000!Q45</f>
        <v>0</v>
      </c>
      <c r="S45" s="99">
        <f>Таблица2000!R45</f>
        <v>0</v>
      </c>
      <c r="T45" s="99">
        <f>Таблица1000!Q45+Таблица2000!S45</f>
        <v>0</v>
      </c>
      <c r="U45" s="99">
        <f>Таблица2000!T45</f>
        <v>0</v>
      </c>
      <c r="V45" s="99">
        <f>Таблица1000!R45+Таблица2000!U45</f>
        <v>0</v>
      </c>
      <c r="W45" s="99">
        <f>Таблица2000!V45</f>
        <v>0</v>
      </c>
    </row>
    <row r="46" spans="1:23" x14ac:dyDescent="0.15">
      <c r="A46" s="377" t="s">
        <v>1445</v>
      </c>
      <c r="B46" s="77" t="s">
        <v>1443</v>
      </c>
      <c r="C46" s="7" t="s">
        <v>1444</v>
      </c>
      <c r="D46" s="3"/>
      <c r="E46" s="99">
        <f>Таблица1000!G46+Таблица2000!G46</f>
        <v>0</v>
      </c>
      <c r="F46" s="99">
        <f>Таблица2000!H46</f>
        <v>0</v>
      </c>
      <c r="G46" s="99">
        <f>Таблица1000!H46+Таблица2000!I46</f>
        <v>0</v>
      </c>
      <c r="H46" s="99">
        <f>Таблица1000!I46</f>
        <v>0</v>
      </c>
      <c r="I46" s="99">
        <f>Таблица1000!J46</f>
        <v>0</v>
      </c>
      <c r="J46" s="99">
        <f>Таблица1000!K46</f>
        <v>0</v>
      </c>
      <c r="K46" s="99">
        <f>Таблица2000!J46</f>
        <v>0</v>
      </c>
      <c r="L46" s="99">
        <f>Таблица1000!L46+Таблица2000!K46</f>
        <v>0</v>
      </c>
      <c r="M46" s="99">
        <f>Таблица2000!L46</f>
        <v>0</v>
      </c>
      <c r="N46" s="99">
        <f>Таблица1000!M46+Таблица2000!M46</f>
        <v>0</v>
      </c>
      <c r="O46" s="99">
        <f>Таблица1000!N46+Таблица2000!N46</f>
        <v>0</v>
      </c>
      <c r="P46" s="99">
        <f>Таблица1000!O46+Таблица2000!O46</f>
        <v>0</v>
      </c>
      <c r="Q46" s="99">
        <f>Таблица1000!P46+Таблица2000!P46</f>
        <v>0</v>
      </c>
      <c r="R46" s="99">
        <f>Таблица2000!Q46</f>
        <v>0</v>
      </c>
      <c r="S46" s="99">
        <f>Таблица2000!R46</f>
        <v>0</v>
      </c>
      <c r="T46" s="99">
        <f>Таблица1000!Q46+Таблица2000!S46</f>
        <v>0</v>
      </c>
      <c r="U46" s="99">
        <f>Таблица2000!T46</f>
        <v>0</v>
      </c>
      <c r="V46" s="99">
        <f>Таблица1000!R46+Таблица2000!U46</f>
        <v>0</v>
      </c>
      <c r="W46" s="99">
        <f>Таблица2000!V46</f>
        <v>0</v>
      </c>
    </row>
    <row r="47" spans="1:23" x14ac:dyDescent="0.15">
      <c r="A47" s="32" t="s">
        <v>291</v>
      </c>
      <c r="B47" s="77" t="s">
        <v>209</v>
      </c>
      <c r="C47" s="7" t="s">
        <v>74</v>
      </c>
      <c r="D47" s="3" t="s">
        <v>764</v>
      </c>
      <c r="E47" s="99">
        <f>Таблица1000!G47+Таблица2000!G47</f>
        <v>0</v>
      </c>
      <c r="F47" s="99">
        <f>Таблица2000!H47</f>
        <v>0</v>
      </c>
      <c r="G47" s="99">
        <f>Таблица1000!H47+Таблица2000!I47</f>
        <v>0</v>
      </c>
      <c r="H47" s="99">
        <f>Таблица1000!I47</f>
        <v>0</v>
      </c>
      <c r="I47" s="99">
        <f>Таблица1000!J47</f>
        <v>0</v>
      </c>
      <c r="J47" s="99">
        <f>Таблица1000!K47</f>
        <v>0</v>
      </c>
      <c r="K47" s="99">
        <f>Таблица2000!J47</f>
        <v>0</v>
      </c>
      <c r="L47" s="99">
        <f>Таблица1000!L47+Таблица2000!K47</f>
        <v>0</v>
      </c>
      <c r="M47" s="99">
        <f>Таблица2000!L47</f>
        <v>0</v>
      </c>
      <c r="N47" s="99">
        <f>Таблица1000!M47+Таблица2000!M47</f>
        <v>0</v>
      </c>
      <c r="O47" s="99">
        <f>Таблица1000!N47+Таблица2000!N47</f>
        <v>0</v>
      </c>
      <c r="P47" s="99">
        <f>Таблица1000!O47+Таблица2000!O47</f>
        <v>0</v>
      </c>
      <c r="Q47" s="99">
        <f>Таблица1000!P47+Таблица2000!P47</f>
        <v>0</v>
      </c>
      <c r="R47" s="99">
        <f>Таблица2000!Q47</f>
        <v>0</v>
      </c>
      <c r="S47" s="99">
        <f>Таблица2000!R47</f>
        <v>0</v>
      </c>
      <c r="T47" s="99">
        <f>Таблица1000!Q47+Таблица2000!S47</f>
        <v>0</v>
      </c>
      <c r="U47" s="99">
        <f>Таблица2000!T47</f>
        <v>0</v>
      </c>
      <c r="V47" s="99">
        <f>Таблица1000!R47+Таблица2000!U47</f>
        <v>0</v>
      </c>
      <c r="W47" s="99">
        <f>Таблица2000!V47</f>
        <v>0</v>
      </c>
    </row>
    <row r="48" spans="1:23" x14ac:dyDescent="0.15">
      <c r="A48" s="32" t="s">
        <v>645</v>
      </c>
      <c r="B48" s="77" t="s">
        <v>210</v>
      </c>
      <c r="C48" s="7" t="s">
        <v>187</v>
      </c>
      <c r="D48" s="3" t="s">
        <v>190</v>
      </c>
      <c r="E48" s="99">
        <f>Таблица1000!G48+Таблица2000!G48</f>
        <v>0</v>
      </c>
      <c r="F48" s="99">
        <f>Таблица2000!H48</f>
        <v>0</v>
      </c>
      <c r="G48" s="99">
        <f>Таблица1000!H48+Таблица2000!I48</f>
        <v>0</v>
      </c>
      <c r="H48" s="99">
        <f>Таблица1000!I48</f>
        <v>0</v>
      </c>
      <c r="I48" s="99">
        <f>Таблица1000!J48</f>
        <v>0</v>
      </c>
      <c r="J48" s="99">
        <f>Таблица1000!K48</f>
        <v>0</v>
      </c>
      <c r="K48" s="99">
        <f>Таблица2000!J48</f>
        <v>0</v>
      </c>
      <c r="L48" s="99">
        <f>Таблица1000!L48+Таблица2000!K48</f>
        <v>0</v>
      </c>
      <c r="M48" s="99">
        <f>Таблица2000!L48</f>
        <v>0</v>
      </c>
      <c r="N48" s="99">
        <f>Таблица1000!M48+Таблица2000!M48</f>
        <v>0</v>
      </c>
      <c r="O48" s="99">
        <f>Таблица1000!N48+Таблица2000!N48</f>
        <v>0</v>
      </c>
      <c r="P48" s="99">
        <f>Таблица1000!O48+Таблица2000!O48</f>
        <v>0</v>
      </c>
      <c r="Q48" s="99">
        <f>Таблица1000!P48+Таблица2000!P48</f>
        <v>0</v>
      </c>
      <c r="R48" s="99">
        <f>Таблица2000!Q48</f>
        <v>0</v>
      </c>
      <c r="S48" s="99">
        <f>Таблица2000!R48</f>
        <v>0</v>
      </c>
      <c r="T48" s="99">
        <f>Таблица1000!Q48+Таблица2000!S48</f>
        <v>0</v>
      </c>
      <c r="U48" s="99">
        <f>Таблица2000!T48</f>
        <v>0</v>
      </c>
      <c r="V48" s="99">
        <f>Таблица1000!R48+Таблица2000!U48</f>
        <v>0</v>
      </c>
      <c r="W48" s="99">
        <f>Таблица2000!V48</f>
        <v>0</v>
      </c>
    </row>
    <row r="49" spans="1:24" x14ac:dyDescent="0.15">
      <c r="A49" s="32" t="s">
        <v>292</v>
      </c>
      <c r="B49" s="77" t="s">
        <v>211</v>
      </c>
      <c r="C49" s="7" t="s">
        <v>188</v>
      </c>
      <c r="D49" s="3" t="s">
        <v>314</v>
      </c>
      <c r="E49" s="99">
        <f>Таблица1000!G49+Таблица2000!G49</f>
        <v>0</v>
      </c>
      <c r="F49" s="99">
        <f>Таблица2000!H49</f>
        <v>0</v>
      </c>
      <c r="G49" s="99">
        <f>Таблица1000!H49+Таблица2000!I49</f>
        <v>0</v>
      </c>
      <c r="H49" s="99">
        <f>Таблица1000!I49</f>
        <v>0</v>
      </c>
      <c r="I49" s="99">
        <f>Таблица1000!J49</f>
        <v>0</v>
      </c>
      <c r="J49" s="99">
        <f>Таблица1000!K49</f>
        <v>0</v>
      </c>
      <c r="K49" s="99">
        <f>Таблица2000!J49</f>
        <v>0</v>
      </c>
      <c r="L49" s="99">
        <f>Таблица1000!L49+Таблица2000!K49</f>
        <v>0</v>
      </c>
      <c r="M49" s="99">
        <f>Таблица2000!L49</f>
        <v>0</v>
      </c>
      <c r="N49" s="99">
        <f>Таблица1000!M49+Таблица2000!M49</f>
        <v>0</v>
      </c>
      <c r="O49" s="99">
        <f>Таблица1000!N49+Таблица2000!N49</f>
        <v>0</v>
      </c>
      <c r="P49" s="99">
        <f>Таблица1000!O49+Таблица2000!O49</f>
        <v>0</v>
      </c>
      <c r="Q49" s="99">
        <f>Таблица1000!P49+Таблица2000!P49</f>
        <v>0</v>
      </c>
      <c r="R49" s="99">
        <f>Таблица2000!Q49</f>
        <v>0</v>
      </c>
      <c r="S49" s="99">
        <f>Таблица2000!R49</f>
        <v>0</v>
      </c>
      <c r="T49" s="99">
        <f>Таблица1000!Q49+Таблица2000!S49</f>
        <v>0</v>
      </c>
      <c r="U49" s="99">
        <f>Таблица2000!T49</f>
        <v>0</v>
      </c>
      <c r="V49" s="99">
        <f>Таблица1000!R49+Таблица2000!U49</f>
        <v>0</v>
      </c>
      <c r="W49" s="99">
        <f>Таблица2000!V49</f>
        <v>0</v>
      </c>
    </row>
    <row r="50" spans="1:24" x14ac:dyDescent="0.15">
      <c r="A50" s="32" t="s">
        <v>293</v>
      </c>
      <c r="B50" s="77" t="s">
        <v>212</v>
      </c>
      <c r="C50" s="7" t="s">
        <v>189</v>
      </c>
      <c r="D50" s="3" t="s">
        <v>765</v>
      </c>
      <c r="E50" s="99">
        <f>Таблица1000!G50+Таблица2000!G50</f>
        <v>0</v>
      </c>
      <c r="F50" s="99">
        <f>Таблица2000!H50</f>
        <v>0</v>
      </c>
      <c r="G50" s="99">
        <f>Таблица1000!H50+Таблица2000!I50</f>
        <v>0</v>
      </c>
      <c r="H50" s="99">
        <f>Таблица1000!I50</f>
        <v>0</v>
      </c>
      <c r="I50" s="99">
        <f>Таблица1000!J50</f>
        <v>0</v>
      </c>
      <c r="J50" s="99">
        <f>Таблица1000!K50</f>
        <v>0</v>
      </c>
      <c r="K50" s="99">
        <f>Таблица2000!J50</f>
        <v>0</v>
      </c>
      <c r="L50" s="99">
        <f>Таблица1000!L50+Таблица2000!K50</f>
        <v>0</v>
      </c>
      <c r="M50" s="99">
        <f>Таблица2000!L50</f>
        <v>0</v>
      </c>
      <c r="N50" s="99">
        <f>Таблица1000!M50+Таблица2000!M50</f>
        <v>0</v>
      </c>
      <c r="O50" s="99">
        <f>Таблица1000!N50+Таблица2000!N50</f>
        <v>0</v>
      </c>
      <c r="P50" s="99">
        <f>Таблица1000!O50+Таблица2000!O50</f>
        <v>0</v>
      </c>
      <c r="Q50" s="99">
        <f>Таблица1000!P50+Таблица2000!P50</f>
        <v>0</v>
      </c>
      <c r="R50" s="99">
        <f>Таблица2000!Q50</f>
        <v>0</v>
      </c>
      <c r="S50" s="99">
        <f>Таблица2000!R50</f>
        <v>0</v>
      </c>
      <c r="T50" s="99">
        <f>Таблица1000!Q50+Таблица2000!S50</f>
        <v>0</v>
      </c>
      <c r="U50" s="99">
        <f>Таблица2000!T50</f>
        <v>0</v>
      </c>
      <c r="V50" s="99">
        <f>Таблица1000!R50+Таблица2000!U50</f>
        <v>0</v>
      </c>
      <c r="W50" s="99">
        <f>Таблица2000!V50</f>
        <v>0</v>
      </c>
    </row>
    <row r="51" spans="1:24" x14ac:dyDescent="0.15">
      <c r="A51" s="32" t="s">
        <v>294</v>
      </c>
      <c r="B51" s="77" t="s">
        <v>297</v>
      </c>
      <c r="C51" s="7" t="s">
        <v>305</v>
      </c>
      <c r="D51" s="3" t="s">
        <v>315</v>
      </c>
      <c r="E51" s="99">
        <f>Таблица1000!G51+Таблица2000!G51</f>
        <v>0</v>
      </c>
      <c r="F51" s="99">
        <f>Таблица2000!H51</f>
        <v>0</v>
      </c>
      <c r="G51" s="99">
        <f>Таблица1000!H51+Таблица2000!I51</f>
        <v>0</v>
      </c>
      <c r="H51" s="99">
        <f>Таблица1000!I51</f>
        <v>0</v>
      </c>
      <c r="I51" s="99">
        <f>Таблица1000!J51</f>
        <v>0</v>
      </c>
      <c r="J51" s="99">
        <f>Таблица1000!K51</f>
        <v>0</v>
      </c>
      <c r="K51" s="99">
        <f>Таблица2000!J51</f>
        <v>0</v>
      </c>
      <c r="L51" s="99">
        <f>Таблица1000!L51+Таблица2000!K51</f>
        <v>0</v>
      </c>
      <c r="M51" s="99">
        <f>Таблица2000!L51</f>
        <v>0</v>
      </c>
      <c r="N51" s="99">
        <f>Таблица1000!M51+Таблица2000!M51</f>
        <v>0</v>
      </c>
      <c r="O51" s="99">
        <f>Таблица1000!N51+Таблица2000!N51</f>
        <v>0</v>
      </c>
      <c r="P51" s="99">
        <f>Таблица1000!O51+Таблица2000!O51</f>
        <v>0</v>
      </c>
      <c r="Q51" s="99">
        <f>Таблица1000!P51+Таблица2000!P51</f>
        <v>0</v>
      </c>
      <c r="R51" s="99">
        <f>Таблица2000!Q51</f>
        <v>0</v>
      </c>
      <c r="S51" s="99">
        <f>Таблица2000!R51</f>
        <v>0</v>
      </c>
      <c r="T51" s="99">
        <f>Таблица1000!Q51+Таблица2000!S51</f>
        <v>0</v>
      </c>
      <c r="U51" s="99">
        <f>Таблица2000!T51</f>
        <v>0</v>
      </c>
      <c r="V51" s="99">
        <f>Таблица1000!R51+Таблица2000!U51</f>
        <v>0</v>
      </c>
      <c r="W51" s="99">
        <f>Таблица2000!V51</f>
        <v>0</v>
      </c>
    </row>
    <row r="52" spans="1:24" x14ac:dyDescent="0.15">
      <c r="A52" s="32" t="s">
        <v>295</v>
      </c>
      <c r="B52" s="77" t="s">
        <v>298</v>
      </c>
      <c r="C52" s="7" t="s">
        <v>306</v>
      </c>
      <c r="D52" s="3" t="s">
        <v>316</v>
      </c>
      <c r="E52" s="99">
        <f>Таблица1000!G52+Таблица2000!G52</f>
        <v>0</v>
      </c>
      <c r="F52" s="99">
        <f>Таблица2000!H52</f>
        <v>0</v>
      </c>
      <c r="G52" s="99">
        <f>Таблица1000!H52+Таблица2000!I52</f>
        <v>0</v>
      </c>
      <c r="H52" s="99">
        <f>Таблица1000!I52</f>
        <v>0</v>
      </c>
      <c r="I52" s="99">
        <f>Таблица1000!J52</f>
        <v>0</v>
      </c>
      <c r="J52" s="99">
        <f>Таблица1000!K52</f>
        <v>0</v>
      </c>
      <c r="K52" s="99">
        <f>Таблица2000!J52</f>
        <v>0</v>
      </c>
      <c r="L52" s="99">
        <f>Таблица1000!L52+Таблица2000!K52</f>
        <v>0</v>
      </c>
      <c r="M52" s="99">
        <f>Таблица2000!L52</f>
        <v>0</v>
      </c>
      <c r="N52" s="99">
        <f>Таблица1000!M52+Таблица2000!M52</f>
        <v>0</v>
      </c>
      <c r="O52" s="99">
        <f>Таблица1000!N52+Таблица2000!N52</f>
        <v>0</v>
      </c>
      <c r="P52" s="99">
        <f>Таблица1000!O52+Таблица2000!O52</f>
        <v>0</v>
      </c>
      <c r="Q52" s="99">
        <f>Таблица1000!P52+Таблица2000!P52</f>
        <v>0</v>
      </c>
      <c r="R52" s="99">
        <f>Таблица2000!Q52</f>
        <v>0</v>
      </c>
      <c r="S52" s="99">
        <f>Таблица2000!R52</f>
        <v>0</v>
      </c>
      <c r="T52" s="99">
        <f>Таблица1000!Q52+Таблица2000!S52</f>
        <v>0</v>
      </c>
      <c r="U52" s="99">
        <f>Таблица2000!T52</f>
        <v>0</v>
      </c>
      <c r="V52" s="99">
        <f>Таблица1000!R52+Таблица2000!U52</f>
        <v>0</v>
      </c>
      <c r="W52" s="99">
        <f>Таблица2000!V52</f>
        <v>0</v>
      </c>
    </row>
    <row r="53" spans="1:24" x14ac:dyDescent="0.15">
      <c r="A53" s="222" t="s">
        <v>1089</v>
      </c>
      <c r="B53" s="106" t="s">
        <v>1334</v>
      </c>
      <c r="C53" s="7" t="s">
        <v>307</v>
      </c>
      <c r="D53" s="107" t="s">
        <v>1336</v>
      </c>
      <c r="E53" s="99">
        <f>Таблица1000!G53+Таблица2000!G53</f>
        <v>0</v>
      </c>
      <c r="F53" s="99">
        <f>Таблица2000!H53</f>
        <v>0</v>
      </c>
      <c r="G53" s="99">
        <f>Таблица1000!H53+Таблица2000!I53</f>
        <v>0</v>
      </c>
      <c r="H53" s="99">
        <f>Таблица1000!I53</f>
        <v>0</v>
      </c>
      <c r="I53" s="99">
        <f>Таблица1000!J53</f>
        <v>0</v>
      </c>
      <c r="J53" s="99">
        <f>Таблица1000!K53</f>
        <v>0</v>
      </c>
      <c r="K53" s="99">
        <f>Таблица2000!J53</f>
        <v>0</v>
      </c>
      <c r="L53" s="99">
        <f>Таблица1000!L53+Таблица2000!K53</f>
        <v>0</v>
      </c>
      <c r="M53" s="99">
        <f>Таблица2000!L53</f>
        <v>0</v>
      </c>
      <c r="N53" s="99">
        <f>Таблица1000!M53+Таблица2000!M53</f>
        <v>0</v>
      </c>
      <c r="O53" s="99">
        <f>Таблица1000!N53+Таблица2000!N53</f>
        <v>0</v>
      </c>
      <c r="P53" s="99">
        <f>Таблица1000!O53+Таблица2000!O53</f>
        <v>0</v>
      </c>
      <c r="Q53" s="99">
        <f>Таблица1000!P53+Таблица2000!P53</f>
        <v>0</v>
      </c>
      <c r="R53" s="99">
        <f>Таблица2000!Q53</f>
        <v>0</v>
      </c>
      <c r="S53" s="99">
        <f>Таблица2000!R53</f>
        <v>0</v>
      </c>
      <c r="T53" s="99">
        <f>Таблица1000!Q53+Таблица2000!S53</f>
        <v>0</v>
      </c>
      <c r="U53" s="99">
        <f>Таблица2000!T53</f>
        <v>0</v>
      </c>
      <c r="V53" s="99">
        <f>Таблица1000!R53+Таблица2000!U53</f>
        <v>0</v>
      </c>
      <c r="W53" s="99">
        <f>Таблица2000!V53</f>
        <v>0</v>
      </c>
    </row>
    <row r="54" spans="1:24" x14ac:dyDescent="0.15">
      <c r="A54" s="32" t="s">
        <v>17</v>
      </c>
      <c r="B54" s="77" t="s">
        <v>299</v>
      </c>
      <c r="C54" s="7" t="s">
        <v>308</v>
      </c>
      <c r="D54" s="3" t="s">
        <v>29</v>
      </c>
      <c r="E54" s="99">
        <f>Таблица1000!G54+Таблица2000!G54</f>
        <v>0</v>
      </c>
      <c r="F54" s="99">
        <f>Таблица2000!H54</f>
        <v>0</v>
      </c>
      <c r="G54" s="99">
        <f>Таблица1000!H54+Таблица2000!I54</f>
        <v>0</v>
      </c>
      <c r="H54" s="99">
        <f>Таблица1000!I54</f>
        <v>0</v>
      </c>
      <c r="I54" s="99">
        <f>Таблица1000!J54</f>
        <v>0</v>
      </c>
      <c r="J54" s="99">
        <f>Таблица1000!K54</f>
        <v>0</v>
      </c>
      <c r="K54" s="99">
        <f>Таблица2000!J54</f>
        <v>0</v>
      </c>
      <c r="L54" s="99">
        <f>Таблица1000!L54+Таблица2000!K54</f>
        <v>0</v>
      </c>
      <c r="M54" s="99">
        <f>Таблица2000!L54</f>
        <v>0</v>
      </c>
      <c r="N54" s="99">
        <f>Таблица1000!M54+Таблица2000!M54</f>
        <v>0</v>
      </c>
      <c r="O54" s="99">
        <f>Таблица1000!N54+Таблица2000!N54</f>
        <v>0</v>
      </c>
      <c r="P54" s="99">
        <f>Таблица1000!O54+Таблица2000!O54</f>
        <v>0</v>
      </c>
      <c r="Q54" s="99">
        <f>Таблица1000!P54+Таблица2000!P54</f>
        <v>0</v>
      </c>
      <c r="R54" s="99">
        <f>Таблица2000!Q54</f>
        <v>0</v>
      </c>
      <c r="S54" s="99">
        <f>Таблица2000!R54</f>
        <v>0</v>
      </c>
      <c r="T54" s="99">
        <f>Таблица1000!Q54+Таблица2000!S54</f>
        <v>0</v>
      </c>
      <c r="U54" s="99">
        <f>Таблица2000!T54</f>
        <v>0</v>
      </c>
      <c r="V54" s="99">
        <f>Таблица1000!R54+Таблица2000!U54</f>
        <v>0</v>
      </c>
      <c r="W54" s="99">
        <f>Таблица2000!V54</f>
        <v>0</v>
      </c>
    </row>
    <row r="55" spans="1:24" s="163" customFormat="1" x14ac:dyDescent="0.15">
      <c r="A55" s="282" t="s">
        <v>1715</v>
      </c>
      <c r="B55" s="283" t="s">
        <v>1716</v>
      </c>
      <c r="C55" s="283" t="s">
        <v>1717</v>
      </c>
      <c r="D55" s="280" t="s">
        <v>1718</v>
      </c>
      <c r="E55" s="383">
        <f>Таблица1000!G55+Таблица2000!G55</f>
        <v>0</v>
      </c>
      <c r="F55" s="383">
        <f>Таблица2000!H55</f>
        <v>0</v>
      </c>
      <c r="G55" s="383">
        <f>Таблица1000!H55+Таблица2000!I55</f>
        <v>0</v>
      </c>
      <c r="H55" s="383">
        <f>Таблица1000!I55</f>
        <v>0</v>
      </c>
      <c r="I55" s="383">
        <f>Таблица1000!J55</f>
        <v>0</v>
      </c>
      <c r="J55" s="383">
        <f>Таблица1000!K55</f>
        <v>0</v>
      </c>
      <c r="K55" s="383">
        <f>Таблица2000!J55</f>
        <v>0</v>
      </c>
      <c r="L55" s="383">
        <f>Таблица1000!L55+Таблица2000!K55</f>
        <v>0</v>
      </c>
      <c r="M55" s="383">
        <f>Таблица2000!L55</f>
        <v>0</v>
      </c>
      <c r="N55" s="383">
        <f>Таблица1000!M55+Таблица2000!M55</f>
        <v>0</v>
      </c>
      <c r="O55" s="383">
        <f>Таблица1000!N55+Таблица2000!N55</f>
        <v>0</v>
      </c>
      <c r="P55" s="383">
        <f>Таблица1000!O55+Таблица2000!O55</f>
        <v>0</v>
      </c>
      <c r="Q55" s="383">
        <f>Таблица1000!P55+Таблица2000!P55</f>
        <v>0</v>
      </c>
      <c r="R55" s="383">
        <f>Таблица2000!Q55</f>
        <v>0</v>
      </c>
      <c r="S55" s="383">
        <f>Таблица2000!R55</f>
        <v>0</v>
      </c>
      <c r="T55" s="383">
        <f>Таблица1000!Q55+Таблица2000!S55</f>
        <v>0</v>
      </c>
      <c r="U55" s="383">
        <f>Таблица2000!T55</f>
        <v>0</v>
      </c>
      <c r="V55" s="383">
        <f>Таблица1000!R55+Таблица2000!U55</f>
        <v>0</v>
      </c>
      <c r="W55" s="383">
        <f>Таблица2000!V55</f>
        <v>0</v>
      </c>
      <c r="X55" s="287" t="s">
        <v>1796</v>
      </c>
    </row>
    <row r="56" spans="1:24" x14ac:dyDescent="0.15">
      <c r="A56" s="32" t="s">
        <v>644</v>
      </c>
      <c r="B56" s="77" t="s">
        <v>300</v>
      </c>
      <c r="C56" s="7" t="s">
        <v>309</v>
      </c>
      <c r="D56" s="3" t="s">
        <v>626</v>
      </c>
      <c r="E56" s="99">
        <f>Таблица1000!G56+Таблица2000!G56</f>
        <v>0</v>
      </c>
      <c r="F56" s="99">
        <f>Таблица2000!H56</f>
        <v>0</v>
      </c>
      <c r="G56" s="99">
        <f>Таблица1000!H56+Таблица2000!I56</f>
        <v>0</v>
      </c>
      <c r="H56" s="99">
        <f>Таблица1000!I56</f>
        <v>0</v>
      </c>
      <c r="I56" s="99">
        <f>Таблица1000!J56</f>
        <v>0</v>
      </c>
      <c r="J56" s="99">
        <f>Таблица1000!K56</f>
        <v>0</v>
      </c>
      <c r="K56" s="99">
        <f>Таблица2000!J56</f>
        <v>0</v>
      </c>
      <c r="L56" s="99">
        <f>Таблица1000!L56+Таблица2000!K56</f>
        <v>0</v>
      </c>
      <c r="M56" s="99">
        <f>Таблица2000!L56</f>
        <v>0</v>
      </c>
      <c r="N56" s="99">
        <f>Таблица1000!M56+Таблица2000!M56</f>
        <v>0</v>
      </c>
      <c r="O56" s="99">
        <f>Таблица1000!N56+Таблица2000!N56</f>
        <v>0</v>
      </c>
      <c r="P56" s="99">
        <f>Таблица1000!O56+Таблица2000!O56</f>
        <v>0</v>
      </c>
      <c r="Q56" s="99">
        <f>Таблица1000!P56+Таблица2000!P56</f>
        <v>0</v>
      </c>
      <c r="R56" s="99">
        <f>Таблица2000!Q55</f>
        <v>0</v>
      </c>
      <c r="S56" s="99">
        <f>Таблица2000!R56</f>
        <v>0</v>
      </c>
      <c r="T56" s="99">
        <f>Таблица1000!Q56+Таблица2000!S56</f>
        <v>0</v>
      </c>
      <c r="U56" s="99">
        <f>Таблица2000!T56</f>
        <v>0</v>
      </c>
      <c r="V56" s="99">
        <f>Таблица1000!R56+Таблица2000!U56</f>
        <v>0</v>
      </c>
      <c r="W56" s="99">
        <f>Таблица2000!V56</f>
        <v>0</v>
      </c>
    </row>
    <row r="57" spans="1:24" x14ac:dyDescent="0.15">
      <c r="A57" s="32" t="s">
        <v>296</v>
      </c>
      <c r="B57" s="77" t="s">
        <v>301</v>
      </c>
      <c r="C57" s="7" t="s">
        <v>310</v>
      </c>
      <c r="D57" s="3" t="s">
        <v>317</v>
      </c>
      <c r="E57" s="99">
        <f>Таблица1000!G57+Таблица2000!G57</f>
        <v>0</v>
      </c>
      <c r="F57" s="99">
        <f>Таблица2000!H57</f>
        <v>0</v>
      </c>
      <c r="G57" s="99">
        <f>Таблица1000!H57+Таблица2000!I57</f>
        <v>0</v>
      </c>
      <c r="H57" s="99">
        <f>Таблица1000!I57</f>
        <v>0</v>
      </c>
      <c r="I57" s="99">
        <f>Таблица1000!J57</f>
        <v>0</v>
      </c>
      <c r="J57" s="99">
        <f>Таблица1000!K57</f>
        <v>0</v>
      </c>
      <c r="K57" s="99">
        <f>Таблица2000!J57</f>
        <v>0</v>
      </c>
      <c r="L57" s="99">
        <f>Таблица1000!L57+Таблица2000!K57</f>
        <v>0</v>
      </c>
      <c r="M57" s="99">
        <f>Таблица2000!L57</f>
        <v>0</v>
      </c>
      <c r="N57" s="99">
        <f>Таблица1000!M57+Таблица2000!M57</f>
        <v>0</v>
      </c>
      <c r="O57" s="99">
        <f>Таблица1000!N57+Таблица2000!N57</f>
        <v>0</v>
      </c>
      <c r="P57" s="99">
        <f>Таблица1000!O57+Таблица2000!O57</f>
        <v>0</v>
      </c>
      <c r="Q57" s="99">
        <f>Таблица1000!P57+Таблица2000!P57</f>
        <v>0</v>
      </c>
      <c r="R57" s="99">
        <f>Таблица2000!Q56</f>
        <v>0</v>
      </c>
      <c r="S57" s="99">
        <f>Таблица2000!R57</f>
        <v>0</v>
      </c>
      <c r="T57" s="99">
        <f>Таблица1000!Q57+Таблица2000!S57</f>
        <v>0</v>
      </c>
      <c r="U57" s="99">
        <f>Таблица2000!T57</f>
        <v>0</v>
      </c>
      <c r="V57" s="99">
        <f>Таблица1000!R57+Таблица2000!U57</f>
        <v>0</v>
      </c>
      <c r="W57" s="99">
        <f>Таблица2000!V57</f>
        <v>0</v>
      </c>
    </row>
    <row r="58" spans="1:24" x14ac:dyDescent="0.15">
      <c r="A58" s="32" t="s">
        <v>186</v>
      </c>
      <c r="B58" s="77" t="s">
        <v>302</v>
      </c>
      <c r="C58" s="7" t="s">
        <v>311</v>
      </c>
      <c r="D58" s="3" t="s">
        <v>766</v>
      </c>
      <c r="E58" s="99">
        <f>Таблица1000!G58+Таблица2000!G58</f>
        <v>0</v>
      </c>
      <c r="F58" s="99">
        <f>Таблица2000!H58</f>
        <v>0</v>
      </c>
      <c r="G58" s="99">
        <f>Таблица1000!H58+Таблица2000!I58</f>
        <v>0</v>
      </c>
      <c r="H58" s="99">
        <f>Таблица1000!I58</f>
        <v>0</v>
      </c>
      <c r="I58" s="99">
        <f>Таблица1000!J58</f>
        <v>0</v>
      </c>
      <c r="J58" s="99">
        <f>Таблица1000!K58</f>
        <v>0</v>
      </c>
      <c r="K58" s="99">
        <f>Таблица2000!J58</f>
        <v>0</v>
      </c>
      <c r="L58" s="99">
        <f>Таблица1000!L58+Таблица2000!K58</f>
        <v>0</v>
      </c>
      <c r="M58" s="99">
        <f>Таблица2000!L58</f>
        <v>0</v>
      </c>
      <c r="N58" s="99">
        <f>Таблица1000!M58+Таблица2000!M58</f>
        <v>0</v>
      </c>
      <c r="O58" s="99">
        <f>Таблица1000!N58+Таблица2000!N58</f>
        <v>0</v>
      </c>
      <c r="P58" s="99">
        <f>Таблица1000!O58+Таблица2000!O58</f>
        <v>0</v>
      </c>
      <c r="Q58" s="99">
        <f>Таблица1000!P58+Таблица2000!P58</f>
        <v>0</v>
      </c>
      <c r="R58" s="99">
        <f>Таблица2000!Q57</f>
        <v>0</v>
      </c>
      <c r="S58" s="99">
        <f>Таблица2000!R58</f>
        <v>0</v>
      </c>
      <c r="T58" s="99">
        <f>Таблица1000!Q58+Таблица2000!S58</f>
        <v>0</v>
      </c>
      <c r="U58" s="99">
        <f>Таблица2000!T58</f>
        <v>0</v>
      </c>
      <c r="V58" s="99">
        <f>Таблица1000!R58+Таблица2000!U58</f>
        <v>0</v>
      </c>
      <c r="W58" s="99">
        <f>Таблица2000!V58</f>
        <v>0</v>
      </c>
    </row>
    <row r="59" spans="1:24" ht="21" x14ac:dyDescent="0.15">
      <c r="A59" s="32" t="s">
        <v>674</v>
      </c>
      <c r="B59" s="77" t="s">
        <v>303</v>
      </c>
      <c r="C59" s="7" t="s">
        <v>312</v>
      </c>
      <c r="D59" s="3" t="s">
        <v>318</v>
      </c>
      <c r="E59" s="99">
        <f>Таблица1000!G59+Таблица2000!G59</f>
        <v>0</v>
      </c>
      <c r="F59" s="99">
        <f>Таблица2000!H59</f>
        <v>0</v>
      </c>
      <c r="G59" s="99">
        <f>Таблица1000!H59+Таблица2000!I59</f>
        <v>0</v>
      </c>
      <c r="H59" s="99">
        <f>Таблица1000!I59</f>
        <v>0</v>
      </c>
      <c r="I59" s="99">
        <f>Таблица1000!J59</f>
        <v>0</v>
      </c>
      <c r="J59" s="99">
        <f>Таблица1000!K59</f>
        <v>0</v>
      </c>
      <c r="K59" s="99">
        <f>Таблица2000!J59</f>
        <v>0</v>
      </c>
      <c r="L59" s="99">
        <f>Таблица1000!L59+Таблица2000!K59</f>
        <v>0</v>
      </c>
      <c r="M59" s="99">
        <f>Таблица2000!L59</f>
        <v>0</v>
      </c>
      <c r="N59" s="99">
        <f>Таблица1000!M59+Таблица2000!M59</f>
        <v>0</v>
      </c>
      <c r="O59" s="99">
        <f>Таблица1000!N59+Таблица2000!N59</f>
        <v>0</v>
      </c>
      <c r="P59" s="99">
        <f>Таблица1000!O59+Таблица2000!O59</f>
        <v>0</v>
      </c>
      <c r="Q59" s="99">
        <f>Таблица1000!P59+Таблица2000!P59</f>
        <v>0</v>
      </c>
      <c r="R59" s="99">
        <f>Таблица2000!Q58</f>
        <v>0</v>
      </c>
      <c r="S59" s="99">
        <f>Таблица2000!R59</f>
        <v>0</v>
      </c>
      <c r="T59" s="99">
        <f>Таблица1000!Q59+Таблица2000!S59</f>
        <v>0</v>
      </c>
      <c r="U59" s="99">
        <f>Таблица2000!T59</f>
        <v>0</v>
      </c>
      <c r="V59" s="99">
        <f>Таблица1000!R59+Таблица2000!U59</f>
        <v>0</v>
      </c>
      <c r="W59" s="99">
        <f>Таблица2000!V59</f>
        <v>0</v>
      </c>
    </row>
    <row r="60" spans="1:24" s="53" customFormat="1" x14ac:dyDescent="0.15">
      <c r="A60" s="32" t="s">
        <v>185</v>
      </c>
      <c r="B60" s="77" t="s">
        <v>304</v>
      </c>
      <c r="C60" s="7" t="s">
        <v>1335</v>
      </c>
      <c r="D60" s="3" t="s">
        <v>578</v>
      </c>
      <c r="E60" s="99">
        <f>Таблица1000!G60+Таблица2000!G60</f>
        <v>0</v>
      </c>
      <c r="F60" s="99">
        <f>Таблица2000!H60</f>
        <v>0</v>
      </c>
      <c r="G60" s="99">
        <f>Таблица1000!H60+Таблица2000!I60</f>
        <v>0</v>
      </c>
      <c r="H60" s="99">
        <f>Таблица1000!I60</f>
        <v>0</v>
      </c>
      <c r="I60" s="99">
        <f>Таблица1000!J60</f>
        <v>0</v>
      </c>
      <c r="J60" s="99">
        <f>Таблица1000!K60</f>
        <v>0</v>
      </c>
      <c r="K60" s="99">
        <f>Таблица2000!J60</f>
        <v>0</v>
      </c>
      <c r="L60" s="99">
        <f>Таблица1000!L60+Таблица2000!K60</f>
        <v>0</v>
      </c>
      <c r="M60" s="99">
        <f>Таблица2000!L60</f>
        <v>0</v>
      </c>
      <c r="N60" s="99">
        <f>Таблица1000!M60+Таблица2000!M60</f>
        <v>0</v>
      </c>
      <c r="O60" s="99">
        <f>Таблица1000!N60+Таблица2000!N60</f>
        <v>0</v>
      </c>
      <c r="P60" s="99">
        <f>Таблица1000!O60+Таблица2000!O60</f>
        <v>0</v>
      </c>
      <c r="Q60" s="99">
        <f>Таблица1000!P60+Таблица2000!P60</f>
        <v>0</v>
      </c>
      <c r="R60" s="99">
        <f>Таблица2000!Q59</f>
        <v>0</v>
      </c>
      <c r="S60" s="99">
        <f>Таблица2000!R60</f>
        <v>0</v>
      </c>
      <c r="T60" s="99">
        <f>Таблица1000!Q60+Таблица2000!S60</f>
        <v>0</v>
      </c>
      <c r="U60" s="99">
        <f>Таблица2000!T60</f>
        <v>0</v>
      </c>
      <c r="V60" s="99">
        <f>Таблица1000!R60+Таблица2000!U60</f>
        <v>0</v>
      </c>
      <c r="W60" s="99">
        <f>Таблица2000!V60</f>
        <v>0</v>
      </c>
    </row>
    <row r="61" spans="1:24" s="53" customFormat="1" x14ac:dyDescent="0.15">
      <c r="A61" s="377" t="s">
        <v>1556</v>
      </c>
      <c r="B61" s="77" t="s">
        <v>1447</v>
      </c>
      <c r="C61" s="7" t="s">
        <v>1448</v>
      </c>
      <c r="D61" s="3"/>
      <c r="E61" s="99">
        <f>Таблица1000!G61+Таблица2000!G61</f>
        <v>0</v>
      </c>
      <c r="F61" s="99">
        <f>Таблица2000!H61</f>
        <v>0</v>
      </c>
      <c r="G61" s="99">
        <f>Таблица1000!H61+Таблица2000!I61</f>
        <v>0</v>
      </c>
      <c r="H61" s="99">
        <f>Таблица1000!I61</f>
        <v>0</v>
      </c>
      <c r="I61" s="99">
        <f>Таблица1000!J61</f>
        <v>0</v>
      </c>
      <c r="J61" s="99">
        <f>Таблица1000!K61</f>
        <v>0</v>
      </c>
      <c r="K61" s="99">
        <f>Таблица2000!J61</f>
        <v>0</v>
      </c>
      <c r="L61" s="99">
        <f>Таблица1000!L61+Таблица2000!K61</f>
        <v>0</v>
      </c>
      <c r="M61" s="99">
        <f>Таблица2000!L61</f>
        <v>0</v>
      </c>
      <c r="N61" s="99">
        <f>Таблица1000!M61+Таблица2000!M61</f>
        <v>0</v>
      </c>
      <c r="O61" s="99">
        <f>Таблица1000!N61+Таблица2000!N61</f>
        <v>0</v>
      </c>
      <c r="P61" s="99">
        <f>Таблица1000!O61+Таблица2000!O61</f>
        <v>0</v>
      </c>
      <c r="Q61" s="99">
        <f>Таблица1000!P61+Таблица2000!P61</f>
        <v>0</v>
      </c>
      <c r="R61" s="99">
        <f>Таблица2000!Q60</f>
        <v>0</v>
      </c>
      <c r="S61" s="99">
        <f>Таблица2000!R61</f>
        <v>0</v>
      </c>
      <c r="T61" s="99">
        <f>Таблица1000!Q61+Таблица2000!S61</f>
        <v>0</v>
      </c>
      <c r="U61" s="99">
        <f>Таблица2000!T61</f>
        <v>0</v>
      </c>
      <c r="V61" s="99">
        <f>Таблица1000!R61+Таблица2000!U61</f>
        <v>0</v>
      </c>
      <c r="W61" s="99">
        <f>Таблица2000!V61</f>
        <v>0</v>
      </c>
    </row>
    <row r="62" spans="1:24" s="53" customFormat="1" x14ac:dyDescent="0.15">
      <c r="A62" s="374" t="s">
        <v>643</v>
      </c>
      <c r="B62" s="102" t="s">
        <v>213</v>
      </c>
      <c r="C62" s="375" t="s">
        <v>136</v>
      </c>
      <c r="D62" s="376" t="s">
        <v>865</v>
      </c>
      <c r="E62" s="99">
        <f>Таблица1000!G62+Таблица2000!G62</f>
        <v>0</v>
      </c>
      <c r="F62" s="99">
        <f>Таблица2000!H62</f>
        <v>0</v>
      </c>
      <c r="G62" s="99">
        <f>Таблица1000!H62+Таблица2000!I62</f>
        <v>0</v>
      </c>
      <c r="H62" s="99">
        <f>Таблица1000!I62</f>
        <v>0</v>
      </c>
      <c r="I62" s="99">
        <f>Таблица1000!J62</f>
        <v>0</v>
      </c>
      <c r="J62" s="99">
        <f>Таблица1000!K62</f>
        <v>0</v>
      </c>
      <c r="K62" s="99">
        <f>Таблица2000!J62</f>
        <v>0</v>
      </c>
      <c r="L62" s="99">
        <f>Таблица1000!L62+Таблица2000!K62</f>
        <v>0</v>
      </c>
      <c r="M62" s="99">
        <f>Таблица2000!L62</f>
        <v>0</v>
      </c>
      <c r="N62" s="99">
        <f>Таблица1000!M62+Таблица2000!M62</f>
        <v>0</v>
      </c>
      <c r="O62" s="99">
        <f>Таблица1000!N62+Таблица2000!N62</f>
        <v>0</v>
      </c>
      <c r="P62" s="99">
        <f>Таблица1000!O62+Таблица2000!O62</f>
        <v>0</v>
      </c>
      <c r="Q62" s="99">
        <f>Таблица1000!P62+Таблица2000!P62</f>
        <v>0</v>
      </c>
      <c r="R62" s="99">
        <f>Таблица2000!Q61</f>
        <v>0</v>
      </c>
      <c r="S62" s="99">
        <f>Таблица2000!R62</f>
        <v>0</v>
      </c>
      <c r="T62" s="99">
        <f>Таблица1000!Q62+Таблица2000!S62</f>
        <v>0</v>
      </c>
      <c r="U62" s="99">
        <f>Таблица2000!T62</f>
        <v>0</v>
      </c>
      <c r="V62" s="99">
        <f>Таблица1000!R62+Таблица2000!U62</f>
        <v>0</v>
      </c>
      <c r="W62" s="99">
        <f>Таблица2000!V62</f>
        <v>0</v>
      </c>
    </row>
    <row r="63" spans="1:24" ht="21" x14ac:dyDescent="0.15">
      <c r="A63" s="32" t="s">
        <v>642</v>
      </c>
      <c r="B63" s="77" t="s">
        <v>319</v>
      </c>
      <c r="C63" s="7" t="s">
        <v>320</v>
      </c>
      <c r="D63" s="3" t="s">
        <v>167</v>
      </c>
      <c r="E63" s="99">
        <f>Таблица1000!G63+Таблица2000!G63</f>
        <v>0</v>
      </c>
      <c r="F63" s="99">
        <f>Таблица2000!H63</f>
        <v>0</v>
      </c>
      <c r="G63" s="99">
        <f>Таблица1000!H63+Таблица2000!I63</f>
        <v>0</v>
      </c>
      <c r="H63" s="99">
        <f>Таблица1000!I63</f>
        <v>0</v>
      </c>
      <c r="I63" s="99">
        <f>Таблица1000!J63</f>
        <v>0</v>
      </c>
      <c r="J63" s="99">
        <f>Таблица1000!K63</f>
        <v>0</v>
      </c>
      <c r="K63" s="99">
        <f>Таблица2000!J63</f>
        <v>0</v>
      </c>
      <c r="L63" s="99">
        <f>Таблица1000!L63+Таблица2000!K63</f>
        <v>0</v>
      </c>
      <c r="M63" s="99">
        <f>Таблица2000!L63</f>
        <v>0</v>
      </c>
      <c r="N63" s="99">
        <f>Таблица1000!M63+Таблица2000!M63</f>
        <v>0</v>
      </c>
      <c r="O63" s="99">
        <f>Таблица1000!N63+Таблица2000!N63</f>
        <v>0</v>
      </c>
      <c r="P63" s="99">
        <f>Таблица1000!O63+Таблица2000!O63</f>
        <v>0</v>
      </c>
      <c r="Q63" s="99">
        <f>Таблица1000!P63+Таблица2000!P63</f>
        <v>0</v>
      </c>
      <c r="R63" s="99">
        <f>Таблица2000!Q62</f>
        <v>0</v>
      </c>
      <c r="S63" s="99">
        <f>Таблица2000!R63</f>
        <v>0</v>
      </c>
      <c r="T63" s="99">
        <f>Таблица1000!Q63+Таблица2000!S63</f>
        <v>0</v>
      </c>
      <c r="U63" s="99">
        <f>Таблица2000!T63</f>
        <v>0</v>
      </c>
      <c r="V63" s="99">
        <f>Таблица1000!R63+Таблица2000!U63</f>
        <v>0</v>
      </c>
      <c r="W63" s="99">
        <f>Таблица2000!V63</f>
        <v>0</v>
      </c>
    </row>
    <row r="64" spans="1:24" ht="42" x14ac:dyDescent="0.15">
      <c r="A64" s="222" t="s">
        <v>1646</v>
      </c>
      <c r="B64" s="77" t="s">
        <v>1018</v>
      </c>
      <c r="C64" s="7" t="s">
        <v>1019</v>
      </c>
      <c r="D64" s="3"/>
      <c r="E64" s="99">
        <f>Таблица1000!G64+Таблица2000!G64</f>
        <v>0</v>
      </c>
      <c r="F64" s="99">
        <f>Таблица2000!H64</f>
        <v>0</v>
      </c>
      <c r="G64" s="99">
        <f>Таблица1000!H64+Таблица2000!I64</f>
        <v>0</v>
      </c>
      <c r="H64" s="99">
        <f>Таблица1000!I64</f>
        <v>0</v>
      </c>
      <c r="I64" s="99">
        <f>Таблица1000!J64</f>
        <v>0</v>
      </c>
      <c r="J64" s="99">
        <f>Таблица1000!K64</f>
        <v>0</v>
      </c>
      <c r="K64" s="99">
        <f>Таблица2000!J64</f>
        <v>0</v>
      </c>
      <c r="L64" s="99">
        <f>Таблица1000!L64+Таблица2000!K64</f>
        <v>0</v>
      </c>
      <c r="M64" s="99">
        <f>Таблица2000!L64</f>
        <v>0</v>
      </c>
      <c r="N64" s="99">
        <f>Таблица1000!M64+Таблица2000!M64</f>
        <v>0</v>
      </c>
      <c r="O64" s="99">
        <f>Таблица1000!N64+Таблица2000!N64</f>
        <v>0</v>
      </c>
      <c r="P64" s="99">
        <f>Таблица1000!O64+Таблица2000!O64</f>
        <v>0</v>
      </c>
      <c r="Q64" s="99">
        <f>Таблица1000!P64+Таблица2000!P64</f>
        <v>0</v>
      </c>
      <c r="R64" s="99">
        <f>Таблица2000!Q63</f>
        <v>0</v>
      </c>
      <c r="S64" s="99">
        <f>Таблица2000!R64</f>
        <v>0</v>
      </c>
      <c r="T64" s="99">
        <f>Таблица1000!Q64+Таблица2000!S64</f>
        <v>0</v>
      </c>
      <c r="U64" s="99">
        <f>Таблица2000!T64</f>
        <v>0</v>
      </c>
      <c r="V64" s="99">
        <f>Таблица1000!R64+Таблица2000!U64</f>
        <v>0</v>
      </c>
      <c r="W64" s="99">
        <f>Таблица2000!V64</f>
        <v>0</v>
      </c>
    </row>
    <row r="65" spans="1:23" ht="21" x14ac:dyDescent="0.15">
      <c r="A65" s="32" t="s">
        <v>1330</v>
      </c>
      <c r="B65" s="77" t="s">
        <v>1328</v>
      </c>
      <c r="C65" s="7" t="s">
        <v>1329</v>
      </c>
      <c r="D65" s="3" t="s">
        <v>1579</v>
      </c>
      <c r="E65" s="99">
        <f>Таблица1000!G65+Таблица2000!G65</f>
        <v>0</v>
      </c>
      <c r="F65" s="99">
        <f>Таблица2000!H65</f>
        <v>0</v>
      </c>
      <c r="G65" s="99">
        <f>Таблица1000!H65+Таблица2000!I65</f>
        <v>0</v>
      </c>
      <c r="H65" s="99">
        <f>Таблица1000!I65</f>
        <v>0</v>
      </c>
      <c r="I65" s="99">
        <f>Таблица1000!J65</f>
        <v>0</v>
      </c>
      <c r="J65" s="99">
        <f>Таблица1000!K65</f>
        <v>0</v>
      </c>
      <c r="K65" s="99">
        <f>Таблица2000!J65</f>
        <v>0</v>
      </c>
      <c r="L65" s="99">
        <f>Таблица1000!L65+Таблица2000!K65</f>
        <v>0</v>
      </c>
      <c r="M65" s="99">
        <f>Таблица2000!L65</f>
        <v>0</v>
      </c>
      <c r="N65" s="99">
        <f>Таблица1000!M65+Таблица2000!M65</f>
        <v>0</v>
      </c>
      <c r="O65" s="99">
        <f>Таблица1000!N65+Таблица2000!N65</f>
        <v>0</v>
      </c>
      <c r="P65" s="99">
        <f>Таблица1000!O65+Таблица2000!O65</f>
        <v>0</v>
      </c>
      <c r="Q65" s="99">
        <f>Таблица1000!P65+Таблица2000!P65</f>
        <v>0</v>
      </c>
      <c r="R65" s="99">
        <f>Таблица2000!Q64</f>
        <v>0</v>
      </c>
      <c r="S65" s="99">
        <f>Таблица2000!R65</f>
        <v>0</v>
      </c>
      <c r="T65" s="99">
        <f>Таблица1000!Q65+Таблица2000!S65</f>
        <v>0</v>
      </c>
      <c r="U65" s="99">
        <f>Таблица2000!T65</f>
        <v>0</v>
      </c>
      <c r="V65" s="99">
        <f>Таблица1000!R65+Таблица2000!U65</f>
        <v>0</v>
      </c>
      <c r="W65" s="99">
        <f>Таблица2000!V65</f>
        <v>0</v>
      </c>
    </row>
    <row r="66" spans="1:23" s="53" customFormat="1" x14ac:dyDescent="0.15">
      <c r="A66" s="31" t="s">
        <v>675</v>
      </c>
      <c r="B66" s="102" t="s">
        <v>214</v>
      </c>
      <c r="C66" s="39" t="s">
        <v>137</v>
      </c>
      <c r="D66" s="30" t="s">
        <v>627</v>
      </c>
      <c r="E66" s="99">
        <f>Таблица1000!G66+Таблица2000!G66</f>
        <v>0</v>
      </c>
      <c r="F66" s="99">
        <f>Таблица2000!H66</f>
        <v>0</v>
      </c>
      <c r="G66" s="99">
        <f>Таблица1000!H66+Таблица2000!I66</f>
        <v>0</v>
      </c>
      <c r="H66" s="99">
        <f>Таблица1000!I66</f>
        <v>0</v>
      </c>
      <c r="I66" s="99">
        <f>Таблица1000!J66</f>
        <v>0</v>
      </c>
      <c r="J66" s="99">
        <f>Таблица1000!K66</f>
        <v>0</v>
      </c>
      <c r="K66" s="99">
        <f>Таблица2000!J66</f>
        <v>0</v>
      </c>
      <c r="L66" s="99">
        <f>Таблица1000!L66+Таблица2000!K66</f>
        <v>0</v>
      </c>
      <c r="M66" s="99">
        <f>Таблица2000!L66</f>
        <v>0</v>
      </c>
      <c r="N66" s="99">
        <f>Таблица1000!M66+Таблица2000!M66</f>
        <v>0</v>
      </c>
      <c r="O66" s="99">
        <f>Таблица1000!N66+Таблица2000!N66</f>
        <v>0</v>
      </c>
      <c r="P66" s="99">
        <f>Таблица1000!O66+Таблица2000!O66</f>
        <v>0</v>
      </c>
      <c r="Q66" s="99">
        <f>Таблица1000!P66+Таблица2000!P66</f>
        <v>0</v>
      </c>
      <c r="R66" s="99">
        <f>Таблица2000!Q65</f>
        <v>0</v>
      </c>
      <c r="S66" s="99">
        <f>Таблица2000!R66</f>
        <v>0</v>
      </c>
      <c r="T66" s="99">
        <f>Таблица1000!Q66+Таблица2000!S66</f>
        <v>0</v>
      </c>
      <c r="U66" s="99">
        <f>Таблица2000!T66</f>
        <v>0</v>
      </c>
      <c r="V66" s="99">
        <f>Таблица1000!R66+Таблица2000!U66</f>
        <v>0</v>
      </c>
      <c r="W66" s="99">
        <f>Таблица2000!V66</f>
        <v>0</v>
      </c>
    </row>
    <row r="67" spans="1:23" ht="21" x14ac:dyDescent="0.15">
      <c r="A67" s="32" t="s">
        <v>676</v>
      </c>
      <c r="B67" s="77" t="s">
        <v>215</v>
      </c>
      <c r="C67" s="7" t="s">
        <v>75</v>
      </c>
      <c r="D67" s="3" t="s">
        <v>767</v>
      </c>
      <c r="E67" s="99">
        <f>Таблица1000!G67+Таблица2000!G67</f>
        <v>0</v>
      </c>
      <c r="F67" s="99">
        <f>Таблица2000!H67</f>
        <v>0</v>
      </c>
      <c r="G67" s="99">
        <f>Таблица1000!H67+Таблица2000!I67</f>
        <v>0</v>
      </c>
      <c r="H67" s="99">
        <f>Таблица1000!I67</f>
        <v>0</v>
      </c>
      <c r="I67" s="99">
        <f>Таблица1000!J67</f>
        <v>0</v>
      </c>
      <c r="J67" s="99">
        <f>Таблица1000!K67</f>
        <v>0</v>
      </c>
      <c r="K67" s="99">
        <f>Таблица2000!J67</f>
        <v>0</v>
      </c>
      <c r="L67" s="99">
        <f>Таблица1000!L67+Таблица2000!K67</f>
        <v>0</v>
      </c>
      <c r="M67" s="99">
        <f>Таблица2000!L67</f>
        <v>0</v>
      </c>
      <c r="N67" s="99">
        <f>Таблица1000!M67+Таблица2000!M67</f>
        <v>0</v>
      </c>
      <c r="O67" s="99">
        <f>Таблица1000!N67+Таблица2000!N67</f>
        <v>0</v>
      </c>
      <c r="P67" s="99">
        <f>Таблица1000!O67+Таблица2000!O67</f>
        <v>0</v>
      </c>
      <c r="Q67" s="99">
        <f>Таблица1000!P67+Таблица2000!P67</f>
        <v>0</v>
      </c>
      <c r="R67" s="99">
        <f>Таблица2000!Q66</f>
        <v>0</v>
      </c>
      <c r="S67" s="99">
        <f>Таблица2000!R67</f>
        <v>0</v>
      </c>
      <c r="T67" s="99">
        <f>Таблица1000!Q67+Таблица2000!S67</f>
        <v>0</v>
      </c>
      <c r="U67" s="99">
        <f>Таблица2000!T67</f>
        <v>0</v>
      </c>
      <c r="V67" s="99">
        <f>Таблица1000!R67+Таблица2000!U67</f>
        <v>0</v>
      </c>
      <c r="W67" s="99">
        <f>Таблица2000!V67</f>
        <v>0</v>
      </c>
    </row>
    <row r="68" spans="1:23" x14ac:dyDescent="0.15">
      <c r="A68" s="32" t="s">
        <v>677</v>
      </c>
      <c r="B68" s="77" t="s">
        <v>496</v>
      </c>
      <c r="C68" s="14" t="s">
        <v>497</v>
      </c>
      <c r="D68" s="3" t="s">
        <v>515</v>
      </c>
      <c r="E68" s="99">
        <f>Таблица1000!G68+Таблица2000!G68</f>
        <v>0</v>
      </c>
      <c r="F68" s="99">
        <f>Таблица2000!H68</f>
        <v>0</v>
      </c>
      <c r="G68" s="99">
        <f>Таблица1000!H68+Таблица2000!I68</f>
        <v>0</v>
      </c>
      <c r="H68" s="99">
        <f>Таблица1000!I68</f>
        <v>0</v>
      </c>
      <c r="I68" s="99">
        <f>Таблица1000!J68</f>
        <v>0</v>
      </c>
      <c r="J68" s="99">
        <f>Таблица1000!K68</f>
        <v>0</v>
      </c>
      <c r="K68" s="99">
        <f>Таблица2000!J68</f>
        <v>0</v>
      </c>
      <c r="L68" s="99">
        <f>Таблица1000!L68+Таблица2000!K68</f>
        <v>0</v>
      </c>
      <c r="M68" s="99">
        <f>Таблица2000!L68</f>
        <v>0</v>
      </c>
      <c r="N68" s="99">
        <f>Таблица1000!M68+Таблица2000!M68</f>
        <v>0</v>
      </c>
      <c r="O68" s="99">
        <f>Таблица1000!N68+Таблица2000!N68</f>
        <v>0</v>
      </c>
      <c r="P68" s="99">
        <f>Таблица1000!O68+Таблица2000!O68</f>
        <v>0</v>
      </c>
      <c r="Q68" s="99">
        <f>Таблица1000!P68+Таблица2000!P68</f>
        <v>0</v>
      </c>
      <c r="R68" s="99">
        <f>Таблица2000!Q67</f>
        <v>0</v>
      </c>
      <c r="S68" s="99">
        <f>Таблица2000!R68</f>
        <v>0</v>
      </c>
      <c r="T68" s="99">
        <f>Таблица1000!Q68+Таблица2000!S68</f>
        <v>0</v>
      </c>
      <c r="U68" s="99">
        <f>Таблица2000!T68</f>
        <v>0</v>
      </c>
      <c r="V68" s="99">
        <f>Таблица1000!R68+Таблица2000!U68</f>
        <v>0</v>
      </c>
      <c r="W68" s="99">
        <f>Таблица2000!V68</f>
        <v>0</v>
      </c>
    </row>
    <row r="69" spans="1:23" x14ac:dyDescent="0.15">
      <c r="A69" s="32" t="s">
        <v>678</v>
      </c>
      <c r="B69" s="77" t="s">
        <v>498</v>
      </c>
      <c r="C69" s="14" t="s">
        <v>499</v>
      </c>
      <c r="D69" s="3" t="s">
        <v>516</v>
      </c>
      <c r="E69" s="99">
        <f>Таблица1000!G69+Таблица2000!G69</f>
        <v>0</v>
      </c>
      <c r="F69" s="99">
        <f>Таблица2000!H69</f>
        <v>0</v>
      </c>
      <c r="G69" s="99">
        <f>Таблица1000!H69+Таблица2000!I69</f>
        <v>0</v>
      </c>
      <c r="H69" s="99">
        <f>Таблица1000!I69</f>
        <v>0</v>
      </c>
      <c r="I69" s="99">
        <f>Таблица1000!J69</f>
        <v>0</v>
      </c>
      <c r="J69" s="99">
        <f>Таблица1000!K69</f>
        <v>0</v>
      </c>
      <c r="K69" s="99">
        <f>Таблица2000!J69</f>
        <v>0</v>
      </c>
      <c r="L69" s="99">
        <f>Таблица1000!L69+Таблица2000!K69</f>
        <v>0</v>
      </c>
      <c r="M69" s="99">
        <f>Таблица2000!L69</f>
        <v>0</v>
      </c>
      <c r="N69" s="99">
        <f>Таблица1000!M69+Таблица2000!M69</f>
        <v>0</v>
      </c>
      <c r="O69" s="99">
        <f>Таблица1000!N69+Таблица2000!N69</f>
        <v>0</v>
      </c>
      <c r="P69" s="99">
        <f>Таблица1000!O69+Таблица2000!O69</f>
        <v>0</v>
      </c>
      <c r="Q69" s="99">
        <f>Таблица1000!P69+Таблица2000!P69</f>
        <v>0</v>
      </c>
      <c r="R69" s="99">
        <f>Таблица2000!Q68</f>
        <v>0</v>
      </c>
      <c r="S69" s="99">
        <f>Таблица2000!R69</f>
        <v>0</v>
      </c>
      <c r="T69" s="99">
        <f>Таблица1000!Q69+Таблица2000!S69</f>
        <v>0</v>
      </c>
      <c r="U69" s="99">
        <f>Таблица2000!T69</f>
        <v>0</v>
      </c>
      <c r="V69" s="99">
        <f>Таблица1000!R69+Таблица2000!U69</f>
        <v>0</v>
      </c>
      <c r="W69" s="99">
        <f>Таблица2000!V69</f>
        <v>0</v>
      </c>
    </row>
    <row r="70" spans="1:23" x14ac:dyDescent="0.15">
      <c r="A70" s="377" t="s">
        <v>1565</v>
      </c>
      <c r="B70" s="77" t="s">
        <v>1450</v>
      </c>
      <c r="C70" s="14" t="s">
        <v>1454</v>
      </c>
      <c r="D70" s="3" t="s">
        <v>1451</v>
      </c>
      <c r="E70" s="99">
        <f>Таблица1000!G70+Таблица2000!G70</f>
        <v>0</v>
      </c>
      <c r="F70" s="99">
        <f>Таблица2000!H70</f>
        <v>0</v>
      </c>
      <c r="G70" s="99">
        <f>Таблица1000!H70+Таблица2000!I70</f>
        <v>0</v>
      </c>
      <c r="H70" s="99">
        <f>Таблица1000!I70</f>
        <v>0</v>
      </c>
      <c r="I70" s="99">
        <f>Таблица1000!J70</f>
        <v>0</v>
      </c>
      <c r="J70" s="99">
        <f>Таблица1000!K70</f>
        <v>0</v>
      </c>
      <c r="K70" s="99">
        <f>Таблица2000!J70</f>
        <v>0</v>
      </c>
      <c r="L70" s="99">
        <f>Таблица1000!L70+Таблица2000!K70</f>
        <v>0</v>
      </c>
      <c r="M70" s="99">
        <f>Таблица2000!L70</f>
        <v>0</v>
      </c>
      <c r="N70" s="99">
        <f>Таблица1000!M70+Таблица2000!M70</f>
        <v>0</v>
      </c>
      <c r="O70" s="99">
        <f>Таблица1000!N70+Таблица2000!N70</f>
        <v>0</v>
      </c>
      <c r="P70" s="99">
        <f>Таблица1000!O70+Таблица2000!O70</f>
        <v>0</v>
      </c>
      <c r="Q70" s="99">
        <f>Таблица1000!P70+Таблица2000!P70</f>
        <v>0</v>
      </c>
      <c r="R70" s="99">
        <f>Таблица2000!Q69</f>
        <v>0</v>
      </c>
      <c r="S70" s="99">
        <f>Таблица2000!R70</f>
        <v>0</v>
      </c>
      <c r="T70" s="99">
        <f>Таблица1000!Q70+Таблица2000!S70</f>
        <v>0</v>
      </c>
      <c r="U70" s="99">
        <f>Таблица2000!T70</f>
        <v>0</v>
      </c>
      <c r="V70" s="99">
        <f>Таблица1000!R70+Таблица2000!U70</f>
        <v>0</v>
      </c>
      <c r="W70" s="99">
        <f>Таблица2000!V70</f>
        <v>0</v>
      </c>
    </row>
    <row r="71" spans="1:23" ht="21" x14ac:dyDescent="0.15">
      <c r="A71" s="377" t="s">
        <v>679</v>
      </c>
      <c r="B71" s="77" t="s">
        <v>216</v>
      </c>
      <c r="C71" s="7" t="s">
        <v>76</v>
      </c>
      <c r="D71" s="3" t="s">
        <v>768</v>
      </c>
      <c r="E71" s="99">
        <f>Таблица1000!G71+Таблица2000!G71</f>
        <v>0</v>
      </c>
      <c r="F71" s="99">
        <f>Таблица2000!H71</f>
        <v>0</v>
      </c>
      <c r="G71" s="99">
        <f>Таблица1000!H71+Таблица2000!I71</f>
        <v>0</v>
      </c>
      <c r="H71" s="99">
        <f>Таблица1000!I71</f>
        <v>0</v>
      </c>
      <c r="I71" s="99">
        <f>Таблица1000!J71</f>
        <v>0</v>
      </c>
      <c r="J71" s="99">
        <f>Таблица1000!K71</f>
        <v>0</v>
      </c>
      <c r="K71" s="99">
        <f>Таблица2000!J71</f>
        <v>0</v>
      </c>
      <c r="L71" s="99">
        <f>Таблица1000!L71+Таблица2000!K71</f>
        <v>0</v>
      </c>
      <c r="M71" s="99">
        <f>Таблица2000!L71</f>
        <v>0</v>
      </c>
      <c r="N71" s="99">
        <f>Таблица1000!M71+Таблица2000!M71</f>
        <v>0</v>
      </c>
      <c r="O71" s="99">
        <f>Таблица1000!N71+Таблица2000!N71</f>
        <v>0</v>
      </c>
      <c r="P71" s="99">
        <f>Таблица1000!O71+Таблица2000!O71</f>
        <v>0</v>
      </c>
      <c r="Q71" s="99">
        <f>Таблица1000!P71+Таблица2000!P71</f>
        <v>0</v>
      </c>
      <c r="R71" s="99">
        <f>Таблица2000!Q70</f>
        <v>0</v>
      </c>
      <c r="S71" s="99">
        <f>Таблица2000!R71</f>
        <v>0</v>
      </c>
      <c r="T71" s="99">
        <f>Таблица1000!Q71+Таблица2000!S71</f>
        <v>0</v>
      </c>
      <c r="U71" s="99">
        <f>Таблица2000!T71</f>
        <v>0</v>
      </c>
      <c r="V71" s="99">
        <f>Таблица1000!R71+Таблица2000!U71</f>
        <v>0</v>
      </c>
      <c r="W71" s="99">
        <f>Таблица2000!V71</f>
        <v>0</v>
      </c>
    </row>
    <row r="72" spans="1:23" x14ac:dyDescent="0.15">
      <c r="A72" s="377" t="s">
        <v>485</v>
      </c>
      <c r="B72" s="77" t="s">
        <v>217</v>
      </c>
      <c r="C72" s="7" t="s">
        <v>77</v>
      </c>
      <c r="D72" s="3" t="s">
        <v>769</v>
      </c>
      <c r="E72" s="99">
        <f>Таблица1000!G72+Таблица2000!G72</f>
        <v>0</v>
      </c>
      <c r="F72" s="99">
        <f>Таблица2000!H72</f>
        <v>0</v>
      </c>
      <c r="G72" s="99">
        <f>Таблица1000!H72+Таблица2000!I72</f>
        <v>0</v>
      </c>
      <c r="H72" s="99">
        <f>Таблица1000!I72</f>
        <v>0</v>
      </c>
      <c r="I72" s="99">
        <f>Таблица1000!J72</f>
        <v>0</v>
      </c>
      <c r="J72" s="99">
        <f>Таблица1000!K72</f>
        <v>0</v>
      </c>
      <c r="K72" s="99">
        <f>Таблица2000!J72</f>
        <v>0</v>
      </c>
      <c r="L72" s="99">
        <f>Таблица1000!L72+Таблица2000!K72</f>
        <v>0</v>
      </c>
      <c r="M72" s="99">
        <f>Таблица2000!L72</f>
        <v>0</v>
      </c>
      <c r="N72" s="99">
        <f>Таблица1000!M72+Таблица2000!M72</f>
        <v>0</v>
      </c>
      <c r="O72" s="99">
        <f>Таблица1000!N72+Таблица2000!N72</f>
        <v>0</v>
      </c>
      <c r="P72" s="99">
        <f>Таблица1000!O72+Таблица2000!O72</f>
        <v>0</v>
      </c>
      <c r="Q72" s="99">
        <f>Таблица1000!P72+Таблица2000!P72</f>
        <v>0</v>
      </c>
      <c r="R72" s="99">
        <f>Таблица2000!Q71</f>
        <v>0</v>
      </c>
      <c r="S72" s="99">
        <f>Таблица2000!R72</f>
        <v>0</v>
      </c>
      <c r="T72" s="99">
        <f>Таблица1000!Q72+Таблица2000!S72</f>
        <v>0</v>
      </c>
      <c r="U72" s="99">
        <f>Таблица2000!T72</f>
        <v>0</v>
      </c>
      <c r="V72" s="99">
        <f>Таблица1000!R72+Таблица2000!U72</f>
        <v>0</v>
      </c>
      <c r="W72" s="99">
        <f>Таблица2000!V72</f>
        <v>0</v>
      </c>
    </row>
    <row r="73" spans="1:23" x14ac:dyDescent="0.15">
      <c r="A73" s="377" t="s">
        <v>866</v>
      </c>
      <c r="B73" s="77" t="s">
        <v>321</v>
      </c>
      <c r="C73" s="4" t="s">
        <v>327</v>
      </c>
      <c r="D73" s="3" t="s">
        <v>333</v>
      </c>
      <c r="E73" s="99">
        <f>Таблица1000!G73+Таблица2000!G73</f>
        <v>0</v>
      </c>
      <c r="F73" s="99">
        <f>Таблица2000!H73</f>
        <v>0</v>
      </c>
      <c r="G73" s="99">
        <f>Таблица1000!H73+Таблица2000!I73</f>
        <v>0</v>
      </c>
      <c r="H73" s="99">
        <f>Таблица1000!I73</f>
        <v>0</v>
      </c>
      <c r="I73" s="99">
        <f>Таблица1000!J73</f>
        <v>0</v>
      </c>
      <c r="J73" s="99">
        <f>Таблица1000!K73</f>
        <v>0</v>
      </c>
      <c r="K73" s="99">
        <f>Таблица2000!J73</f>
        <v>0</v>
      </c>
      <c r="L73" s="99">
        <f>Таблица1000!L73+Таблица2000!K73</f>
        <v>0</v>
      </c>
      <c r="M73" s="99">
        <f>Таблица2000!L73</f>
        <v>0</v>
      </c>
      <c r="N73" s="99">
        <f>Таблица1000!M73+Таблица2000!M73</f>
        <v>0</v>
      </c>
      <c r="O73" s="99">
        <f>Таблица1000!N73+Таблица2000!N73</f>
        <v>0</v>
      </c>
      <c r="P73" s="99">
        <f>Таблица1000!O73+Таблица2000!O73</f>
        <v>0</v>
      </c>
      <c r="Q73" s="99">
        <f>Таблица1000!P73+Таблица2000!P73</f>
        <v>0</v>
      </c>
      <c r="R73" s="99">
        <f>Таблица2000!Q72</f>
        <v>0</v>
      </c>
      <c r="S73" s="99">
        <f>Таблица2000!R73</f>
        <v>0</v>
      </c>
      <c r="T73" s="99">
        <f>Таблица1000!Q73+Таблица2000!S73</f>
        <v>0</v>
      </c>
      <c r="U73" s="99">
        <f>Таблица2000!T73</f>
        <v>0</v>
      </c>
      <c r="V73" s="99">
        <f>Таблица1000!R73+Таблица2000!U73</f>
        <v>0</v>
      </c>
      <c r="W73" s="99">
        <f>Таблица2000!V73</f>
        <v>0</v>
      </c>
    </row>
    <row r="74" spans="1:23" x14ac:dyDescent="0.15">
      <c r="A74" s="377" t="s">
        <v>434</v>
      </c>
      <c r="B74" s="77" t="s">
        <v>218</v>
      </c>
      <c r="C74" s="7" t="s">
        <v>191</v>
      </c>
      <c r="D74" s="3" t="s">
        <v>637</v>
      </c>
      <c r="E74" s="99">
        <f>Таблица1000!G74+Таблица2000!G74</f>
        <v>0</v>
      </c>
      <c r="F74" s="99">
        <f>Таблица2000!H74</f>
        <v>0</v>
      </c>
      <c r="G74" s="99">
        <f>Таблица1000!H74+Таблица2000!I74</f>
        <v>0</v>
      </c>
      <c r="H74" s="99">
        <f>Таблица1000!I74</f>
        <v>0</v>
      </c>
      <c r="I74" s="99">
        <f>Таблица1000!J74</f>
        <v>0</v>
      </c>
      <c r="J74" s="99">
        <f>Таблица1000!K74</f>
        <v>0</v>
      </c>
      <c r="K74" s="99">
        <f>Таблица2000!J74</f>
        <v>0</v>
      </c>
      <c r="L74" s="99">
        <f>Таблица1000!L74+Таблица2000!K74</f>
        <v>0</v>
      </c>
      <c r="M74" s="99">
        <f>Таблица2000!L74</f>
        <v>0</v>
      </c>
      <c r="N74" s="99">
        <f>Таблица1000!M74+Таблица2000!M74</f>
        <v>0</v>
      </c>
      <c r="O74" s="99">
        <f>Таблица1000!N74+Таблица2000!N74</f>
        <v>0</v>
      </c>
      <c r="P74" s="99">
        <f>Таблица1000!O74+Таблица2000!O74</f>
        <v>0</v>
      </c>
      <c r="Q74" s="99">
        <f>Таблица1000!P74+Таблица2000!P74</f>
        <v>0</v>
      </c>
      <c r="R74" s="99">
        <f>Таблица2000!Q73</f>
        <v>0</v>
      </c>
      <c r="S74" s="99">
        <f>Таблица2000!R74</f>
        <v>0</v>
      </c>
      <c r="T74" s="99">
        <f>Таблица1000!Q74+Таблица2000!S74</f>
        <v>0</v>
      </c>
      <c r="U74" s="99">
        <f>Таблица2000!T74</f>
        <v>0</v>
      </c>
      <c r="V74" s="99">
        <f>Таблица1000!R74+Таблица2000!U74</f>
        <v>0</v>
      </c>
      <c r="W74" s="99">
        <f>Таблица2000!V74</f>
        <v>0</v>
      </c>
    </row>
    <row r="75" spans="1:23" x14ac:dyDescent="0.15">
      <c r="A75" s="377" t="s">
        <v>1575</v>
      </c>
      <c r="B75" s="77" t="s">
        <v>1576</v>
      </c>
      <c r="C75" s="7" t="s">
        <v>1577</v>
      </c>
      <c r="D75" s="3" t="s">
        <v>1578</v>
      </c>
      <c r="E75" s="99">
        <f>Таблица1000!G75+Таблица2000!G75</f>
        <v>0</v>
      </c>
      <c r="F75" s="99">
        <f>Таблица2000!H75</f>
        <v>0</v>
      </c>
      <c r="G75" s="99">
        <f>Таблица1000!H75+Таблица2000!I75</f>
        <v>0</v>
      </c>
      <c r="H75" s="99">
        <f>Таблица1000!I75</f>
        <v>0</v>
      </c>
      <c r="I75" s="99">
        <f>Таблица1000!J75</f>
        <v>0</v>
      </c>
      <c r="J75" s="99">
        <f>Таблица1000!K75</f>
        <v>0</v>
      </c>
      <c r="K75" s="99">
        <f>Таблица2000!J75</f>
        <v>0</v>
      </c>
      <c r="L75" s="99">
        <f>Таблица1000!L75+Таблица2000!K75</f>
        <v>0</v>
      </c>
      <c r="M75" s="99">
        <f>Таблица2000!L75</f>
        <v>0</v>
      </c>
      <c r="N75" s="99">
        <f>Таблица1000!M75+Таблица2000!M75</f>
        <v>0</v>
      </c>
      <c r="O75" s="99">
        <f>Таблица1000!N75+Таблица2000!N75</f>
        <v>0</v>
      </c>
      <c r="P75" s="99">
        <f>Таблица1000!O75+Таблица2000!O75</f>
        <v>0</v>
      </c>
      <c r="Q75" s="99">
        <f>Таблица1000!P75+Таблица2000!P75</f>
        <v>0</v>
      </c>
      <c r="R75" s="99">
        <f>Таблица2000!Q74</f>
        <v>0</v>
      </c>
      <c r="S75" s="99">
        <f>Таблица2000!R75</f>
        <v>0</v>
      </c>
      <c r="T75" s="99">
        <f>Таблица1000!Q75+Таблица2000!S75</f>
        <v>0</v>
      </c>
      <c r="U75" s="99">
        <f>Таблица2000!T75</f>
        <v>0</v>
      </c>
      <c r="V75" s="99">
        <f>Таблица1000!R75+Таблица2000!U75</f>
        <v>0</v>
      </c>
      <c r="W75" s="99">
        <f>Таблица2000!V75</f>
        <v>0</v>
      </c>
    </row>
    <row r="76" spans="1:23" x14ac:dyDescent="0.15">
      <c r="A76" s="377" t="s">
        <v>471</v>
      </c>
      <c r="B76" s="77" t="s">
        <v>322</v>
      </c>
      <c r="C76" s="7" t="s">
        <v>328</v>
      </c>
      <c r="D76" s="3" t="s">
        <v>334</v>
      </c>
      <c r="E76" s="99">
        <f>Таблица1000!G76+Таблица2000!G76</f>
        <v>0</v>
      </c>
      <c r="F76" s="99">
        <f>Таблица2000!H76</f>
        <v>0</v>
      </c>
      <c r="G76" s="99">
        <f>Таблица1000!H76+Таблица2000!I76</f>
        <v>0</v>
      </c>
      <c r="H76" s="99">
        <f>Таблица1000!I76</f>
        <v>0</v>
      </c>
      <c r="I76" s="99">
        <f>Таблица1000!J76</f>
        <v>0</v>
      </c>
      <c r="J76" s="99">
        <f>Таблица1000!K76</f>
        <v>0</v>
      </c>
      <c r="K76" s="99">
        <f>Таблица2000!J76</f>
        <v>0</v>
      </c>
      <c r="L76" s="99">
        <f>Таблица1000!L76+Таблица2000!K76</f>
        <v>0</v>
      </c>
      <c r="M76" s="99">
        <f>Таблица2000!L76</f>
        <v>0</v>
      </c>
      <c r="N76" s="99">
        <f>Таблица1000!M76+Таблица2000!M76</f>
        <v>0</v>
      </c>
      <c r="O76" s="99">
        <f>Таблица1000!N76+Таблица2000!N76</f>
        <v>0</v>
      </c>
      <c r="P76" s="99">
        <f>Таблица1000!O76+Таблица2000!O76</f>
        <v>0</v>
      </c>
      <c r="Q76" s="99">
        <f>Таблица1000!P76+Таблица2000!P76</f>
        <v>0</v>
      </c>
      <c r="R76" s="99">
        <f>Таблица2000!Q75</f>
        <v>0</v>
      </c>
      <c r="S76" s="99">
        <f>Таблица2000!R76</f>
        <v>0</v>
      </c>
      <c r="T76" s="99">
        <f>Таблица1000!Q76+Таблица2000!S76</f>
        <v>0</v>
      </c>
      <c r="U76" s="99">
        <f>Таблица2000!T76</f>
        <v>0</v>
      </c>
      <c r="V76" s="99">
        <f>Таблица1000!R76+Таблица2000!U76</f>
        <v>0</v>
      </c>
      <c r="W76" s="99">
        <f>Таблица2000!V76</f>
        <v>0</v>
      </c>
    </row>
    <row r="77" spans="1:23" x14ac:dyDescent="0.15">
      <c r="A77" s="377" t="s">
        <v>680</v>
      </c>
      <c r="B77" s="77" t="s">
        <v>323</v>
      </c>
      <c r="C77" s="7" t="s">
        <v>329</v>
      </c>
      <c r="D77" s="3" t="s">
        <v>335</v>
      </c>
      <c r="E77" s="99">
        <f>Таблица1000!G77+Таблица2000!G77</f>
        <v>0</v>
      </c>
      <c r="F77" s="99">
        <f>Таблица2000!H77</f>
        <v>0</v>
      </c>
      <c r="G77" s="99">
        <f>Таблица1000!H77+Таблица2000!I77</f>
        <v>0</v>
      </c>
      <c r="H77" s="99">
        <f>Таблица1000!I77</f>
        <v>0</v>
      </c>
      <c r="I77" s="99">
        <f>Таблица1000!J77</f>
        <v>0</v>
      </c>
      <c r="J77" s="99">
        <f>Таблица1000!K77</f>
        <v>0</v>
      </c>
      <c r="K77" s="99">
        <f>Таблица2000!J77</f>
        <v>0</v>
      </c>
      <c r="L77" s="99">
        <f>Таблица1000!L77+Таблица2000!K77</f>
        <v>0</v>
      </c>
      <c r="M77" s="99">
        <f>Таблица2000!L77</f>
        <v>0</v>
      </c>
      <c r="N77" s="99">
        <f>Таблица1000!M77+Таблица2000!M77</f>
        <v>0</v>
      </c>
      <c r="O77" s="99">
        <f>Таблица1000!N77+Таблица2000!N77</f>
        <v>0</v>
      </c>
      <c r="P77" s="99">
        <f>Таблица1000!O77+Таблица2000!O77</f>
        <v>0</v>
      </c>
      <c r="Q77" s="99">
        <f>Таблица1000!P77+Таблица2000!P77</f>
        <v>0</v>
      </c>
      <c r="R77" s="99">
        <f>Таблица2000!Q76</f>
        <v>0</v>
      </c>
      <c r="S77" s="99">
        <f>Таблица2000!R77</f>
        <v>0</v>
      </c>
      <c r="T77" s="99">
        <f>Таблица1000!Q77+Таблица2000!S77</f>
        <v>0</v>
      </c>
      <c r="U77" s="99">
        <f>Таблица2000!T77</f>
        <v>0</v>
      </c>
      <c r="V77" s="99">
        <f>Таблица1000!R77+Таблица2000!U77</f>
        <v>0</v>
      </c>
      <c r="W77" s="99">
        <f>Таблица2000!V77</f>
        <v>0</v>
      </c>
    </row>
    <row r="78" spans="1:23" x14ac:dyDescent="0.15">
      <c r="A78" s="377" t="s">
        <v>435</v>
      </c>
      <c r="B78" s="77" t="s">
        <v>324</v>
      </c>
      <c r="C78" s="7" t="s">
        <v>330</v>
      </c>
      <c r="D78" s="3" t="s">
        <v>436</v>
      </c>
      <c r="E78" s="99">
        <f>Таблица1000!G78+Таблица2000!G78</f>
        <v>0</v>
      </c>
      <c r="F78" s="99">
        <f>Таблица2000!H78</f>
        <v>0</v>
      </c>
      <c r="G78" s="99">
        <f>Таблица1000!H78+Таблица2000!I78</f>
        <v>0</v>
      </c>
      <c r="H78" s="99">
        <f>Таблица1000!I78</f>
        <v>0</v>
      </c>
      <c r="I78" s="99">
        <f>Таблица1000!J78</f>
        <v>0</v>
      </c>
      <c r="J78" s="99">
        <f>Таблица1000!K78</f>
        <v>0</v>
      </c>
      <c r="K78" s="99">
        <f>Таблица2000!J78</f>
        <v>0</v>
      </c>
      <c r="L78" s="99">
        <f>Таблица1000!L78+Таблица2000!K78</f>
        <v>0</v>
      </c>
      <c r="M78" s="99">
        <f>Таблица2000!L78</f>
        <v>0</v>
      </c>
      <c r="N78" s="99">
        <f>Таблица1000!M78+Таблица2000!M78</f>
        <v>0</v>
      </c>
      <c r="O78" s="99">
        <f>Таблица1000!N78+Таблица2000!N78</f>
        <v>0</v>
      </c>
      <c r="P78" s="99">
        <f>Таблица1000!O78+Таблица2000!O78</f>
        <v>0</v>
      </c>
      <c r="Q78" s="99">
        <f>Таблица1000!P78+Таблица2000!P78</f>
        <v>0</v>
      </c>
      <c r="R78" s="99">
        <f>Таблица2000!Q77</f>
        <v>0</v>
      </c>
      <c r="S78" s="99">
        <f>Таблица2000!R78</f>
        <v>0</v>
      </c>
      <c r="T78" s="99">
        <f>Таблица1000!Q78+Таблица2000!S78</f>
        <v>0</v>
      </c>
      <c r="U78" s="99">
        <f>Таблица2000!T78</f>
        <v>0</v>
      </c>
      <c r="V78" s="99">
        <f>Таблица1000!R78+Таблица2000!U78</f>
        <v>0</v>
      </c>
      <c r="W78" s="99">
        <f>Таблица2000!V78</f>
        <v>0</v>
      </c>
    </row>
    <row r="79" spans="1:23" x14ac:dyDescent="0.15">
      <c r="A79" s="377" t="s">
        <v>681</v>
      </c>
      <c r="B79" s="77" t="s">
        <v>325</v>
      </c>
      <c r="C79" s="7" t="s">
        <v>331</v>
      </c>
      <c r="D79" s="3" t="s">
        <v>30</v>
      </c>
      <c r="E79" s="99">
        <f>Таблица1000!G79+Таблица2000!G79</f>
        <v>0</v>
      </c>
      <c r="F79" s="99">
        <f>Таблица2000!H79</f>
        <v>0</v>
      </c>
      <c r="G79" s="99">
        <f>Таблица1000!H79+Таблица2000!I79</f>
        <v>0</v>
      </c>
      <c r="H79" s="99">
        <f>Таблица1000!I79</f>
        <v>0</v>
      </c>
      <c r="I79" s="99">
        <f>Таблица1000!J79</f>
        <v>0</v>
      </c>
      <c r="J79" s="99">
        <f>Таблица1000!K79</f>
        <v>0</v>
      </c>
      <c r="K79" s="99">
        <f>Таблица2000!J79</f>
        <v>0</v>
      </c>
      <c r="L79" s="99">
        <f>Таблица1000!L79+Таблица2000!K79</f>
        <v>0</v>
      </c>
      <c r="M79" s="99">
        <f>Таблица2000!L79</f>
        <v>0</v>
      </c>
      <c r="N79" s="99">
        <f>Таблица1000!M79+Таблица2000!M79</f>
        <v>0</v>
      </c>
      <c r="O79" s="99">
        <f>Таблица1000!N79+Таблица2000!N79</f>
        <v>0</v>
      </c>
      <c r="P79" s="99">
        <f>Таблица1000!O79+Таблица2000!O79</f>
        <v>0</v>
      </c>
      <c r="Q79" s="99">
        <f>Таблица1000!P79+Таблица2000!P79</f>
        <v>0</v>
      </c>
      <c r="R79" s="99">
        <f>Таблица2000!Q78</f>
        <v>0</v>
      </c>
      <c r="S79" s="99">
        <f>Таблица2000!R79</f>
        <v>0</v>
      </c>
      <c r="T79" s="99">
        <f>Таблица1000!Q79+Таблица2000!S79</f>
        <v>0</v>
      </c>
      <c r="U79" s="99">
        <f>Таблица2000!T79</f>
        <v>0</v>
      </c>
      <c r="V79" s="99">
        <f>Таблица1000!R79+Таблица2000!U79</f>
        <v>0</v>
      </c>
      <c r="W79" s="99">
        <f>Таблица2000!V79</f>
        <v>0</v>
      </c>
    </row>
    <row r="80" spans="1:23" ht="21" x14ac:dyDescent="0.15">
      <c r="A80" s="377" t="s">
        <v>840</v>
      </c>
      <c r="B80" s="77" t="s">
        <v>326</v>
      </c>
      <c r="C80" s="7" t="s">
        <v>332</v>
      </c>
      <c r="D80" s="3" t="s">
        <v>336</v>
      </c>
      <c r="E80" s="99">
        <f>Таблица1000!G80+Таблица2000!G80</f>
        <v>0</v>
      </c>
      <c r="F80" s="99">
        <f>Таблица2000!H80</f>
        <v>0</v>
      </c>
      <c r="G80" s="99">
        <f>Таблица1000!H80+Таблица2000!I80</f>
        <v>0</v>
      </c>
      <c r="H80" s="99">
        <f>Таблица1000!I80</f>
        <v>0</v>
      </c>
      <c r="I80" s="99">
        <f>Таблица1000!J80</f>
        <v>0</v>
      </c>
      <c r="J80" s="99">
        <f>Таблица1000!K80</f>
        <v>0</v>
      </c>
      <c r="K80" s="99">
        <f>Таблица2000!J80</f>
        <v>0</v>
      </c>
      <c r="L80" s="99">
        <f>Таблица1000!L80+Таблица2000!K80</f>
        <v>0</v>
      </c>
      <c r="M80" s="99">
        <f>Таблица2000!L80</f>
        <v>0</v>
      </c>
      <c r="N80" s="99">
        <f>Таблица1000!M80+Таблица2000!M80</f>
        <v>0</v>
      </c>
      <c r="O80" s="99">
        <f>Таблица1000!N80+Таблица2000!N80</f>
        <v>0</v>
      </c>
      <c r="P80" s="99">
        <f>Таблица1000!O80+Таблица2000!O80</f>
        <v>0</v>
      </c>
      <c r="Q80" s="99">
        <f>Таблица1000!P80+Таблица2000!P80</f>
        <v>0</v>
      </c>
      <c r="R80" s="99">
        <f>Таблица2000!Q79</f>
        <v>0</v>
      </c>
      <c r="S80" s="99">
        <f>Таблица2000!R80</f>
        <v>0</v>
      </c>
      <c r="T80" s="99">
        <f>Таблица1000!Q80+Таблица2000!S80</f>
        <v>0</v>
      </c>
      <c r="U80" s="99">
        <f>Таблица2000!T80</f>
        <v>0</v>
      </c>
      <c r="V80" s="99">
        <f>Таблица1000!R80+Таблица2000!U80</f>
        <v>0</v>
      </c>
      <c r="W80" s="99">
        <f>Таблица2000!V80</f>
        <v>0</v>
      </c>
    </row>
    <row r="81" spans="1:23" x14ac:dyDescent="0.15">
      <c r="A81" s="377" t="s">
        <v>1452</v>
      </c>
      <c r="B81" s="77" t="s">
        <v>1453</v>
      </c>
      <c r="C81" s="7" t="s">
        <v>1455</v>
      </c>
      <c r="D81" s="3"/>
      <c r="E81" s="99">
        <f>Таблица1000!G81+Таблица2000!G81</f>
        <v>0</v>
      </c>
      <c r="F81" s="99">
        <f>Таблица2000!H81</f>
        <v>0</v>
      </c>
      <c r="G81" s="99">
        <f>Таблица1000!H81+Таблица2000!I81</f>
        <v>0</v>
      </c>
      <c r="H81" s="99">
        <f>Таблица1000!I81</f>
        <v>0</v>
      </c>
      <c r="I81" s="99">
        <f>Таблица1000!J81</f>
        <v>0</v>
      </c>
      <c r="J81" s="99">
        <f>Таблица1000!K81</f>
        <v>0</v>
      </c>
      <c r="K81" s="99">
        <f>Таблица2000!J81</f>
        <v>0</v>
      </c>
      <c r="L81" s="99">
        <f>Таблица1000!L81+Таблица2000!K81</f>
        <v>0</v>
      </c>
      <c r="M81" s="99">
        <f>Таблица2000!L81</f>
        <v>0</v>
      </c>
      <c r="N81" s="99">
        <f>Таблица1000!M81+Таблица2000!M81</f>
        <v>0</v>
      </c>
      <c r="O81" s="99">
        <f>Таблица1000!N81+Таблица2000!N81</f>
        <v>0</v>
      </c>
      <c r="P81" s="99">
        <f>Таблица1000!O81+Таблица2000!O81</f>
        <v>0</v>
      </c>
      <c r="Q81" s="99">
        <f>Таблица1000!P81+Таблица2000!P81</f>
        <v>0</v>
      </c>
      <c r="R81" s="99">
        <f>Таблица2000!Q80</f>
        <v>0</v>
      </c>
      <c r="S81" s="99">
        <f>Таблица2000!R81</f>
        <v>0</v>
      </c>
      <c r="T81" s="99">
        <f>Таблица1000!Q81+Таблица2000!S81</f>
        <v>0</v>
      </c>
      <c r="U81" s="99">
        <f>Таблица2000!T81</f>
        <v>0</v>
      </c>
      <c r="V81" s="99">
        <f>Таблица1000!R81+Таблица2000!U81</f>
        <v>0</v>
      </c>
      <c r="W81" s="99">
        <f>Таблица2000!V81</f>
        <v>0</v>
      </c>
    </row>
    <row r="82" spans="1:23" ht="31.5" x14ac:dyDescent="0.15">
      <c r="A82" s="377" t="s">
        <v>682</v>
      </c>
      <c r="B82" s="77" t="s">
        <v>337</v>
      </c>
      <c r="C82" s="14" t="s">
        <v>341</v>
      </c>
      <c r="D82" s="3" t="s">
        <v>500</v>
      </c>
      <c r="E82" s="99">
        <f>Таблица1000!G82+Таблица2000!G82</f>
        <v>0</v>
      </c>
      <c r="F82" s="99">
        <f>Таблица2000!H82</f>
        <v>0</v>
      </c>
      <c r="G82" s="99">
        <f>Таблица1000!H82+Таблица2000!I82</f>
        <v>0</v>
      </c>
      <c r="H82" s="99">
        <f>Таблица1000!I82</f>
        <v>0</v>
      </c>
      <c r="I82" s="99">
        <f>Таблица1000!J82</f>
        <v>0</v>
      </c>
      <c r="J82" s="99">
        <f>Таблица1000!K82</f>
        <v>0</v>
      </c>
      <c r="K82" s="99">
        <f>Таблица2000!J82</f>
        <v>0</v>
      </c>
      <c r="L82" s="99">
        <f>Таблица1000!L82+Таблица2000!K82</f>
        <v>0</v>
      </c>
      <c r="M82" s="99">
        <f>Таблица2000!L82</f>
        <v>0</v>
      </c>
      <c r="N82" s="99">
        <f>Таблица1000!M82+Таблица2000!M82</f>
        <v>0</v>
      </c>
      <c r="O82" s="99">
        <f>Таблица1000!N82+Таблица2000!N82</f>
        <v>0</v>
      </c>
      <c r="P82" s="99">
        <f>Таблица1000!O82+Таблица2000!O82</f>
        <v>0</v>
      </c>
      <c r="Q82" s="99">
        <f>Таблица1000!P82+Таблица2000!P82</f>
        <v>0</v>
      </c>
      <c r="R82" s="99">
        <f>Таблица2000!Q81</f>
        <v>0</v>
      </c>
      <c r="S82" s="99">
        <f>Таблица2000!R82</f>
        <v>0</v>
      </c>
      <c r="T82" s="99">
        <f>Таблица1000!Q82+Таблица2000!S82</f>
        <v>0</v>
      </c>
      <c r="U82" s="99">
        <f>Таблица2000!T82</f>
        <v>0</v>
      </c>
      <c r="V82" s="99">
        <f>Таблица1000!R82+Таблица2000!U82</f>
        <v>0</v>
      </c>
      <c r="W82" s="99">
        <f>Таблица2000!V82</f>
        <v>0</v>
      </c>
    </row>
    <row r="83" spans="1:23" x14ac:dyDescent="0.15">
      <c r="A83" s="377" t="s">
        <v>683</v>
      </c>
      <c r="B83" s="77" t="s">
        <v>338</v>
      </c>
      <c r="C83" s="14" t="s">
        <v>342</v>
      </c>
      <c r="D83" s="3" t="s">
        <v>517</v>
      </c>
      <c r="E83" s="99">
        <f>Таблица1000!G83+Таблица2000!G83</f>
        <v>0</v>
      </c>
      <c r="F83" s="99">
        <f>Таблица2000!H83</f>
        <v>0</v>
      </c>
      <c r="G83" s="99">
        <f>Таблица1000!H83+Таблица2000!I83</f>
        <v>0</v>
      </c>
      <c r="H83" s="99">
        <f>Таблица1000!I83</f>
        <v>0</v>
      </c>
      <c r="I83" s="99">
        <f>Таблица1000!J83</f>
        <v>0</v>
      </c>
      <c r="J83" s="99">
        <f>Таблица1000!K83</f>
        <v>0</v>
      </c>
      <c r="K83" s="99">
        <f>Таблица2000!J83</f>
        <v>0</v>
      </c>
      <c r="L83" s="99">
        <f>Таблица1000!L83+Таблица2000!K83</f>
        <v>0</v>
      </c>
      <c r="M83" s="99">
        <f>Таблица2000!L83</f>
        <v>0</v>
      </c>
      <c r="N83" s="99">
        <f>Таблица1000!M83+Таблица2000!M83</f>
        <v>0</v>
      </c>
      <c r="O83" s="99">
        <f>Таблица1000!N83+Таблица2000!N83</f>
        <v>0</v>
      </c>
      <c r="P83" s="99">
        <f>Таблица1000!O83+Таблица2000!O83</f>
        <v>0</v>
      </c>
      <c r="Q83" s="99">
        <f>Таблица1000!P83+Таблица2000!P83</f>
        <v>0</v>
      </c>
      <c r="R83" s="99">
        <f>Таблица2000!Q82</f>
        <v>0</v>
      </c>
      <c r="S83" s="99">
        <f>Таблица2000!R83</f>
        <v>0</v>
      </c>
      <c r="T83" s="99">
        <f>Таблица1000!Q83+Таблица2000!S83</f>
        <v>0</v>
      </c>
      <c r="U83" s="99">
        <f>Таблица2000!T83</f>
        <v>0</v>
      </c>
      <c r="V83" s="99">
        <f>Таблица1000!R83+Таблица2000!U83</f>
        <v>0</v>
      </c>
      <c r="W83" s="99">
        <f>Таблица2000!V83</f>
        <v>0</v>
      </c>
    </row>
    <row r="84" spans="1:23" x14ac:dyDescent="0.15">
      <c r="A84" s="377" t="s">
        <v>684</v>
      </c>
      <c r="B84" s="77" t="s">
        <v>339</v>
      </c>
      <c r="C84" s="14" t="s">
        <v>343</v>
      </c>
      <c r="D84" s="3" t="s">
        <v>518</v>
      </c>
      <c r="E84" s="99">
        <f>Таблица1000!G84+Таблица2000!G84</f>
        <v>0</v>
      </c>
      <c r="F84" s="99">
        <f>Таблица2000!H84</f>
        <v>0</v>
      </c>
      <c r="G84" s="99">
        <f>Таблица1000!H84+Таблица2000!I84</f>
        <v>0</v>
      </c>
      <c r="H84" s="99">
        <f>Таблица1000!I84</f>
        <v>0</v>
      </c>
      <c r="I84" s="99">
        <f>Таблица1000!J84</f>
        <v>0</v>
      </c>
      <c r="J84" s="99">
        <f>Таблица1000!K84</f>
        <v>0</v>
      </c>
      <c r="K84" s="99">
        <f>Таблица2000!J84</f>
        <v>0</v>
      </c>
      <c r="L84" s="99">
        <f>Таблица1000!L84+Таблица2000!K84</f>
        <v>0</v>
      </c>
      <c r="M84" s="99">
        <f>Таблица2000!L84</f>
        <v>0</v>
      </c>
      <c r="N84" s="99">
        <f>Таблица1000!M84+Таблица2000!M84</f>
        <v>0</v>
      </c>
      <c r="O84" s="99">
        <f>Таблица1000!N84+Таблица2000!N84</f>
        <v>0</v>
      </c>
      <c r="P84" s="99">
        <f>Таблица1000!O84+Таблица2000!O84</f>
        <v>0</v>
      </c>
      <c r="Q84" s="99">
        <f>Таблица1000!P84+Таблица2000!P84</f>
        <v>0</v>
      </c>
      <c r="R84" s="99">
        <f>Таблица2000!Q83</f>
        <v>0</v>
      </c>
      <c r="S84" s="99">
        <f>Таблица2000!R84</f>
        <v>0</v>
      </c>
      <c r="T84" s="99">
        <f>Таблица1000!Q84+Таблица2000!S84</f>
        <v>0</v>
      </c>
      <c r="U84" s="99">
        <f>Таблица2000!T84</f>
        <v>0</v>
      </c>
      <c r="V84" s="99">
        <f>Таблица1000!R84+Таблица2000!U84</f>
        <v>0</v>
      </c>
      <c r="W84" s="99">
        <f>Таблица2000!V84</f>
        <v>0</v>
      </c>
    </row>
    <row r="85" spans="1:23" x14ac:dyDescent="0.15">
      <c r="A85" s="377" t="s">
        <v>685</v>
      </c>
      <c r="B85" s="77" t="s">
        <v>340</v>
      </c>
      <c r="C85" s="14" t="s">
        <v>344</v>
      </c>
      <c r="D85" s="3" t="s">
        <v>867</v>
      </c>
      <c r="E85" s="99">
        <f>Таблица1000!G85+Таблица2000!G85</f>
        <v>0</v>
      </c>
      <c r="F85" s="99">
        <f>Таблица2000!H85</f>
        <v>0</v>
      </c>
      <c r="G85" s="99">
        <f>Таблица1000!H85+Таблица2000!I85</f>
        <v>0</v>
      </c>
      <c r="H85" s="99">
        <f>Таблица1000!I85</f>
        <v>0</v>
      </c>
      <c r="I85" s="99">
        <f>Таблица1000!J85</f>
        <v>0</v>
      </c>
      <c r="J85" s="99">
        <f>Таблица1000!K85</f>
        <v>0</v>
      </c>
      <c r="K85" s="99">
        <f>Таблица2000!J85</f>
        <v>0</v>
      </c>
      <c r="L85" s="99">
        <f>Таблица1000!L85+Таблица2000!K85</f>
        <v>0</v>
      </c>
      <c r="M85" s="99">
        <f>Таблица2000!L85</f>
        <v>0</v>
      </c>
      <c r="N85" s="99">
        <f>Таблица1000!M85+Таблица2000!M85</f>
        <v>0</v>
      </c>
      <c r="O85" s="99">
        <f>Таблица1000!N85+Таблица2000!N85</f>
        <v>0</v>
      </c>
      <c r="P85" s="99">
        <f>Таблица1000!O85+Таблица2000!O85</f>
        <v>0</v>
      </c>
      <c r="Q85" s="99">
        <f>Таблица1000!P85+Таблица2000!P85</f>
        <v>0</v>
      </c>
      <c r="R85" s="99">
        <f>Таблица2000!Q84</f>
        <v>0</v>
      </c>
      <c r="S85" s="99">
        <f>Таблица2000!R85</f>
        <v>0</v>
      </c>
      <c r="T85" s="99">
        <f>Таблица1000!Q85+Таблица2000!S85</f>
        <v>0</v>
      </c>
      <c r="U85" s="99">
        <f>Таблица2000!T85</f>
        <v>0</v>
      </c>
      <c r="V85" s="99">
        <f>Таблица1000!R85+Таблица2000!U85</f>
        <v>0</v>
      </c>
      <c r="W85" s="99">
        <f>Таблица2000!V85</f>
        <v>0</v>
      </c>
    </row>
    <row r="86" spans="1:23" x14ac:dyDescent="0.15">
      <c r="A86" s="377" t="s">
        <v>686</v>
      </c>
      <c r="B86" s="77" t="s">
        <v>519</v>
      </c>
      <c r="C86" s="14" t="s">
        <v>520</v>
      </c>
      <c r="D86" s="3" t="s">
        <v>868</v>
      </c>
      <c r="E86" s="99">
        <f>Таблица1000!G86+Таблица2000!G86</f>
        <v>0</v>
      </c>
      <c r="F86" s="99">
        <f>Таблица2000!H86</f>
        <v>0</v>
      </c>
      <c r="G86" s="99">
        <f>Таблица1000!H86+Таблица2000!I86</f>
        <v>0</v>
      </c>
      <c r="H86" s="99">
        <f>Таблица1000!I86</f>
        <v>0</v>
      </c>
      <c r="I86" s="99">
        <f>Таблица1000!J86</f>
        <v>0</v>
      </c>
      <c r="J86" s="99">
        <f>Таблица1000!K86</f>
        <v>0</v>
      </c>
      <c r="K86" s="99">
        <f>Таблица2000!J86</f>
        <v>0</v>
      </c>
      <c r="L86" s="99">
        <f>Таблица1000!L86+Таблица2000!K86</f>
        <v>0</v>
      </c>
      <c r="M86" s="99">
        <f>Таблица2000!L86</f>
        <v>0</v>
      </c>
      <c r="N86" s="99">
        <f>Таблица1000!M86+Таблица2000!M86</f>
        <v>0</v>
      </c>
      <c r="O86" s="99">
        <f>Таблица1000!N86+Таблица2000!N86</f>
        <v>0</v>
      </c>
      <c r="P86" s="99">
        <f>Таблица1000!O86+Таблица2000!O86</f>
        <v>0</v>
      </c>
      <c r="Q86" s="99">
        <f>Таблица1000!P86+Таблица2000!P86</f>
        <v>0</v>
      </c>
      <c r="R86" s="99">
        <f>Таблица2000!Q85</f>
        <v>0</v>
      </c>
      <c r="S86" s="99">
        <f>Таблица2000!R86</f>
        <v>0</v>
      </c>
      <c r="T86" s="99">
        <f>Таблица1000!Q86+Таблица2000!S86</f>
        <v>0</v>
      </c>
      <c r="U86" s="99">
        <f>Таблица2000!T86</f>
        <v>0</v>
      </c>
      <c r="V86" s="99">
        <f>Таблица1000!R86+Таблица2000!U86</f>
        <v>0</v>
      </c>
      <c r="W86" s="99">
        <f>Таблица2000!V86</f>
        <v>0</v>
      </c>
    </row>
    <row r="87" spans="1:23" x14ac:dyDescent="0.15">
      <c r="A87" s="377" t="s">
        <v>1456</v>
      </c>
      <c r="B87" s="77" t="s">
        <v>1457</v>
      </c>
      <c r="C87" s="14" t="s">
        <v>1458</v>
      </c>
      <c r="D87" s="3"/>
      <c r="E87" s="99">
        <f>Таблица1000!G87+Таблица2000!G87</f>
        <v>0</v>
      </c>
      <c r="F87" s="99">
        <f>Таблица2000!H87</f>
        <v>0</v>
      </c>
      <c r="G87" s="99">
        <f>Таблица1000!H87+Таблица2000!I87</f>
        <v>0</v>
      </c>
      <c r="H87" s="99">
        <f>Таблица1000!I87</f>
        <v>0</v>
      </c>
      <c r="I87" s="99">
        <f>Таблица1000!J87</f>
        <v>0</v>
      </c>
      <c r="J87" s="99">
        <f>Таблица1000!K87</f>
        <v>0</v>
      </c>
      <c r="K87" s="99">
        <f>Таблица2000!J87</f>
        <v>0</v>
      </c>
      <c r="L87" s="99">
        <f>Таблица1000!L87+Таблица2000!K87</f>
        <v>0</v>
      </c>
      <c r="M87" s="99">
        <f>Таблица2000!L87</f>
        <v>0</v>
      </c>
      <c r="N87" s="99">
        <f>Таблица1000!M87+Таблица2000!M87</f>
        <v>0</v>
      </c>
      <c r="O87" s="99">
        <f>Таблица1000!N87+Таблица2000!N87</f>
        <v>0</v>
      </c>
      <c r="P87" s="99">
        <f>Таблица1000!O87+Таблица2000!O87</f>
        <v>0</v>
      </c>
      <c r="Q87" s="99">
        <f>Таблица1000!P87+Таблица2000!P87</f>
        <v>0</v>
      </c>
      <c r="R87" s="99">
        <f>Таблица2000!Q86</f>
        <v>0</v>
      </c>
      <c r="S87" s="99">
        <f>Таблица2000!R87</f>
        <v>0</v>
      </c>
      <c r="T87" s="99">
        <f>Таблица1000!Q87+Таблица2000!S87</f>
        <v>0</v>
      </c>
      <c r="U87" s="99">
        <f>Таблица2000!T87</f>
        <v>0</v>
      </c>
      <c r="V87" s="99">
        <f>Таблица1000!R87+Таблица2000!U87</f>
        <v>0</v>
      </c>
      <c r="W87" s="99">
        <f>Таблица2000!V87</f>
        <v>0</v>
      </c>
    </row>
    <row r="88" spans="1:23" x14ac:dyDescent="0.15">
      <c r="A88" s="32" t="s">
        <v>521</v>
      </c>
      <c r="B88" s="77" t="s">
        <v>439</v>
      </c>
      <c r="C88" s="14" t="s">
        <v>437</v>
      </c>
      <c r="D88" s="3" t="s">
        <v>522</v>
      </c>
      <c r="E88" s="99">
        <f>Таблица1000!G88+Таблица2000!G88</f>
        <v>0</v>
      </c>
      <c r="F88" s="99">
        <f>Таблица2000!H88</f>
        <v>0</v>
      </c>
      <c r="G88" s="99">
        <f>Таблица1000!H88+Таблица2000!I88</f>
        <v>0</v>
      </c>
      <c r="H88" s="99">
        <f>Таблица1000!I88</f>
        <v>0</v>
      </c>
      <c r="I88" s="99">
        <f>Таблица1000!J88</f>
        <v>0</v>
      </c>
      <c r="J88" s="99">
        <f>Таблица1000!K88</f>
        <v>0</v>
      </c>
      <c r="K88" s="99">
        <f>Таблица2000!J88</f>
        <v>0</v>
      </c>
      <c r="L88" s="99">
        <f>Таблица1000!L88+Таблица2000!K88</f>
        <v>0</v>
      </c>
      <c r="M88" s="99">
        <f>Таблица2000!L88</f>
        <v>0</v>
      </c>
      <c r="N88" s="99">
        <f>Таблица1000!M88+Таблица2000!M88</f>
        <v>0</v>
      </c>
      <c r="O88" s="99">
        <f>Таблица1000!N88+Таблица2000!N88</f>
        <v>0</v>
      </c>
      <c r="P88" s="99">
        <f>Таблица1000!O88+Таблица2000!O88</f>
        <v>0</v>
      </c>
      <c r="Q88" s="99">
        <f>Таблица1000!P88+Таблица2000!P88</f>
        <v>0</v>
      </c>
      <c r="R88" s="99">
        <f>Таблица2000!Q87</f>
        <v>0</v>
      </c>
      <c r="S88" s="99">
        <f>Таблица2000!R88</f>
        <v>0</v>
      </c>
      <c r="T88" s="99">
        <f>Таблица1000!Q88+Таблица2000!S88</f>
        <v>0</v>
      </c>
      <c r="U88" s="99">
        <f>Таблица2000!T88</f>
        <v>0</v>
      </c>
      <c r="V88" s="99">
        <f>Таблица1000!R88+Таблица2000!U88</f>
        <v>0</v>
      </c>
      <c r="W88" s="99">
        <f>Таблица2000!V88</f>
        <v>0</v>
      </c>
    </row>
    <row r="89" spans="1:23" x14ac:dyDescent="0.15">
      <c r="A89" s="32" t="s">
        <v>687</v>
      </c>
      <c r="B89" s="77" t="s">
        <v>440</v>
      </c>
      <c r="C89" s="14" t="s">
        <v>438</v>
      </c>
      <c r="D89" s="3" t="s">
        <v>31</v>
      </c>
      <c r="E89" s="99">
        <f>Таблица1000!G89+Таблица2000!G89</f>
        <v>0</v>
      </c>
      <c r="F89" s="99">
        <f>Таблица2000!H89</f>
        <v>0</v>
      </c>
      <c r="G89" s="99">
        <f>Таблица1000!H89+Таблица2000!I89</f>
        <v>0</v>
      </c>
      <c r="H89" s="99">
        <f>Таблица1000!I89</f>
        <v>0</v>
      </c>
      <c r="I89" s="99">
        <f>Таблица1000!J89</f>
        <v>0</v>
      </c>
      <c r="J89" s="99">
        <f>Таблица1000!K89</f>
        <v>0</v>
      </c>
      <c r="K89" s="99">
        <f>Таблица2000!J89</f>
        <v>0</v>
      </c>
      <c r="L89" s="99">
        <f>Таблица1000!L89+Таблица2000!K89</f>
        <v>0</v>
      </c>
      <c r="M89" s="99">
        <f>Таблица2000!L89</f>
        <v>0</v>
      </c>
      <c r="N89" s="99">
        <f>Таблица1000!M89+Таблица2000!M89</f>
        <v>0</v>
      </c>
      <c r="O89" s="99">
        <f>Таблица1000!N89+Таблица2000!N89</f>
        <v>0</v>
      </c>
      <c r="P89" s="99">
        <f>Таблица1000!O89+Таблица2000!O89</f>
        <v>0</v>
      </c>
      <c r="Q89" s="99">
        <f>Таблица1000!P89+Таблица2000!P89</f>
        <v>0</v>
      </c>
      <c r="R89" s="99">
        <f>Таблица2000!Q88</f>
        <v>0</v>
      </c>
      <c r="S89" s="99">
        <f>Таблица2000!R89</f>
        <v>0</v>
      </c>
      <c r="T89" s="99">
        <f>Таблица1000!Q89+Таблица2000!S89</f>
        <v>0</v>
      </c>
      <c r="U89" s="99">
        <f>Таблица2000!T89</f>
        <v>0</v>
      </c>
      <c r="V89" s="99">
        <f>Таблица1000!R89+Таблица2000!U89</f>
        <v>0</v>
      </c>
      <c r="W89" s="99">
        <f>Таблица2000!V89</f>
        <v>0</v>
      </c>
    </row>
    <row r="90" spans="1:23" x14ac:dyDescent="0.15">
      <c r="A90" s="32" t="s">
        <v>688</v>
      </c>
      <c r="B90" s="77" t="s">
        <v>524</v>
      </c>
      <c r="C90" s="14" t="s">
        <v>525</v>
      </c>
      <c r="D90" s="3" t="s">
        <v>526</v>
      </c>
      <c r="E90" s="99">
        <f>Таблица1000!G90+Таблица2000!G90</f>
        <v>0</v>
      </c>
      <c r="F90" s="99">
        <f>Таблица2000!H90</f>
        <v>0</v>
      </c>
      <c r="G90" s="99">
        <f>Таблица1000!H90+Таблица2000!I90</f>
        <v>0</v>
      </c>
      <c r="H90" s="99">
        <f>Таблица1000!I90</f>
        <v>0</v>
      </c>
      <c r="I90" s="99">
        <f>Таблица1000!J90</f>
        <v>0</v>
      </c>
      <c r="J90" s="99">
        <f>Таблица1000!K90</f>
        <v>0</v>
      </c>
      <c r="K90" s="99">
        <f>Таблица2000!J90</f>
        <v>0</v>
      </c>
      <c r="L90" s="99">
        <f>Таблица1000!L90+Таблица2000!K90</f>
        <v>0</v>
      </c>
      <c r="M90" s="99">
        <f>Таблица2000!L90</f>
        <v>0</v>
      </c>
      <c r="N90" s="99">
        <f>Таблица1000!M90+Таблица2000!M90</f>
        <v>0</v>
      </c>
      <c r="O90" s="99">
        <f>Таблица1000!N90+Таблица2000!N90</f>
        <v>0</v>
      </c>
      <c r="P90" s="99">
        <f>Таблица1000!O90+Таблица2000!O90</f>
        <v>0</v>
      </c>
      <c r="Q90" s="99">
        <f>Таблица1000!P90+Таблица2000!P90</f>
        <v>0</v>
      </c>
      <c r="R90" s="99">
        <f>Таблица2000!Q89</f>
        <v>0</v>
      </c>
      <c r="S90" s="99">
        <f>Таблица2000!R90</f>
        <v>0</v>
      </c>
      <c r="T90" s="99">
        <f>Таблица1000!Q90+Таблица2000!S90</f>
        <v>0</v>
      </c>
      <c r="U90" s="99">
        <f>Таблица2000!T90</f>
        <v>0</v>
      </c>
      <c r="V90" s="99">
        <f>Таблица1000!R90+Таблица2000!U90</f>
        <v>0</v>
      </c>
      <c r="W90" s="99">
        <f>Таблица2000!V90</f>
        <v>0</v>
      </c>
    </row>
    <row r="91" spans="1:23" x14ac:dyDescent="0.15">
      <c r="A91" s="32" t="s">
        <v>621</v>
      </c>
      <c r="B91" s="77" t="s">
        <v>527</v>
      </c>
      <c r="C91" s="14" t="s">
        <v>528</v>
      </c>
      <c r="D91" s="3" t="s">
        <v>529</v>
      </c>
      <c r="E91" s="99">
        <f>Таблица1000!G91+Таблица2000!G91</f>
        <v>0</v>
      </c>
      <c r="F91" s="99">
        <f>Таблица2000!H91</f>
        <v>0</v>
      </c>
      <c r="G91" s="99">
        <f>Таблица1000!H91+Таблица2000!I91</f>
        <v>0</v>
      </c>
      <c r="H91" s="99">
        <f>Таблица1000!I91</f>
        <v>0</v>
      </c>
      <c r="I91" s="99">
        <f>Таблица1000!J91</f>
        <v>0</v>
      </c>
      <c r="J91" s="99">
        <f>Таблица1000!K91</f>
        <v>0</v>
      </c>
      <c r="K91" s="99">
        <f>Таблица2000!J91</f>
        <v>0</v>
      </c>
      <c r="L91" s="99">
        <f>Таблица1000!L91+Таблица2000!K91</f>
        <v>0</v>
      </c>
      <c r="M91" s="99">
        <f>Таблица2000!L91</f>
        <v>0</v>
      </c>
      <c r="N91" s="99">
        <f>Таблица1000!M91+Таблица2000!M91</f>
        <v>0</v>
      </c>
      <c r="O91" s="99">
        <f>Таблица1000!N91+Таблица2000!N91</f>
        <v>0</v>
      </c>
      <c r="P91" s="99">
        <f>Таблица1000!O91+Таблица2000!O91</f>
        <v>0</v>
      </c>
      <c r="Q91" s="99">
        <f>Таблица1000!P91+Таблица2000!P91</f>
        <v>0</v>
      </c>
      <c r="R91" s="99">
        <f>Таблица2000!Q90</f>
        <v>0</v>
      </c>
      <c r="S91" s="99">
        <f>Таблица2000!R91</f>
        <v>0</v>
      </c>
      <c r="T91" s="99">
        <f>Таблица1000!Q91+Таблица2000!S91</f>
        <v>0</v>
      </c>
      <c r="U91" s="99">
        <f>Таблица2000!T91</f>
        <v>0</v>
      </c>
      <c r="V91" s="99">
        <f>Таблица1000!R91+Таблица2000!U91</f>
        <v>0</v>
      </c>
      <c r="W91" s="99">
        <f>Таблица2000!V91</f>
        <v>0</v>
      </c>
    </row>
    <row r="92" spans="1:23" x14ac:dyDescent="0.15">
      <c r="A92" s="377" t="s">
        <v>1459</v>
      </c>
      <c r="B92" s="77" t="s">
        <v>1460</v>
      </c>
      <c r="C92" s="14" t="s">
        <v>1461</v>
      </c>
      <c r="D92" s="3"/>
      <c r="E92" s="99">
        <f>Таблица1000!G92+Таблица2000!G92</f>
        <v>0</v>
      </c>
      <c r="F92" s="99">
        <f>Таблица2000!H92</f>
        <v>0</v>
      </c>
      <c r="G92" s="99">
        <f>Таблица1000!H92+Таблица2000!I92</f>
        <v>0</v>
      </c>
      <c r="H92" s="99">
        <f>Таблица1000!I92</f>
        <v>0</v>
      </c>
      <c r="I92" s="99">
        <f>Таблица1000!J92</f>
        <v>0</v>
      </c>
      <c r="J92" s="99">
        <f>Таблица1000!K92</f>
        <v>0</v>
      </c>
      <c r="K92" s="99">
        <f>Таблица2000!J92</f>
        <v>0</v>
      </c>
      <c r="L92" s="99">
        <f>Таблица1000!L92+Таблица2000!K92</f>
        <v>0</v>
      </c>
      <c r="M92" s="99">
        <f>Таблица2000!L92</f>
        <v>0</v>
      </c>
      <c r="N92" s="99">
        <f>Таблица1000!M92+Таблица2000!M92</f>
        <v>0</v>
      </c>
      <c r="O92" s="99">
        <f>Таблица1000!N92+Таблица2000!N92</f>
        <v>0</v>
      </c>
      <c r="P92" s="99">
        <f>Таблица1000!O92+Таблица2000!O92</f>
        <v>0</v>
      </c>
      <c r="Q92" s="99">
        <f>Таблица1000!P92+Таблица2000!P92</f>
        <v>0</v>
      </c>
      <c r="R92" s="99">
        <f>Таблица2000!Q91</f>
        <v>0</v>
      </c>
      <c r="S92" s="99">
        <f>Таблица2000!R92</f>
        <v>0</v>
      </c>
      <c r="T92" s="99">
        <f>Таблица1000!Q92+Таблица2000!S92</f>
        <v>0</v>
      </c>
      <c r="U92" s="99">
        <f>Таблица2000!T92</f>
        <v>0</v>
      </c>
      <c r="V92" s="99">
        <f>Таблица1000!R92+Таблица2000!U92</f>
        <v>0</v>
      </c>
      <c r="W92" s="99">
        <f>Таблица2000!V92</f>
        <v>0</v>
      </c>
    </row>
    <row r="93" spans="1:23" s="53" customFormat="1" x14ac:dyDescent="0.15">
      <c r="A93" s="374" t="s">
        <v>689</v>
      </c>
      <c r="B93" s="102" t="s">
        <v>219</v>
      </c>
      <c r="C93" s="39" t="s">
        <v>138</v>
      </c>
      <c r="D93" s="30" t="s">
        <v>32</v>
      </c>
      <c r="E93" s="99">
        <f>Таблица1000!G93+Таблица2000!G93</f>
        <v>0</v>
      </c>
      <c r="F93" s="99">
        <f>Таблица2000!H93</f>
        <v>0</v>
      </c>
      <c r="G93" s="99">
        <f>Таблица1000!H93+Таблица2000!I93</f>
        <v>0</v>
      </c>
      <c r="H93" s="99">
        <f>Таблица1000!I93</f>
        <v>0</v>
      </c>
      <c r="I93" s="99">
        <f>Таблица1000!J93</f>
        <v>0</v>
      </c>
      <c r="J93" s="99">
        <f>Таблица1000!K93</f>
        <v>0</v>
      </c>
      <c r="K93" s="99">
        <f>Таблица2000!J93</f>
        <v>0</v>
      </c>
      <c r="L93" s="99">
        <f>Таблица1000!L93+Таблица2000!K93</f>
        <v>0</v>
      </c>
      <c r="M93" s="99">
        <f>Таблица2000!L93</f>
        <v>0</v>
      </c>
      <c r="N93" s="99">
        <f>Таблица1000!M93+Таблица2000!M93</f>
        <v>0</v>
      </c>
      <c r="O93" s="99">
        <f>Таблица1000!N93+Таблица2000!N93</f>
        <v>0</v>
      </c>
      <c r="P93" s="99">
        <f>Таблица1000!O93+Таблица2000!O93</f>
        <v>0</v>
      </c>
      <c r="Q93" s="99">
        <f>Таблица1000!P93+Таблица2000!P93</f>
        <v>0</v>
      </c>
      <c r="R93" s="99">
        <f>Таблица2000!Q92</f>
        <v>0</v>
      </c>
      <c r="S93" s="99">
        <f>Таблица2000!R93</f>
        <v>0</v>
      </c>
      <c r="T93" s="99">
        <f>Таблица1000!Q93+Таблица2000!S93</f>
        <v>0</v>
      </c>
      <c r="U93" s="99">
        <f>Таблица2000!T93</f>
        <v>0</v>
      </c>
      <c r="V93" s="99">
        <f>Таблица1000!R93+Таблица2000!U93</f>
        <v>0</v>
      </c>
      <c r="W93" s="99">
        <f>Таблица2000!V93</f>
        <v>0</v>
      </c>
    </row>
    <row r="94" spans="1:23" x14ac:dyDescent="0.15">
      <c r="A94" s="377" t="s">
        <v>794</v>
      </c>
      <c r="B94" s="77" t="s">
        <v>220</v>
      </c>
      <c r="C94" s="7" t="s">
        <v>91</v>
      </c>
      <c r="D94" s="3" t="s">
        <v>795</v>
      </c>
      <c r="E94" s="99">
        <f>Таблица1000!G94+Таблица2000!G94</f>
        <v>0</v>
      </c>
      <c r="F94" s="99">
        <f>Таблица2000!H94</f>
        <v>0</v>
      </c>
      <c r="G94" s="99">
        <f>Таблица1000!H94+Таблица2000!I94</f>
        <v>0</v>
      </c>
      <c r="H94" s="99">
        <f>Таблица1000!I94</f>
        <v>0</v>
      </c>
      <c r="I94" s="99">
        <f>Таблица1000!J94</f>
        <v>0</v>
      </c>
      <c r="J94" s="99">
        <f>Таблица1000!K94</f>
        <v>0</v>
      </c>
      <c r="K94" s="99">
        <f>Таблица2000!J94</f>
        <v>0</v>
      </c>
      <c r="L94" s="99">
        <f>Таблица1000!L94+Таблица2000!K94</f>
        <v>0</v>
      </c>
      <c r="M94" s="99">
        <f>Таблица2000!L94</f>
        <v>0</v>
      </c>
      <c r="N94" s="99">
        <f>Таблица1000!M94+Таблица2000!M94</f>
        <v>0</v>
      </c>
      <c r="O94" s="99">
        <f>Таблица1000!N94+Таблица2000!N94</f>
        <v>0</v>
      </c>
      <c r="P94" s="99">
        <f>Таблица1000!O94+Таблица2000!O94</f>
        <v>0</v>
      </c>
      <c r="Q94" s="99">
        <f>Таблица1000!P94+Таблица2000!P94</f>
        <v>0</v>
      </c>
      <c r="R94" s="99">
        <f>Таблица2000!Q93</f>
        <v>0</v>
      </c>
      <c r="S94" s="99">
        <f>Таблица2000!R94</f>
        <v>0</v>
      </c>
      <c r="T94" s="99">
        <f>Таблица1000!Q94+Таблица2000!S94</f>
        <v>0</v>
      </c>
      <c r="U94" s="99">
        <f>Таблица2000!T94</f>
        <v>0</v>
      </c>
      <c r="V94" s="99">
        <f>Таблица1000!R94+Таблица2000!U94</f>
        <v>0</v>
      </c>
      <c r="W94" s="99">
        <f>Таблица2000!V94</f>
        <v>0</v>
      </c>
    </row>
    <row r="95" spans="1:23" x14ac:dyDescent="0.15">
      <c r="A95" s="384" t="s">
        <v>796</v>
      </c>
      <c r="B95" s="77" t="s">
        <v>262</v>
      </c>
      <c r="C95" s="7" t="s">
        <v>110</v>
      </c>
      <c r="D95" s="3" t="s">
        <v>797</v>
      </c>
      <c r="E95" s="99">
        <f>Таблица1000!G95+Таблица2000!G95</f>
        <v>0</v>
      </c>
      <c r="F95" s="99">
        <f>Таблица2000!H95</f>
        <v>0</v>
      </c>
      <c r="G95" s="99">
        <f>Таблица1000!H95+Таблица2000!I95</f>
        <v>0</v>
      </c>
      <c r="H95" s="99">
        <f>Таблица1000!I95</f>
        <v>0</v>
      </c>
      <c r="I95" s="99">
        <f>Таблица1000!J95</f>
        <v>0</v>
      </c>
      <c r="J95" s="99">
        <f>Таблица1000!K95</f>
        <v>0</v>
      </c>
      <c r="K95" s="99">
        <f>Таблица2000!J95</f>
        <v>0</v>
      </c>
      <c r="L95" s="99">
        <f>Таблица1000!L95+Таблица2000!K95</f>
        <v>0</v>
      </c>
      <c r="M95" s="99">
        <f>Таблица2000!L95</f>
        <v>0</v>
      </c>
      <c r="N95" s="99">
        <f>Таблица1000!M95+Таблица2000!M95</f>
        <v>0</v>
      </c>
      <c r="O95" s="99">
        <f>Таблица1000!N95+Таблица2000!N95</f>
        <v>0</v>
      </c>
      <c r="P95" s="99">
        <f>Таблица1000!O95+Таблица2000!O95</f>
        <v>0</v>
      </c>
      <c r="Q95" s="99">
        <f>Таблица1000!P95+Таблица2000!P95</f>
        <v>0</v>
      </c>
      <c r="R95" s="99">
        <f>Таблица2000!Q94</f>
        <v>0</v>
      </c>
      <c r="S95" s="99">
        <f>Таблица2000!R95</f>
        <v>0</v>
      </c>
      <c r="T95" s="99">
        <f>Таблица1000!Q95+Таблица2000!S95</f>
        <v>0</v>
      </c>
      <c r="U95" s="99">
        <f>Таблица2000!T95</f>
        <v>0</v>
      </c>
      <c r="V95" s="99">
        <f>Таблица1000!R95+Таблица2000!U95</f>
        <v>0</v>
      </c>
      <c r="W95" s="99">
        <f>Таблица2000!V95</f>
        <v>0</v>
      </c>
    </row>
    <row r="96" spans="1:23" x14ac:dyDescent="0.15">
      <c r="A96" s="377" t="s">
        <v>798</v>
      </c>
      <c r="B96" s="77" t="s">
        <v>799</v>
      </c>
      <c r="C96" s="7" t="s">
        <v>800</v>
      </c>
      <c r="D96" s="3" t="s">
        <v>801</v>
      </c>
      <c r="E96" s="99">
        <f>Таблица1000!G96+Таблица2000!G96</f>
        <v>0</v>
      </c>
      <c r="F96" s="99">
        <f>Таблица2000!H96</f>
        <v>0</v>
      </c>
      <c r="G96" s="99">
        <f>Таблица1000!H96+Таблица2000!I96</f>
        <v>0</v>
      </c>
      <c r="H96" s="99">
        <f>Таблица1000!I96</f>
        <v>0</v>
      </c>
      <c r="I96" s="99">
        <f>Таблица1000!J96</f>
        <v>0</v>
      </c>
      <c r="J96" s="99">
        <f>Таблица1000!K96</f>
        <v>0</v>
      </c>
      <c r="K96" s="99">
        <f>Таблица2000!J96</f>
        <v>0</v>
      </c>
      <c r="L96" s="99">
        <f>Таблица1000!L96+Таблица2000!K96</f>
        <v>0</v>
      </c>
      <c r="M96" s="99">
        <f>Таблица2000!L96</f>
        <v>0</v>
      </c>
      <c r="N96" s="99">
        <f>Таблица1000!M96+Таблица2000!M96</f>
        <v>0</v>
      </c>
      <c r="O96" s="99">
        <f>Таблица1000!N96+Таблица2000!N96</f>
        <v>0</v>
      </c>
      <c r="P96" s="99">
        <f>Таблица1000!O96+Таблица2000!O96</f>
        <v>0</v>
      </c>
      <c r="Q96" s="99">
        <f>Таблица1000!P96+Таблица2000!P96</f>
        <v>0</v>
      </c>
      <c r="R96" s="99">
        <f>Таблица2000!Q95</f>
        <v>0</v>
      </c>
      <c r="S96" s="99">
        <f>Таблица2000!R96</f>
        <v>0</v>
      </c>
      <c r="T96" s="99">
        <f>Таблица1000!Q96+Таблица2000!S96</f>
        <v>0</v>
      </c>
      <c r="U96" s="99">
        <f>Таблица2000!T96</f>
        <v>0</v>
      </c>
      <c r="V96" s="99">
        <f>Таблица1000!R96+Таблица2000!U96</f>
        <v>0</v>
      </c>
      <c r="W96" s="99">
        <f>Таблица2000!V96</f>
        <v>0</v>
      </c>
    </row>
    <row r="97" spans="1:23" x14ac:dyDescent="0.15">
      <c r="A97" s="377" t="s">
        <v>802</v>
      </c>
      <c r="B97" s="77" t="s">
        <v>263</v>
      </c>
      <c r="C97" s="7" t="s">
        <v>111</v>
      </c>
      <c r="D97" s="3" t="s">
        <v>109</v>
      </c>
      <c r="E97" s="99">
        <f>Таблица1000!G97+Таблица2000!G97</f>
        <v>0</v>
      </c>
      <c r="F97" s="99">
        <f>Таблица2000!H97</f>
        <v>0</v>
      </c>
      <c r="G97" s="99">
        <f>Таблица1000!H97+Таблица2000!I97</f>
        <v>0</v>
      </c>
      <c r="H97" s="99">
        <f>Таблица1000!I97</f>
        <v>0</v>
      </c>
      <c r="I97" s="99">
        <f>Таблица1000!J97</f>
        <v>0</v>
      </c>
      <c r="J97" s="99">
        <f>Таблица1000!K97</f>
        <v>0</v>
      </c>
      <c r="K97" s="99">
        <f>Таблица2000!J97</f>
        <v>0</v>
      </c>
      <c r="L97" s="99">
        <f>Таблица1000!L97+Таблица2000!K97</f>
        <v>0</v>
      </c>
      <c r="M97" s="99">
        <f>Таблица2000!L97</f>
        <v>0</v>
      </c>
      <c r="N97" s="99">
        <f>Таблица1000!M97+Таблица2000!M97</f>
        <v>0</v>
      </c>
      <c r="O97" s="99">
        <f>Таблица1000!N97+Таблица2000!N97</f>
        <v>0</v>
      </c>
      <c r="P97" s="99">
        <f>Таблица1000!O97+Таблица2000!O97</f>
        <v>0</v>
      </c>
      <c r="Q97" s="99">
        <f>Таблица1000!P97+Таблица2000!P97</f>
        <v>0</v>
      </c>
      <c r="R97" s="99">
        <f>Таблица2000!Q96</f>
        <v>0</v>
      </c>
      <c r="S97" s="99">
        <f>Таблица2000!R97</f>
        <v>0</v>
      </c>
      <c r="T97" s="99">
        <f>Таблица1000!Q97+Таблица2000!S97</f>
        <v>0</v>
      </c>
      <c r="U97" s="99">
        <f>Таблица2000!T97</f>
        <v>0</v>
      </c>
      <c r="V97" s="99">
        <f>Таблица1000!R97+Таблица2000!U97</f>
        <v>0</v>
      </c>
      <c r="W97" s="99">
        <f>Таблица2000!V97</f>
        <v>0</v>
      </c>
    </row>
    <row r="98" spans="1:23" x14ac:dyDescent="0.15">
      <c r="A98" s="377" t="s">
        <v>803</v>
      </c>
      <c r="B98" s="77" t="s">
        <v>346</v>
      </c>
      <c r="C98" s="28" t="s">
        <v>345</v>
      </c>
      <c r="D98" s="3" t="s">
        <v>804</v>
      </c>
      <c r="E98" s="99">
        <f>Таблица1000!G98+Таблица2000!G98</f>
        <v>0</v>
      </c>
      <c r="F98" s="99">
        <f>Таблица2000!H98</f>
        <v>0</v>
      </c>
      <c r="G98" s="99">
        <f>Таблица1000!H98+Таблица2000!I98</f>
        <v>0</v>
      </c>
      <c r="H98" s="99">
        <f>Таблица1000!I98</f>
        <v>0</v>
      </c>
      <c r="I98" s="99">
        <f>Таблица1000!J98</f>
        <v>0</v>
      </c>
      <c r="J98" s="99">
        <f>Таблица1000!K98</f>
        <v>0</v>
      </c>
      <c r="K98" s="99">
        <f>Таблица2000!J98</f>
        <v>0</v>
      </c>
      <c r="L98" s="99">
        <f>Таблица1000!L98+Таблица2000!K98</f>
        <v>0</v>
      </c>
      <c r="M98" s="99">
        <f>Таблица2000!L98</f>
        <v>0</v>
      </c>
      <c r="N98" s="99">
        <f>Таблица1000!M98+Таблица2000!M98</f>
        <v>0</v>
      </c>
      <c r="O98" s="99">
        <f>Таблица1000!N98+Таблица2000!N98</f>
        <v>0</v>
      </c>
      <c r="P98" s="99">
        <f>Таблица1000!O98+Таблица2000!O98</f>
        <v>0</v>
      </c>
      <c r="Q98" s="99">
        <f>Таблица1000!P98+Таблица2000!P98</f>
        <v>0</v>
      </c>
      <c r="R98" s="99">
        <f>Таблица2000!Q97</f>
        <v>0</v>
      </c>
      <c r="S98" s="99">
        <f>Таблица2000!R98</f>
        <v>0</v>
      </c>
      <c r="T98" s="99">
        <f>Таблица1000!Q98+Таблица2000!S98</f>
        <v>0</v>
      </c>
      <c r="U98" s="99">
        <f>Таблица2000!T98</f>
        <v>0</v>
      </c>
      <c r="V98" s="99">
        <f>Таблица1000!R98+Таблица2000!U98</f>
        <v>0</v>
      </c>
      <c r="W98" s="99">
        <f>Таблица2000!V98</f>
        <v>0</v>
      </c>
    </row>
    <row r="99" spans="1:23" x14ac:dyDescent="0.15">
      <c r="A99" s="377" t="s">
        <v>869</v>
      </c>
      <c r="B99" s="77" t="s">
        <v>443</v>
      </c>
      <c r="C99" s="28" t="s">
        <v>442</v>
      </c>
      <c r="D99" s="3" t="s">
        <v>870</v>
      </c>
      <c r="E99" s="99">
        <f>Таблица1000!G99+Таблица2000!G99</f>
        <v>0</v>
      </c>
      <c r="F99" s="99">
        <f>Таблица2000!H99</f>
        <v>0</v>
      </c>
      <c r="G99" s="99">
        <f>Таблица1000!H99+Таблица2000!I99</f>
        <v>0</v>
      </c>
      <c r="H99" s="99">
        <f>Таблица1000!I99</f>
        <v>0</v>
      </c>
      <c r="I99" s="99">
        <f>Таблица1000!J99</f>
        <v>0</v>
      </c>
      <c r="J99" s="99">
        <f>Таблица1000!K99</f>
        <v>0</v>
      </c>
      <c r="K99" s="99">
        <f>Таблица2000!J99</f>
        <v>0</v>
      </c>
      <c r="L99" s="99">
        <f>Таблица1000!L99+Таблица2000!K99</f>
        <v>0</v>
      </c>
      <c r="M99" s="99">
        <f>Таблица2000!L99</f>
        <v>0</v>
      </c>
      <c r="N99" s="99">
        <f>Таблица1000!M99+Таблица2000!M99</f>
        <v>0</v>
      </c>
      <c r="O99" s="99">
        <f>Таблица1000!N99+Таблица2000!N99</f>
        <v>0</v>
      </c>
      <c r="P99" s="99">
        <f>Таблица1000!O99+Таблица2000!O99</f>
        <v>0</v>
      </c>
      <c r="Q99" s="99">
        <f>Таблица1000!P99+Таблица2000!P99</f>
        <v>0</v>
      </c>
      <c r="R99" s="99">
        <f>Таблица2000!Q98</f>
        <v>0</v>
      </c>
      <c r="S99" s="99">
        <f>Таблица2000!R99</f>
        <v>0</v>
      </c>
      <c r="T99" s="99">
        <f>Таблица1000!Q99+Таблица2000!S99</f>
        <v>0</v>
      </c>
      <c r="U99" s="99">
        <f>Таблица2000!T99</f>
        <v>0</v>
      </c>
      <c r="V99" s="99">
        <f>Таблица1000!R99+Таблица2000!U99</f>
        <v>0</v>
      </c>
      <c r="W99" s="99">
        <f>Таблица2000!V99</f>
        <v>0</v>
      </c>
    </row>
    <row r="100" spans="1:23" x14ac:dyDescent="0.15">
      <c r="A100" s="377" t="s">
        <v>805</v>
      </c>
      <c r="B100" s="77" t="s">
        <v>807</v>
      </c>
      <c r="C100" s="28" t="s">
        <v>808</v>
      </c>
      <c r="D100" s="3" t="s">
        <v>806</v>
      </c>
      <c r="E100" s="99">
        <f>Таблица1000!G100+Таблица2000!G100</f>
        <v>0</v>
      </c>
      <c r="F100" s="99">
        <f>Таблица2000!H100</f>
        <v>0</v>
      </c>
      <c r="G100" s="99">
        <f>Таблица1000!H100+Таблица2000!I100</f>
        <v>0</v>
      </c>
      <c r="H100" s="99">
        <f>Таблица1000!I100</f>
        <v>0</v>
      </c>
      <c r="I100" s="99">
        <f>Таблица1000!J100</f>
        <v>0</v>
      </c>
      <c r="J100" s="99">
        <f>Таблица1000!K100</f>
        <v>0</v>
      </c>
      <c r="K100" s="99">
        <f>Таблица2000!J100</f>
        <v>0</v>
      </c>
      <c r="L100" s="99">
        <f>Таблица1000!L100+Таблица2000!K100</f>
        <v>0</v>
      </c>
      <c r="M100" s="99">
        <f>Таблица2000!L100</f>
        <v>0</v>
      </c>
      <c r="N100" s="99">
        <f>Таблица1000!M100+Таблица2000!M100</f>
        <v>0</v>
      </c>
      <c r="O100" s="99">
        <f>Таблица1000!N100+Таблица2000!N100</f>
        <v>0</v>
      </c>
      <c r="P100" s="99">
        <f>Таблица1000!O100+Таблица2000!O100</f>
        <v>0</v>
      </c>
      <c r="Q100" s="99">
        <f>Таблица1000!P100+Таблица2000!P100</f>
        <v>0</v>
      </c>
      <c r="R100" s="99">
        <f>Таблица2000!Q99</f>
        <v>0</v>
      </c>
      <c r="S100" s="99">
        <f>Таблица2000!R100</f>
        <v>0</v>
      </c>
      <c r="T100" s="99">
        <f>Таблица1000!Q100+Таблица2000!S100</f>
        <v>0</v>
      </c>
      <c r="U100" s="99">
        <f>Таблица2000!T100</f>
        <v>0</v>
      </c>
      <c r="V100" s="99">
        <f>Таблица1000!R100+Таблица2000!U100</f>
        <v>0</v>
      </c>
      <c r="W100" s="99">
        <f>Таблица2000!V100</f>
        <v>0</v>
      </c>
    </row>
    <row r="101" spans="1:23" x14ac:dyDescent="0.15">
      <c r="A101" s="377" t="s">
        <v>871</v>
      </c>
      <c r="B101" s="77" t="s">
        <v>809</v>
      </c>
      <c r="C101" s="28" t="s">
        <v>810</v>
      </c>
      <c r="D101" s="3" t="s">
        <v>872</v>
      </c>
      <c r="E101" s="99">
        <f>Таблица1000!G101+Таблица2000!G101</f>
        <v>0</v>
      </c>
      <c r="F101" s="99">
        <f>Таблица2000!H101</f>
        <v>0</v>
      </c>
      <c r="G101" s="99">
        <f>Таблица1000!H101+Таблица2000!I101</f>
        <v>0</v>
      </c>
      <c r="H101" s="99">
        <f>Таблица1000!I101</f>
        <v>0</v>
      </c>
      <c r="I101" s="99">
        <f>Таблица1000!J101</f>
        <v>0</v>
      </c>
      <c r="J101" s="99">
        <f>Таблица1000!K101</f>
        <v>0</v>
      </c>
      <c r="K101" s="99">
        <f>Таблица2000!J101</f>
        <v>0</v>
      </c>
      <c r="L101" s="99">
        <f>Таблица1000!L101+Таблица2000!K101</f>
        <v>0</v>
      </c>
      <c r="M101" s="99">
        <f>Таблица2000!L101</f>
        <v>0</v>
      </c>
      <c r="N101" s="99">
        <f>Таблица1000!M101+Таблица2000!M101</f>
        <v>0</v>
      </c>
      <c r="O101" s="99">
        <f>Таблица1000!N101+Таблица2000!N101</f>
        <v>0</v>
      </c>
      <c r="P101" s="99">
        <f>Таблица1000!O101+Таблица2000!O101</f>
        <v>0</v>
      </c>
      <c r="Q101" s="99">
        <f>Таблица1000!P101+Таблица2000!P101</f>
        <v>0</v>
      </c>
      <c r="R101" s="99">
        <f>Таблица2000!Q100</f>
        <v>0</v>
      </c>
      <c r="S101" s="99">
        <f>Таблица2000!R101</f>
        <v>0</v>
      </c>
      <c r="T101" s="99">
        <f>Таблица1000!Q101+Таблица2000!S101</f>
        <v>0</v>
      </c>
      <c r="U101" s="99">
        <f>Таблица2000!T101</f>
        <v>0</v>
      </c>
      <c r="V101" s="99">
        <f>Таблица1000!R101+Таблица2000!U101</f>
        <v>0</v>
      </c>
      <c r="W101" s="99">
        <f>Таблица2000!V101</f>
        <v>0</v>
      </c>
    </row>
    <row r="102" spans="1:23" x14ac:dyDescent="0.15">
      <c r="A102" s="377" t="s">
        <v>608</v>
      </c>
      <c r="B102" s="77" t="s">
        <v>811</v>
      </c>
      <c r="C102" s="28" t="s">
        <v>812</v>
      </c>
      <c r="D102" s="3" t="s">
        <v>770</v>
      </c>
      <c r="E102" s="99">
        <f>Таблица1000!G102+Таблица2000!G102</f>
        <v>0</v>
      </c>
      <c r="F102" s="99">
        <f>Таблица2000!H102</f>
        <v>0</v>
      </c>
      <c r="G102" s="99">
        <f>Таблица1000!H102+Таблица2000!I102</f>
        <v>0</v>
      </c>
      <c r="H102" s="99">
        <f>Таблица1000!I102</f>
        <v>0</v>
      </c>
      <c r="I102" s="99">
        <f>Таблица1000!J102</f>
        <v>0</v>
      </c>
      <c r="J102" s="99">
        <f>Таблица1000!K102</f>
        <v>0</v>
      </c>
      <c r="K102" s="99">
        <f>Таблица2000!J102</f>
        <v>0</v>
      </c>
      <c r="L102" s="99">
        <f>Таблица1000!L102+Таблица2000!K102</f>
        <v>0</v>
      </c>
      <c r="M102" s="99">
        <f>Таблица2000!L102</f>
        <v>0</v>
      </c>
      <c r="N102" s="99">
        <f>Таблица1000!M102+Таблица2000!M102</f>
        <v>0</v>
      </c>
      <c r="O102" s="99">
        <f>Таблица1000!N102+Таблица2000!N102</f>
        <v>0</v>
      </c>
      <c r="P102" s="99">
        <f>Таблица1000!O102+Таблица2000!O102</f>
        <v>0</v>
      </c>
      <c r="Q102" s="99">
        <f>Таблица1000!P102+Таблица2000!P102</f>
        <v>0</v>
      </c>
      <c r="R102" s="99">
        <f>Таблица2000!Q101</f>
        <v>0</v>
      </c>
      <c r="S102" s="99">
        <f>Таблица2000!R102</f>
        <v>0</v>
      </c>
      <c r="T102" s="99">
        <f>Таблица1000!Q102+Таблица2000!S102</f>
        <v>0</v>
      </c>
      <c r="U102" s="99">
        <f>Таблица2000!T102</f>
        <v>0</v>
      </c>
      <c r="V102" s="99">
        <f>Таблица1000!R102+Таблица2000!U102</f>
        <v>0</v>
      </c>
      <c r="W102" s="99">
        <f>Таблица2000!V102</f>
        <v>0</v>
      </c>
    </row>
    <row r="103" spans="1:23" x14ac:dyDescent="0.15">
      <c r="A103" s="377" t="s">
        <v>873</v>
      </c>
      <c r="B103" s="77" t="s">
        <v>813</v>
      </c>
      <c r="C103" s="28" t="s">
        <v>814</v>
      </c>
      <c r="D103" s="3" t="s">
        <v>874</v>
      </c>
      <c r="E103" s="99">
        <f>Таблица1000!G103+Таблица2000!G103</f>
        <v>0</v>
      </c>
      <c r="F103" s="99">
        <f>Таблица2000!H103</f>
        <v>0</v>
      </c>
      <c r="G103" s="99">
        <f>Таблица1000!H103+Таблица2000!I103</f>
        <v>0</v>
      </c>
      <c r="H103" s="99">
        <f>Таблица1000!I103</f>
        <v>0</v>
      </c>
      <c r="I103" s="99">
        <f>Таблица1000!J103</f>
        <v>0</v>
      </c>
      <c r="J103" s="99">
        <f>Таблица1000!K103</f>
        <v>0</v>
      </c>
      <c r="K103" s="99">
        <f>Таблица2000!J103</f>
        <v>0</v>
      </c>
      <c r="L103" s="99">
        <f>Таблица1000!L103+Таблица2000!K103</f>
        <v>0</v>
      </c>
      <c r="M103" s="99">
        <f>Таблица2000!L103</f>
        <v>0</v>
      </c>
      <c r="N103" s="99">
        <f>Таблица1000!M103+Таблица2000!M103</f>
        <v>0</v>
      </c>
      <c r="O103" s="99">
        <f>Таблица1000!N103+Таблица2000!N103</f>
        <v>0</v>
      </c>
      <c r="P103" s="99">
        <f>Таблица1000!O103+Таблица2000!O103</f>
        <v>0</v>
      </c>
      <c r="Q103" s="99">
        <f>Таблица1000!P103+Таблица2000!P103</f>
        <v>0</v>
      </c>
      <c r="R103" s="99">
        <f>Таблица2000!Q102</f>
        <v>0</v>
      </c>
      <c r="S103" s="99">
        <f>Таблица2000!R103</f>
        <v>0</v>
      </c>
      <c r="T103" s="99">
        <f>Таблица1000!Q103+Таблица2000!S103</f>
        <v>0</v>
      </c>
      <c r="U103" s="99">
        <f>Таблица2000!T103</f>
        <v>0</v>
      </c>
      <c r="V103" s="99">
        <f>Таблица1000!R103+Таблица2000!U103</f>
        <v>0</v>
      </c>
      <c r="W103" s="99">
        <f>Таблица2000!V103</f>
        <v>0</v>
      </c>
    </row>
    <row r="104" spans="1:23" x14ac:dyDescent="0.15">
      <c r="A104" s="377" t="s">
        <v>875</v>
      </c>
      <c r="B104" s="77" t="s">
        <v>876</v>
      </c>
      <c r="C104" s="28" t="s">
        <v>877</v>
      </c>
      <c r="D104" s="3" t="s">
        <v>878</v>
      </c>
      <c r="E104" s="99">
        <f>Таблица1000!G104+Таблица2000!G104</f>
        <v>0</v>
      </c>
      <c r="F104" s="99">
        <f>Таблица2000!H104</f>
        <v>0</v>
      </c>
      <c r="G104" s="99">
        <f>Таблица1000!H104+Таблица2000!I104</f>
        <v>0</v>
      </c>
      <c r="H104" s="99">
        <f>Таблица1000!I104</f>
        <v>0</v>
      </c>
      <c r="I104" s="99">
        <f>Таблица1000!J104</f>
        <v>0</v>
      </c>
      <c r="J104" s="99">
        <f>Таблица1000!K104</f>
        <v>0</v>
      </c>
      <c r="K104" s="99">
        <f>Таблица2000!J104</f>
        <v>0</v>
      </c>
      <c r="L104" s="99">
        <f>Таблица1000!L104+Таблица2000!K104</f>
        <v>0</v>
      </c>
      <c r="M104" s="99">
        <f>Таблица2000!L104</f>
        <v>0</v>
      </c>
      <c r="N104" s="99">
        <f>Таблица1000!M104+Таблица2000!M104</f>
        <v>0</v>
      </c>
      <c r="O104" s="99">
        <f>Таблица1000!N104+Таблица2000!N104</f>
        <v>0</v>
      </c>
      <c r="P104" s="99">
        <f>Таблица1000!O104+Таблица2000!O104</f>
        <v>0</v>
      </c>
      <c r="Q104" s="99">
        <f>Таблица1000!P104+Таблица2000!P104</f>
        <v>0</v>
      </c>
      <c r="R104" s="99">
        <f>Таблица2000!Q103</f>
        <v>0</v>
      </c>
      <c r="S104" s="99">
        <f>Таблица2000!R104</f>
        <v>0</v>
      </c>
      <c r="T104" s="99">
        <f>Таблица1000!Q104+Таблица2000!S104</f>
        <v>0</v>
      </c>
      <c r="U104" s="99">
        <f>Таблица2000!T104</f>
        <v>0</v>
      </c>
      <c r="V104" s="99">
        <f>Таблица1000!R104+Таблица2000!U104</f>
        <v>0</v>
      </c>
      <c r="W104" s="99">
        <f>Таблица2000!V104</f>
        <v>0</v>
      </c>
    </row>
    <row r="105" spans="1:23" x14ac:dyDescent="0.15">
      <c r="A105" s="377" t="s">
        <v>879</v>
      </c>
      <c r="B105" s="77" t="s">
        <v>882</v>
      </c>
      <c r="C105" s="28" t="s">
        <v>883</v>
      </c>
      <c r="D105" s="3" t="s">
        <v>884</v>
      </c>
      <c r="E105" s="99">
        <f>Таблица1000!G105+Таблица2000!G105</f>
        <v>0</v>
      </c>
      <c r="F105" s="99">
        <f>Таблица2000!H105</f>
        <v>0</v>
      </c>
      <c r="G105" s="99">
        <f>Таблица1000!H105+Таблица2000!I105</f>
        <v>0</v>
      </c>
      <c r="H105" s="99">
        <f>Таблица1000!I105</f>
        <v>0</v>
      </c>
      <c r="I105" s="99">
        <f>Таблица1000!J105</f>
        <v>0</v>
      </c>
      <c r="J105" s="99">
        <f>Таблица1000!K105</f>
        <v>0</v>
      </c>
      <c r="K105" s="99">
        <f>Таблица2000!J105</f>
        <v>0</v>
      </c>
      <c r="L105" s="99">
        <f>Таблица1000!L105+Таблица2000!K105</f>
        <v>0</v>
      </c>
      <c r="M105" s="99">
        <f>Таблица2000!L105</f>
        <v>0</v>
      </c>
      <c r="N105" s="99">
        <f>Таблица1000!M105+Таблица2000!M105</f>
        <v>0</v>
      </c>
      <c r="O105" s="99">
        <f>Таблица1000!N105+Таблица2000!N105</f>
        <v>0</v>
      </c>
      <c r="P105" s="99">
        <f>Таблица1000!O105+Таблица2000!O105</f>
        <v>0</v>
      </c>
      <c r="Q105" s="99">
        <f>Таблица1000!P105+Таблица2000!P105</f>
        <v>0</v>
      </c>
      <c r="R105" s="99">
        <f>Таблица2000!Q104</f>
        <v>0</v>
      </c>
      <c r="S105" s="99">
        <f>Таблица2000!R105</f>
        <v>0</v>
      </c>
      <c r="T105" s="99">
        <f>Таблица1000!Q105+Таблица2000!S105</f>
        <v>0</v>
      </c>
      <c r="U105" s="99">
        <f>Таблица2000!T105</f>
        <v>0</v>
      </c>
      <c r="V105" s="99">
        <f>Таблица1000!R105+Таблица2000!U105</f>
        <v>0</v>
      </c>
      <c r="W105" s="99">
        <f>Таблица2000!V105</f>
        <v>0</v>
      </c>
    </row>
    <row r="106" spans="1:23" ht="21" x14ac:dyDescent="0.15">
      <c r="A106" s="377" t="s">
        <v>690</v>
      </c>
      <c r="B106" s="77" t="s">
        <v>880</v>
      </c>
      <c r="C106" s="28" t="s">
        <v>881</v>
      </c>
      <c r="D106" s="3" t="s">
        <v>653</v>
      </c>
      <c r="E106" s="99">
        <f>Таблица1000!G106+Таблица2000!G106</f>
        <v>0</v>
      </c>
      <c r="F106" s="99">
        <f>Таблица2000!H106</f>
        <v>0</v>
      </c>
      <c r="G106" s="99">
        <f>Таблица1000!H106+Таблица2000!I106</f>
        <v>0</v>
      </c>
      <c r="H106" s="99">
        <f>Таблица1000!I106</f>
        <v>0</v>
      </c>
      <c r="I106" s="99">
        <f>Таблица1000!J106</f>
        <v>0</v>
      </c>
      <c r="J106" s="99">
        <f>Таблица1000!K106</f>
        <v>0</v>
      </c>
      <c r="K106" s="99">
        <f>Таблица2000!J106</f>
        <v>0</v>
      </c>
      <c r="L106" s="99">
        <f>Таблица1000!L106+Таблица2000!K106</f>
        <v>0</v>
      </c>
      <c r="M106" s="99">
        <f>Таблица2000!L106</f>
        <v>0</v>
      </c>
      <c r="N106" s="99">
        <f>Таблица1000!M106+Таблица2000!M106</f>
        <v>0</v>
      </c>
      <c r="O106" s="99">
        <f>Таблица1000!N106+Таблица2000!N106</f>
        <v>0</v>
      </c>
      <c r="P106" s="99">
        <f>Таблица1000!O106+Таблица2000!O106</f>
        <v>0</v>
      </c>
      <c r="Q106" s="99">
        <f>Таблица1000!P106+Таблица2000!P106</f>
        <v>0</v>
      </c>
      <c r="R106" s="99">
        <f>Таблица2000!Q105</f>
        <v>0</v>
      </c>
      <c r="S106" s="99">
        <f>Таблица2000!R106</f>
        <v>0</v>
      </c>
      <c r="T106" s="99">
        <f>Таблица1000!Q106+Таблица2000!S106</f>
        <v>0</v>
      </c>
      <c r="U106" s="99">
        <f>Таблица2000!T106</f>
        <v>0</v>
      </c>
      <c r="V106" s="99">
        <f>Таблица1000!R106+Таблица2000!U106</f>
        <v>0</v>
      </c>
      <c r="W106" s="99">
        <f>Таблица2000!V106</f>
        <v>0</v>
      </c>
    </row>
    <row r="107" spans="1:23" x14ac:dyDescent="0.15">
      <c r="A107" s="377" t="s">
        <v>640</v>
      </c>
      <c r="B107" s="77" t="s">
        <v>885</v>
      </c>
      <c r="C107" s="28" t="s">
        <v>886</v>
      </c>
      <c r="D107" s="3" t="s">
        <v>33</v>
      </c>
      <c r="E107" s="99">
        <f>Таблица1000!G107+Таблица2000!G107</f>
        <v>0</v>
      </c>
      <c r="F107" s="99">
        <f>Таблица2000!H107</f>
        <v>0</v>
      </c>
      <c r="G107" s="99">
        <f>Таблица1000!H107+Таблица2000!I107</f>
        <v>0</v>
      </c>
      <c r="H107" s="99">
        <f>Таблица1000!I107</f>
        <v>0</v>
      </c>
      <c r="I107" s="99">
        <f>Таблица1000!J107</f>
        <v>0</v>
      </c>
      <c r="J107" s="99">
        <f>Таблица1000!K107</f>
        <v>0</v>
      </c>
      <c r="K107" s="99">
        <f>Таблица2000!J107</f>
        <v>0</v>
      </c>
      <c r="L107" s="99">
        <f>Таблица1000!L107+Таблица2000!K107</f>
        <v>0</v>
      </c>
      <c r="M107" s="99">
        <f>Таблица2000!L107</f>
        <v>0</v>
      </c>
      <c r="N107" s="99">
        <f>Таблица1000!M107+Таблица2000!M107</f>
        <v>0</v>
      </c>
      <c r="O107" s="99">
        <f>Таблица1000!N107+Таблица2000!N107</f>
        <v>0</v>
      </c>
      <c r="P107" s="99">
        <f>Таблица1000!O107+Таблица2000!O107</f>
        <v>0</v>
      </c>
      <c r="Q107" s="99">
        <f>Таблица1000!P107+Таблица2000!P107</f>
        <v>0</v>
      </c>
      <c r="R107" s="99">
        <f>Таблица2000!Q106</f>
        <v>0</v>
      </c>
      <c r="S107" s="99">
        <f>Таблица2000!R107</f>
        <v>0</v>
      </c>
      <c r="T107" s="99">
        <f>Таблица1000!Q107+Таблица2000!S107</f>
        <v>0</v>
      </c>
      <c r="U107" s="99">
        <f>Таблица2000!T107</f>
        <v>0</v>
      </c>
      <c r="V107" s="99">
        <f>Таблица1000!R107+Таблица2000!U107</f>
        <v>0</v>
      </c>
      <c r="W107" s="99">
        <f>Таблица2000!V107</f>
        <v>0</v>
      </c>
    </row>
    <row r="108" spans="1:23" x14ac:dyDescent="0.15">
      <c r="A108" s="377" t="s">
        <v>691</v>
      </c>
      <c r="B108" s="77" t="s">
        <v>887</v>
      </c>
      <c r="C108" s="28" t="s">
        <v>888</v>
      </c>
      <c r="D108" s="3" t="s">
        <v>347</v>
      </c>
      <c r="E108" s="99">
        <f>Таблица1000!G108+Таблица2000!G108</f>
        <v>0</v>
      </c>
      <c r="F108" s="99">
        <f>Таблица2000!H108</f>
        <v>0</v>
      </c>
      <c r="G108" s="99">
        <f>Таблица1000!H108+Таблица2000!I108</f>
        <v>0</v>
      </c>
      <c r="H108" s="99">
        <f>Таблица1000!I108</f>
        <v>0</v>
      </c>
      <c r="I108" s="99">
        <f>Таблица1000!J108</f>
        <v>0</v>
      </c>
      <c r="J108" s="99">
        <f>Таблица1000!K108</f>
        <v>0</v>
      </c>
      <c r="K108" s="99">
        <f>Таблица2000!J108</f>
        <v>0</v>
      </c>
      <c r="L108" s="99">
        <f>Таблица1000!L108+Таблица2000!K108</f>
        <v>0</v>
      </c>
      <c r="M108" s="99">
        <f>Таблица2000!L108</f>
        <v>0</v>
      </c>
      <c r="N108" s="99">
        <f>Таблица1000!M108+Таблица2000!M108</f>
        <v>0</v>
      </c>
      <c r="O108" s="99">
        <f>Таблица1000!N108+Таблица2000!N108</f>
        <v>0</v>
      </c>
      <c r="P108" s="99">
        <f>Таблица1000!O108+Таблица2000!O108</f>
        <v>0</v>
      </c>
      <c r="Q108" s="99">
        <f>Таблица1000!P108+Таблица2000!P108</f>
        <v>0</v>
      </c>
      <c r="R108" s="99">
        <f>Таблица2000!Q107</f>
        <v>0</v>
      </c>
      <c r="S108" s="99">
        <f>Таблица2000!R108</f>
        <v>0</v>
      </c>
      <c r="T108" s="99">
        <f>Таблица1000!Q108+Таблица2000!S108</f>
        <v>0</v>
      </c>
      <c r="U108" s="99">
        <f>Таблица2000!T108</f>
        <v>0</v>
      </c>
      <c r="V108" s="99">
        <f>Таблица1000!R108+Таблица2000!U108</f>
        <v>0</v>
      </c>
      <c r="W108" s="99">
        <f>Таблица2000!V108</f>
        <v>0</v>
      </c>
    </row>
    <row r="109" spans="1:23" x14ac:dyDescent="0.15">
      <c r="A109" s="377" t="s">
        <v>1462</v>
      </c>
      <c r="B109" s="77" t="s">
        <v>1463</v>
      </c>
      <c r="C109" s="28" t="s">
        <v>1464</v>
      </c>
      <c r="D109" s="3"/>
      <c r="E109" s="99">
        <f>Таблица1000!G109+Таблица2000!G109</f>
        <v>0</v>
      </c>
      <c r="F109" s="99">
        <f>Таблица2000!H109</f>
        <v>0</v>
      </c>
      <c r="G109" s="99">
        <f>Таблица1000!H109+Таблица2000!I109</f>
        <v>0</v>
      </c>
      <c r="H109" s="99">
        <f>Таблица1000!I109</f>
        <v>0</v>
      </c>
      <c r="I109" s="99">
        <f>Таблица1000!J109</f>
        <v>0</v>
      </c>
      <c r="J109" s="99">
        <f>Таблица1000!K109</f>
        <v>0</v>
      </c>
      <c r="K109" s="99">
        <f>Таблица2000!J109</f>
        <v>0</v>
      </c>
      <c r="L109" s="99">
        <f>Таблица1000!L109+Таблица2000!K109</f>
        <v>0</v>
      </c>
      <c r="M109" s="99">
        <f>Таблица2000!L109</f>
        <v>0</v>
      </c>
      <c r="N109" s="99">
        <f>Таблица1000!M109+Таблица2000!M109</f>
        <v>0</v>
      </c>
      <c r="O109" s="99">
        <f>Таблица1000!N109+Таблица2000!N109</f>
        <v>0</v>
      </c>
      <c r="P109" s="99">
        <f>Таблица1000!O109+Таблица2000!O109</f>
        <v>0</v>
      </c>
      <c r="Q109" s="99">
        <f>Таблица1000!P109+Таблица2000!P109</f>
        <v>0</v>
      </c>
      <c r="R109" s="99">
        <f>Таблица2000!Q108</f>
        <v>0</v>
      </c>
      <c r="S109" s="99">
        <f>Таблица2000!R109</f>
        <v>0</v>
      </c>
      <c r="T109" s="99">
        <f>Таблица1000!Q109+Таблица2000!S109</f>
        <v>0</v>
      </c>
      <c r="U109" s="99">
        <f>Таблица2000!T109</f>
        <v>0</v>
      </c>
      <c r="V109" s="99">
        <f>Таблица1000!R109+Таблица2000!U109</f>
        <v>0</v>
      </c>
      <c r="W109" s="99">
        <f>Таблица2000!V109</f>
        <v>0</v>
      </c>
    </row>
    <row r="110" spans="1:23" x14ac:dyDescent="0.15">
      <c r="A110" s="377" t="s">
        <v>441</v>
      </c>
      <c r="B110" s="77" t="s">
        <v>889</v>
      </c>
      <c r="C110" s="28" t="s">
        <v>890</v>
      </c>
      <c r="D110" s="3" t="s">
        <v>609</v>
      </c>
      <c r="E110" s="99">
        <f>Таблица1000!G110+Таблица2000!G110</f>
        <v>0</v>
      </c>
      <c r="F110" s="99">
        <f>Таблица2000!H110</f>
        <v>0</v>
      </c>
      <c r="G110" s="99">
        <f>Таблица1000!H110+Таблица2000!I110</f>
        <v>0</v>
      </c>
      <c r="H110" s="99">
        <f>Таблица1000!I110</f>
        <v>0</v>
      </c>
      <c r="I110" s="99">
        <f>Таблица1000!J110</f>
        <v>0</v>
      </c>
      <c r="J110" s="99">
        <f>Таблица1000!K110</f>
        <v>0</v>
      </c>
      <c r="K110" s="99">
        <f>Таблица2000!J110</f>
        <v>0</v>
      </c>
      <c r="L110" s="99">
        <f>Таблица1000!L110+Таблица2000!K110</f>
        <v>0</v>
      </c>
      <c r="M110" s="99">
        <f>Таблица2000!L110</f>
        <v>0</v>
      </c>
      <c r="N110" s="99">
        <f>Таблица1000!M110+Таблица2000!M110</f>
        <v>0</v>
      </c>
      <c r="O110" s="99">
        <f>Таблица1000!N110+Таблица2000!N110</f>
        <v>0</v>
      </c>
      <c r="P110" s="99">
        <f>Таблица1000!O110+Таблица2000!O110</f>
        <v>0</v>
      </c>
      <c r="Q110" s="99">
        <f>Таблица1000!P110+Таблица2000!P110</f>
        <v>0</v>
      </c>
      <c r="R110" s="99">
        <f>Таблица2000!Q109</f>
        <v>0</v>
      </c>
      <c r="S110" s="99">
        <f>Таблица2000!R110</f>
        <v>0</v>
      </c>
      <c r="T110" s="99">
        <f>Таблица1000!Q110+Таблица2000!S110</f>
        <v>0</v>
      </c>
      <c r="U110" s="99">
        <f>Таблица2000!T110</f>
        <v>0</v>
      </c>
      <c r="V110" s="99">
        <f>Таблица1000!R110+Таблица2000!U110</f>
        <v>0</v>
      </c>
      <c r="W110" s="99">
        <f>Таблица2000!V110</f>
        <v>0</v>
      </c>
    </row>
    <row r="111" spans="1:23" x14ac:dyDescent="0.15">
      <c r="A111" s="380" t="s">
        <v>692</v>
      </c>
      <c r="B111" s="77" t="s">
        <v>891</v>
      </c>
      <c r="C111" s="28" t="s">
        <v>892</v>
      </c>
      <c r="D111" s="3" t="s">
        <v>610</v>
      </c>
      <c r="E111" s="99">
        <f>Таблица1000!G111+Таблица2000!G111</f>
        <v>0</v>
      </c>
      <c r="F111" s="99">
        <f>Таблица2000!H111</f>
        <v>0</v>
      </c>
      <c r="G111" s="99">
        <f>Таблица1000!H111+Таблица2000!I111</f>
        <v>0</v>
      </c>
      <c r="H111" s="99">
        <f>Таблица1000!I111</f>
        <v>0</v>
      </c>
      <c r="I111" s="99">
        <f>Таблица1000!J111</f>
        <v>0</v>
      </c>
      <c r="J111" s="99">
        <f>Таблица1000!K111</f>
        <v>0</v>
      </c>
      <c r="K111" s="99">
        <f>Таблица2000!J111</f>
        <v>0</v>
      </c>
      <c r="L111" s="99">
        <f>Таблица1000!L111+Таблица2000!K111</f>
        <v>0</v>
      </c>
      <c r="M111" s="99">
        <f>Таблица2000!L111</f>
        <v>0</v>
      </c>
      <c r="N111" s="99">
        <f>Таблица1000!M111+Таблица2000!M111</f>
        <v>0</v>
      </c>
      <c r="O111" s="99">
        <f>Таблица1000!N111+Таблица2000!N111</f>
        <v>0</v>
      </c>
      <c r="P111" s="99">
        <f>Таблица1000!O111+Таблица2000!O111</f>
        <v>0</v>
      </c>
      <c r="Q111" s="99">
        <f>Таблица1000!P111+Таблица2000!P111</f>
        <v>0</v>
      </c>
      <c r="R111" s="99">
        <f>Таблица2000!Q110</f>
        <v>0</v>
      </c>
      <c r="S111" s="99">
        <f>Таблица2000!R111</f>
        <v>0</v>
      </c>
      <c r="T111" s="99">
        <f>Таблица1000!Q111+Таблица2000!S111</f>
        <v>0</v>
      </c>
      <c r="U111" s="99">
        <f>Таблица2000!T111</f>
        <v>0</v>
      </c>
      <c r="V111" s="99">
        <f>Таблица1000!R111+Таблица2000!U111</f>
        <v>0</v>
      </c>
      <c r="W111" s="99">
        <f>Таблица2000!V111</f>
        <v>0</v>
      </c>
    </row>
    <row r="112" spans="1:23" x14ac:dyDescent="0.15">
      <c r="A112" s="380" t="s">
        <v>1557</v>
      </c>
      <c r="B112" s="77" t="s">
        <v>1466</v>
      </c>
      <c r="C112" s="28" t="s">
        <v>1467</v>
      </c>
      <c r="D112" s="3"/>
      <c r="E112" s="99">
        <f>Таблица1000!G112+Таблица2000!G112</f>
        <v>0</v>
      </c>
      <c r="F112" s="99">
        <f>Таблица2000!H112</f>
        <v>0</v>
      </c>
      <c r="G112" s="99">
        <f>Таблица1000!H112+Таблица2000!I112</f>
        <v>0</v>
      </c>
      <c r="H112" s="99">
        <f>Таблица1000!I112</f>
        <v>0</v>
      </c>
      <c r="I112" s="99">
        <f>Таблица1000!J112</f>
        <v>0</v>
      </c>
      <c r="J112" s="99">
        <f>Таблица1000!K112</f>
        <v>0</v>
      </c>
      <c r="K112" s="99">
        <f>Таблица2000!J112</f>
        <v>0</v>
      </c>
      <c r="L112" s="99">
        <f>Таблица1000!L112+Таблица2000!K112</f>
        <v>0</v>
      </c>
      <c r="M112" s="99">
        <f>Таблица2000!L112</f>
        <v>0</v>
      </c>
      <c r="N112" s="99">
        <f>Таблица1000!M112+Таблица2000!M112</f>
        <v>0</v>
      </c>
      <c r="O112" s="99">
        <f>Таблица1000!N112+Таблица2000!N112</f>
        <v>0</v>
      </c>
      <c r="P112" s="99">
        <f>Таблица1000!O112+Таблица2000!O112</f>
        <v>0</v>
      </c>
      <c r="Q112" s="99">
        <f>Таблица1000!P112+Таблица2000!P112</f>
        <v>0</v>
      </c>
      <c r="R112" s="99">
        <f>Таблица2000!Q111</f>
        <v>0</v>
      </c>
      <c r="S112" s="99">
        <f>Таблица2000!R112</f>
        <v>0</v>
      </c>
      <c r="T112" s="99">
        <f>Таблица1000!Q112+Таблица2000!S112</f>
        <v>0</v>
      </c>
      <c r="U112" s="99">
        <f>Таблица2000!T112</f>
        <v>0</v>
      </c>
      <c r="V112" s="99">
        <f>Таблица1000!R112+Таблица2000!U112</f>
        <v>0</v>
      </c>
      <c r="W112" s="99">
        <f>Таблица2000!V112</f>
        <v>0</v>
      </c>
    </row>
    <row r="113" spans="1:23" s="53" customFormat="1" x14ac:dyDescent="0.15">
      <c r="A113" s="391" t="s">
        <v>693</v>
      </c>
      <c r="B113" s="102" t="s">
        <v>221</v>
      </c>
      <c r="C113" s="39" t="s">
        <v>146</v>
      </c>
      <c r="D113" s="30" t="s">
        <v>34</v>
      </c>
      <c r="E113" s="99">
        <f>Таблица1000!G113+Таблица2000!G113</f>
        <v>0</v>
      </c>
      <c r="F113" s="99">
        <f>Таблица2000!H113</f>
        <v>0</v>
      </c>
      <c r="G113" s="99">
        <f>Таблица1000!H113+Таблица2000!I113</f>
        <v>0</v>
      </c>
      <c r="H113" s="99">
        <f>Таблица1000!I113</f>
        <v>0</v>
      </c>
      <c r="I113" s="99">
        <f>Таблица1000!J113</f>
        <v>0</v>
      </c>
      <c r="J113" s="99">
        <f>Таблица1000!K113</f>
        <v>0</v>
      </c>
      <c r="K113" s="99">
        <f>Таблица2000!J113</f>
        <v>0</v>
      </c>
      <c r="L113" s="99">
        <f>Таблица1000!L113+Таблица2000!K113</f>
        <v>0</v>
      </c>
      <c r="M113" s="99">
        <f>Таблица2000!L113</f>
        <v>0</v>
      </c>
      <c r="N113" s="99">
        <f>Таблица1000!M113+Таблица2000!M113</f>
        <v>0</v>
      </c>
      <c r="O113" s="99">
        <f>Таблица1000!N113+Таблица2000!N113</f>
        <v>0</v>
      </c>
      <c r="P113" s="99">
        <f>Таблица1000!O113+Таблица2000!O113</f>
        <v>0</v>
      </c>
      <c r="Q113" s="99">
        <f>Таблица1000!P113+Таблица2000!P113</f>
        <v>0</v>
      </c>
      <c r="R113" s="99">
        <f>Таблица2000!Q112</f>
        <v>0</v>
      </c>
      <c r="S113" s="99">
        <f>Таблица2000!R113</f>
        <v>0</v>
      </c>
      <c r="T113" s="99">
        <f>Таблица1000!Q113+Таблица2000!S113</f>
        <v>0</v>
      </c>
      <c r="U113" s="99">
        <f>Таблица2000!T113</f>
        <v>0</v>
      </c>
      <c r="V113" s="99">
        <f>Таблица1000!R113+Таблица2000!U113</f>
        <v>0</v>
      </c>
      <c r="W113" s="99">
        <f>Таблица2000!V113</f>
        <v>0</v>
      </c>
    </row>
    <row r="114" spans="1:23" x14ac:dyDescent="0.15">
      <c r="A114" s="380" t="s">
        <v>593</v>
      </c>
      <c r="B114" s="77" t="s">
        <v>222</v>
      </c>
      <c r="C114" s="7" t="s">
        <v>78</v>
      </c>
      <c r="D114" s="3" t="s">
        <v>473</v>
      </c>
      <c r="E114" s="99">
        <f>Таблица1000!G114+Таблица2000!G114</f>
        <v>0</v>
      </c>
      <c r="F114" s="99">
        <f>Таблица2000!H114</f>
        <v>0</v>
      </c>
      <c r="G114" s="99">
        <f>Таблица1000!H114+Таблица2000!I114</f>
        <v>0</v>
      </c>
      <c r="H114" s="99">
        <f>Таблица1000!I114</f>
        <v>0</v>
      </c>
      <c r="I114" s="99">
        <f>Таблица1000!J114</f>
        <v>0</v>
      </c>
      <c r="J114" s="99">
        <f>Таблица1000!K114</f>
        <v>0</v>
      </c>
      <c r="K114" s="99">
        <f>Таблица2000!J114</f>
        <v>0</v>
      </c>
      <c r="L114" s="99">
        <f>Таблица1000!L114+Таблица2000!K114</f>
        <v>0</v>
      </c>
      <c r="M114" s="99">
        <f>Таблица2000!L114</f>
        <v>0</v>
      </c>
      <c r="N114" s="99">
        <f>Таблица1000!M114+Таблица2000!M114</f>
        <v>0</v>
      </c>
      <c r="O114" s="99">
        <f>Таблица1000!N114+Таблица2000!N114</f>
        <v>0</v>
      </c>
      <c r="P114" s="99">
        <f>Таблица1000!O114+Таблица2000!O114</f>
        <v>0</v>
      </c>
      <c r="Q114" s="99">
        <f>Таблица1000!P114+Таблица2000!P114</f>
        <v>0</v>
      </c>
      <c r="R114" s="99">
        <f>Таблица2000!Q113</f>
        <v>0</v>
      </c>
      <c r="S114" s="99">
        <f>Таблица2000!R114</f>
        <v>0</v>
      </c>
      <c r="T114" s="99">
        <f>Таблица1000!Q114+Таблица2000!S114</f>
        <v>0</v>
      </c>
      <c r="U114" s="99">
        <f>Таблица2000!T114</f>
        <v>0</v>
      </c>
      <c r="V114" s="99">
        <f>Таблица1000!R114+Таблица2000!U114</f>
        <v>0</v>
      </c>
      <c r="W114" s="99">
        <f>Таблица2000!V114</f>
        <v>0</v>
      </c>
    </row>
    <row r="115" spans="1:23" x14ac:dyDescent="0.15">
      <c r="A115" s="380" t="s">
        <v>694</v>
      </c>
      <c r="B115" s="77" t="s">
        <v>360</v>
      </c>
      <c r="C115" s="7" t="s">
        <v>348</v>
      </c>
      <c r="D115" s="3" t="s">
        <v>893</v>
      </c>
      <c r="E115" s="99">
        <f>Таблица1000!G115+Таблица2000!G115</f>
        <v>0</v>
      </c>
      <c r="F115" s="99">
        <f>Таблица2000!H115</f>
        <v>0</v>
      </c>
      <c r="G115" s="99">
        <f>Таблица1000!H115+Таблица2000!I115</f>
        <v>0</v>
      </c>
      <c r="H115" s="99">
        <f>Таблица1000!I115</f>
        <v>0</v>
      </c>
      <c r="I115" s="99">
        <f>Таблица1000!J115</f>
        <v>0</v>
      </c>
      <c r="J115" s="99">
        <f>Таблица1000!K115</f>
        <v>0</v>
      </c>
      <c r="K115" s="99">
        <f>Таблица2000!J115</f>
        <v>0</v>
      </c>
      <c r="L115" s="99">
        <f>Таблица1000!L115+Таблица2000!K115</f>
        <v>0</v>
      </c>
      <c r="M115" s="99">
        <f>Таблица2000!L115</f>
        <v>0</v>
      </c>
      <c r="N115" s="99">
        <f>Таблица1000!M115+Таблица2000!M115</f>
        <v>0</v>
      </c>
      <c r="O115" s="99">
        <f>Таблица1000!N115+Таблица2000!N115</f>
        <v>0</v>
      </c>
      <c r="P115" s="99">
        <f>Таблица1000!O115+Таблица2000!O115</f>
        <v>0</v>
      </c>
      <c r="Q115" s="99">
        <f>Таблица1000!P115+Таблица2000!P115</f>
        <v>0</v>
      </c>
      <c r="R115" s="99">
        <f>Таблица2000!Q114</f>
        <v>0</v>
      </c>
      <c r="S115" s="99">
        <f>Таблица2000!R115</f>
        <v>0</v>
      </c>
      <c r="T115" s="99">
        <f>Таблица1000!Q115+Таблица2000!S115</f>
        <v>0</v>
      </c>
      <c r="U115" s="99">
        <f>Таблица2000!T115</f>
        <v>0</v>
      </c>
      <c r="V115" s="99">
        <f>Таблица1000!R115+Таблица2000!U115</f>
        <v>0</v>
      </c>
      <c r="W115" s="99">
        <f>Таблица2000!V115</f>
        <v>0</v>
      </c>
    </row>
    <row r="116" spans="1:23" x14ac:dyDescent="0.15">
      <c r="A116" s="380" t="s">
        <v>970</v>
      </c>
      <c r="B116" s="77" t="s">
        <v>361</v>
      </c>
      <c r="C116" s="7" t="s">
        <v>349</v>
      </c>
      <c r="D116" s="3" t="s">
        <v>486</v>
      </c>
      <c r="E116" s="99">
        <f>Таблица1000!G116+Таблица2000!G116</f>
        <v>0</v>
      </c>
      <c r="F116" s="99">
        <f>Таблица2000!H116</f>
        <v>0</v>
      </c>
      <c r="G116" s="99">
        <f>Таблица1000!H116+Таблица2000!I116</f>
        <v>0</v>
      </c>
      <c r="H116" s="99">
        <f>Таблица1000!I116</f>
        <v>0</v>
      </c>
      <c r="I116" s="99">
        <f>Таблица1000!J116</f>
        <v>0</v>
      </c>
      <c r="J116" s="99">
        <f>Таблица1000!K116</f>
        <v>0</v>
      </c>
      <c r="K116" s="99">
        <f>Таблица2000!J116</f>
        <v>0</v>
      </c>
      <c r="L116" s="99">
        <f>Таблица1000!L116+Таблица2000!K116</f>
        <v>0</v>
      </c>
      <c r="M116" s="99">
        <f>Таблица2000!L116</f>
        <v>0</v>
      </c>
      <c r="N116" s="99">
        <f>Таблица1000!M116+Таблица2000!M116</f>
        <v>0</v>
      </c>
      <c r="O116" s="99">
        <f>Таблица1000!N116+Таблица2000!N116</f>
        <v>0</v>
      </c>
      <c r="P116" s="99">
        <f>Таблица1000!O116+Таблица2000!O116</f>
        <v>0</v>
      </c>
      <c r="Q116" s="99">
        <f>Таблица1000!P116+Таблица2000!P116</f>
        <v>0</v>
      </c>
      <c r="R116" s="99">
        <f>Таблица2000!Q115</f>
        <v>0</v>
      </c>
      <c r="S116" s="99">
        <f>Таблица2000!R116</f>
        <v>0</v>
      </c>
      <c r="T116" s="99">
        <f>Таблица1000!Q116+Таблица2000!S116</f>
        <v>0</v>
      </c>
      <c r="U116" s="99">
        <f>Таблица2000!T116</f>
        <v>0</v>
      </c>
      <c r="V116" s="99">
        <f>Таблица1000!R116+Таблица2000!U116</f>
        <v>0</v>
      </c>
      <c r="W116" s="99">
        <f>Таблица2000!V116</f>
        <v>0</v>
      </c>
    </row>
    <row r="117" spans="1:23" x14ac:dyDescent="0.15">
      <c r="A117" s="380" t="s">
        <v>971</v>
      </c>
      <c r="B117" s="77" t="s">
        <v>362</v>
      </c>
      <c r="C117" s="7" t="s">
        <v>350</v>
      </c>
      <c r="D117" s="3" t="s">
        <v>601</v>
      </c>
      <c r="E117" s="99">
        <f>Таблица1000!G117+Таблица2000!G117</f>
        <v>0</v>
      </c>
      <c r="F117" s="99">
        <f>Таблица2000!H117</f>
        <v>0</v>
      </c>
      <c r="G117" s="99">
        <f>Таблица1000!H117+Таблица2000!I117</f>
        <v>0</v>
      </c>
      <c r="H117" s="99">
        <f>Таблица1000!I117</f>
        <v>0</v>
      </c>
      <c r="I117" s="99">
        <f>Таблица1000!J117</f>
        <v>0</v>
      </c>
      <c r="J117" s="99">
        <f>Таблица1000!K117</f>
        <v>0</v>
      </c>
      <c r="K117" s="99">
        <f>Таблица2000!J117</f>
        <v>0</v>
      </c>
      <c r="L117" s="99">
        <f>Таблица1000!L117+Таблица2000!K117</f>
        <v>0</v>
      </c>
      <c r="M117" s="99">
        <f>Таблица2000!L117</f>
        <v>0</v>
      </c>
      <c r="N117" s="99">
        <f>Таблица1000!M117+Таблица2000!M117</f>
        <v>0</v>
      </c>
      <c r="O117" s="99">
        <f>Таблица1000!N117+Таблица2000!N117</f>
        <v>0</v>
      </c>
      <c r="P117" s="99">
        <f>Таблица1000!O117+Таблица2000!O117</f>
        <v>0</v>
      </c>
      <c r="Q117" s="99">
        <f>Таблица1000!P117+Таблица2000!P117</f>
        <v>0</v>
      </c>
      <c r="R117" s="99">
        <f>Таблица2000!Q116</f>
        <v>0</v>
      </c>
      <c r="S117" s="99">
        <f>Таблица2000!R117</f>
        <v>0</v>
      </c>
      <c r="T117" s="99">
        <f>Таблица1000!Q117+Таблица2000!S117</f>
        <v>0</v>
      </c>
      <c r="U117" s="99">
        <f>Таблица2000!T117</f>
        <v>0</v>
      </c>
      <c r="V117" s="99">
        <f>Таблица1000!R117+Таблица2000!U117</f>
        <v>0</v>
      </c>
      <c r="W117" s="99">
        <f>Таблица2000!V117</f>
        <v>0</v>
      </c>
    </row>
    <row r="118" spans="1:23" x14ac:dyDescent="0.15">
      <c r="A118" s="380" t="s">
        <v>695</v>
      </c>
      <c r="B118" s="77" t="s">
        <v>363</v>
      </c>
      <c r="C118" s="7" t="s">
        <v>351</v>
      </c>
      <c r="D118" s="3" t="s">
        <v>771</v>
      </c>
      <c r="E118" s="99">
        <f>Таблица1000!G118+Таблица2000!G118</f>
        <v>0</v>
      </c>
      <c r="F118" s="99">
        <f>Таблица2000!H118</f>
        <v>0</v>
      </c>
      <c r="G118" s="99">
        <f>Таблица1000!H118+Таблица2000!I118</f>
        <v>0</v>
      </c>
      <c r="H118" s="99">
        <f>Таблица1000!I118</f>
        <v>0</v>
      </c>
      <c r="I118" s="99">
        <f>Таблица1000!J118</f>
        <v>0</v>
      </c>
      <c r="J118" s="99">
        <f>Таблица1000!K118</f>
        <v>0</v>
      </c>
      <c r="K118" s="99">
        <f>Таблица2000!J118</f>
        <v>0</v>
      </c>
      <c r="L118" s="99">
        <f>Таблица1000!L118+Таблица2000!K118</f>
        <v>0</v>
      </c>
      <c r="M118" s="99">
        <f>Таблица2000!L118</f>
        <v>0</v>
      </c>
      <c r="N118" s="99">
        <f>Таблица1000!M118+Таблица2000!M118</f>
        <v>0</v>
      </c>
      <c r="O118" s="99">
        <f>Таблица1000!N118+Таблица2000!N118</f>
        <v>0</v>
      </c>
      <c r="P118" s="99">
        <f>Таблица1000!O118+Таблица2000!O118</f>
        <v>0</v>
      </c>
      <c r="Q118" s="99">
        <f>Таблица1000!P118+Таблица2000!P118</f>
        <v>0</v>
      </c>
      <c r="R118" s="99">
        <f>Таблица2000!Q117</f>
        <v>0</v>
      </c>
      <c r="S118" s="99">
        <f>Таблица2000!R118</f>
        <v>0</v>
      </c>
      <c r="T118" s="99">
        <f>Таблица1000!Q118+Таблица2000!S118</f>
        <v>0</v>
      </c>
      <c r="U118" s="99">
        <f>Таблица2000!T118</f>
        <v>0</v>
      </c>
      <c r="V118" s="99">
        <f>Таблица1000!R118+Таблица2000!U118</f>
        <v>0</v>
      </c>
      <c r="W118" s="99">
        <f>Таблица2000!V118</f>
        <v>0</v>
      </c>
    </row>
    <row r="119" spans="1:23" x14ac:dyDescent="0.15">
      <c r="A119" s="380" t="s">
        <v>696</v>
      </c>
      <c r="B119" s="77" t="s">
        <v>364</v>
      </c>
      <c r="C119" s="7" t="s">
        <v>352</v>
      </c>
      <c r="D119" s="3" t="s">
        <v>372</v>
      </c>
      <c r="E119" s="99">
        <f>Таблица1000!G119+Таблица2000!G119</f>
        <v>0</v>
      </c>
      <c r="F119" s="99">
        <f>Таблица2000!H119</f>
        <v>0</v>
      </c>
      <c r="G119" s="99">
        <f>Таблица1000!H119+Таблица2000!I119</f>
        <v>0</v>
      </c>
      <c r="H119" s="99">
        <f>Таблица1000!I119</f>
        <v>0</v>
      </c>
      <c r="I119" s="99">
        <f>Таблица1000!J119</f>
        <v>0</v>
      </c>
      <c r="J119" s="99">
        <f>Таблица1000!K119</f>
        <v>0</v>
      </c>
      <c r="K119" s="99">
        <f>Таблица2000!J119</f>
        <v>0</v>
      </c>
      <c r="L119" s="99">
        <f>Таблица1000!L119+Таблица2000!K119</f>
        <v>0</v>
      </c>
      <c r="M119" s="99">
        <f>Таблица2000!L119</f>
        <v>0</v>
      </c>
      <c r="N119" s="99">
        <f>Таблица1000!M119+Таблица2000!M119</f>
        <v>0</v>
      </c>
      <c r="O119" s="99">
        <f>Таблица1000!N119+Таблица2000!N119</f>
        <v>0</v>
      </c>
      <c r="P119" s="99">
        <f>Таблица1000!O119+Таблица2000!O119</f>
        <v>0</v>
      </c>
      <c r="Q119" s="99">
        <f>Таблица1000!P119+Таблица2000!P119</f>
        <v>0</v>
      </c>
      <c r="R119" s="99">
        <f>Таблица2000!Q118</f>
        <v>0</v>
      </c>
      <c r="S119" s="99">
        <f>Таблица2000!R119</f>
        <v>0</v>
      </c>
      <c r="T119" s="99">
        <f>Таблица1000!Q119+Таблица2000!S119</f>
        <v>0</v>
      </c>
      <c r="U119" s="99">
        <f>Таблица2000!T119</f>
        <v>0</v>
      </c>
      <c r="V119" s="99">
        <f>Таблица1000!R119+Таблица2000!U119</f>
        <v>0</v>
      </c>
      <c r="W119" s="99">
        <f>Таблица2000!V119</f>
        <v>0</v>
      </c>
    </row>
    <row r="120" spans="1:23" x14ac:dyDescent="0.15">
      <c r="A120" s="380" t="s">
        <v>697</v>
      </c>
      <c r="B120" s="77" t="s">
        <v>365</v>
      </c>
      <c r="C120" s="7" t="s">
        <v>353</v>
      </c>
      <c r="D120" s="3" t="s">
        <v>373</v>
      </c>
      <c r="E120" s="99">
        <f>Таблица1000!G120+Таблица2000!G120</f>
        <v>0</v>
      </c>
      <c r="F120" s="99">
        <f>Таблица2000!H120</f>
        <v>0</v>
      </c>
      <c r="G120" s="99">
        <f>Таблица1000!H120+Таблица2000!I120</f>
        <v>0</v>
      </c>
      <c r="H120" s="99">
        <f>Таблица1000!I120</f>
        <v>0</v>
      </c>
      <c r="I120" s="99">
        <f>Таблица1000!J120</f>
        <v>0</v>
      </c>
      <c r="J120" s="99">
        <f>Таблица1000!K120</f>
        <v>0</v>
      </c>
      <c r="K120" s="99">
        <f>Таблица2000!J120</f>
        <v>0</v>
      </c>
      <c r="L120" s="99">
        <f>Таблица1000!L120+Таблица2000!K120</f>
        <v>0</v>
      </c>
      <c r="M120" s="99">
        <f>Таблица2000!L120</f>
        <v>0</v>
      </c>
      <c r="N120" s="99">
        <f>Таблица1000!M120+Таблица2000!M120</f>
        <v>0</v>
      </c>
      <c r="O120" s="99">
        <f>Таблица1000!N120+Таблица2000!N120</f>
        <v>0</v>
      </c>
      <c r="P120" s="99">
        <f>Таблица1000!O120+Таблица2000!O120</f>
        <v>0</v>
      </c>
      <c r="Q120" s="99">
        <f>Таблица1000!P120+Таблица2000!P120</f>
        <v>0</v>
      </c>
      <c r="R120" s="99">
        <f>Таблица2000!Q119</f>
        <v>0</v>
      </c>
      <c r="S120" s="99">
        <f>Таблица2000!R120</f>
        <v>0</v>
      </c>
      <c r="T120" s="99">
        <f>Таблица1000!Q120+Таблица2000!S120</f>
        <v>0</v>
      </c>
      <c r="U120" s="99">
        <f>Таблица2000!T120</f>
        <v>0</v>
      </c>
      <c r="V120" s="99">
        <f>Таблица1000!R120+Таблица2000!U120</f>
        <v>0</v>
      </c>
      <c r="W120" s="99">
        <f>Таблица2000!V120</f>
        <v>0</v>
      </c>
    </row>
    <row r="121" spans="1:23" x14ac:dyDescent="0.15">
      <c r="A121" s="380" t="s">
        <v>819</v>
      </c>
      <c r="B121" s="77" t="s">
        <v>366</v>
      </c>
      <c r="C121" s="7" t="s">
        <v>354</v>
      </c>
      <c r="D121" s="3" t="s">
        <v>894</v>
      </c>
      <c r="E121" s="99">
        <f>Таблица1000!G121+Таблица2000!G121</f>
        <v>0</v>
      </c>
      <c r="F121" s="99">
        <f>Таблица2000!H121</f>
        <v>0</v>
      </c>
      <c r="G121" s="99">
        <f>Таблица1000!H121+Таблица2000!I121</f>
        <v>0</v>
      </c>
      <c r="H121" s="99">
        <f>Таблица1000!I121</f>
        <v>0</v>
      </c>
      <c r="I121" s="99">
        <f>Таблица1000!J121</f>
        <v>0</v>
      </c>
      <c r="J121" s="99">
        <f>Таблица1000!K121</f>
        <v>0</v>
      </c>
      <c r="K121" s="99">
        <f>Таблица2000!J121</f>
        <v>0</v>
      </c>
      <c r="L121" s="99">
        <f>Таблица1000!L121+Таблица2000!K121</f>
        <v>0</v>
      </c>
      <c r="M121" s="99">
        <f>Таблица2000!L121</f>
        <v>0</v>
      </c>
      <c r="N121" s="99">
        <f>Таблица1000!M121+Таблица2000!M121</f>
        <v>0</v>
      </c>
      <c r="O121" s="99">
        <f>Таблица1000!N121+Таблица2000!N121</f>
        <v>0</v>
      </c>
      <c r="P121" s="99">
        <f>Таблица1000!O121+Таблица2000!O121</f>
        <v>0</v>
      </c>
      <c r="Q121" s="99">
        <f>Таблица1000!P121+Таблица2000!P121</f>
        <v>0</v>
      </c>
      <c r="R121" s="99">
        <f>Таблица2000!Q120</f>
        <v>0</v>
      </c>
      <c r="S121" s="99">
        <f>Таблица2000!R121</f>
        <v>0</v>
      </c>
      <c r="T121" s="99">
        <f>Таблица1000!Q121+Таблица2000!S121</f>
        <v>0</v>
      </c>
      <c r="U121" s="99">
        <f>Таблица2000!T121</f>
        <v>0</v>
      </c>
      <c r="V121" s="99">
        <f>Таблица1000!R121+Таблица2000!U121</f>
        <v>0</v>
      </c>
      <c r="W121" s="99">
        <f>Таблица2000!V121</f>
        <v>0</v>
      </c>
    </row>
    <row r="122" spans="1:23" x14ac:dyDescent="0.15">
      <c r="A122" s="380" t="s">
        <v>698</v>
      </c>
      <c r="B122" s="77" t="s">
        <v>367</v>
      </c>
      <c r="C122" s="7" t="s">
        <v>355</v>
      </c>
      <c r="D122" s="3" t="s">
        <v>772</v>
      </c>
      <c r="E122" s="99">
        <f>Таблица1000!G122+Таблица2000!G122</f>
        <v>0</v>
      </c>
      <c r="F122" s="99">
        <f>Таблица2000!H122</f>
        <v>0</v>
      </c>
      <c r="G122" s="99">
        <f>Таблица1000!H122+Таблица2000!I122</f>
        <v>0</v>
      </c>
      <c r="H122" s="99">
        <f>Таблица1000!I122</f>
        <v>0</v>
      </c>
      <c r="I122" s="99">
        <f>Таблица1000!J122</f>
        <v>0</v>
      </c>
      <c r="J122" s="99">
        <f>Таблица1000!K122</f>
        <v>0</v>
      </c>
      <c r="K122" s="99">
        <f>Таблица2000!J122</f>
        <v>0</v>
      </c>
      <c r="L122" s="99">
        <f>Таблица1000!L122+Таблица2000!K122</f>
        <v>0</v>
      </c>
      <c r="M122" s="99">
        <f>Таблица2000!L122</f>
        <v>0</v>
      </c>
      <c r="N122" s="99">
        <f>Таблица1000!M122+Таблица2000!M122</f>
        <v>0</v>
      </c>
      <c r="O122" s="99">
        <f>Таблица1000!N122+Таблица2000!N122</f>
        <v>0</v>
      </c>
      <c r="P122" s="99">
        <f>Таблица1000!O122+Таблица2000!O122</f>
        <v>0</v>
      </c>
      <c r="Q122" s="99">
        <f>Таблица1000!P122+Таблица2000!P122</f>
        <v>0</v>
      </c>
      <c r="R122" s="99">
        <f>Таблица2000!Q121</f>
        <v>0</v>
      </c>
      <c r="S122" s="99">
        <f>Таблица2000!R122</f>
        <v>0</v>
      </c>
      <c r="T122" s="99">
        <f>Таблица1000!Q122+Таблица2000!S122</f>
        <v>0</v>
      </c>
      <c r="U122" s="99">
        <f>Таблица2000!T122</f>
        <v>0</v>
      </c>
      <c r="V122" s="99">
        <f>Таблица1000!R122+Таблица2000!U122</f>
        <v>0</v>
      </c>
      <c r="W122" s="99">
        <f>Таблица2000!V122</f>
        <v>0</v>
      </c>
    </row>
    <row r="123" spans="1:23" x14ac:dyDescent="0.15">
      <c r="A123" s="380" t="s">
        <v>699</v>
      </c>
      <c r="B123" s="77" t="s">
        <v>368</v>
      </c>
      <c r="C123" s="7" t="s">
        <v>356</v>
      </c>
      <c r="D123" s="3" t="s">
        <v>773</v>
      </c>
      <c r="E123" s="99">
        <f>Таблица1000!G123+Таблица2000!G123</f>
        <v>0</v>
      </c>
      <c r="F123" s="99">
        <f>Таблица2000!H123</f>
        <v>0</v>
      </c>
      <c r="G123" s="99">
        <f>Таблица1000!H123+Таблица2000!I123</f>
        <v>0</v>
      </c>
      <c r="H123" s="99">
        <f>Таблица1000!I123</f>
        <v>0</v>
      </c>
      <c r="I123" s="99">
        <f>Таблица1000!J123</f>
        <v>0</v>
      </c>
      <c r="J123" s="99">
        <f>Таблица1000!K123</f>
        <v>0</v>
      </c>
      <c r="K123" s="99">
        <f>Таблица2000!J123</f>
        <v>0</v>
      </c>
      <c r="L123" s="99">
        <f>Таблица1000!L123+Таблица2000!K123</f>
        <v>0</v>
      </c>
      <c r="M123" s="99">
        <f>Таблица2000!L123</f>
        <v>0</v>
      </c>
      <c r="N123" s="99">
        <f>Таблица1000!M123+Таблица2000!M123</f>
        <v>0</v>
      </c>
      <c r="O123" s="99">
        <f>Таблица1000!N123+Таблица2000!N123</f>
        <v>0</v>
      </c>
      <c r="P123" s="99">
        <f>Таблица1000!O123+Таблица2000!O123</f>
        <v>0</v>
      </c>
      <c r="Q123" s="99">
        <f>Таблица1000!P123+Таблица2000!P123</f>
        <v>0</v>
      </c>
      <c r="R123" s="99">
        <f>Таблица2000!Q122</f>
        <v>0</v>
      </c>
      <c r="S123" s="99">
        <f>Таблица2000!R123</f>
        <v>0</v>
      </c>
      <c r="T123" s="99">
        <f>Таблица1000!Q123+Таблица2000!S123</f>
        <v>0</v>
      </c>
      <c r="U123" s="99">
        <f>Таблица2000!T123</f>
        <v>0</v>
      </c>
      <c r="V123" s="99">
        <f>Таблица1000!R123+Таблица2000!U123</f>
        <v>0</v>
      </c>
      <c r="W123" s="99">
        <f>Таблица2000!V123</f>
        <v>0</v>
      </c>
    </row>
    <row r="124" spans="1:23" x14ac:dyDescent="0.15">
      <c r="A124" s="380" t="s">
        <v>1468</v>
      </c>
      <c r="B124" s="77" t="s">
        <v>1469</v>
      </c>
      <c r="C124" s="7" t="s">
        <v>1470</v>
      </c>
      <c r="D124" s="3"/>
      <c r="E124" s="99">
        <f>Таблица1000!G124+Таблица2000!G124</f>
        <v>0</v>
      </c>
      <c r="F124" s="99">
        <f>Таблица2000!H124</f>
        <v>0</v>
      </c>
      <c r="G124" s="99">
        <f>Таблица1000!H124+Таблица2000!I124</f>
        <v>0</v>
      </c>
      <c r="H124" s="99">
        <f>Таблица1000!I124</f>
        <v>0</v>
      </c>
      <c r="I124" s="99">
        <f>Таблица1000!J124</f>
        <v>0</v>
      </c>
      <c r="J124" s="99">
        <f>Таблица1000!K124</f>
        <v>0</v>
      </c>
      <c r="K124" s="99">
        <f>Таблица2000!J124</f>
        <v>0</v>
      </c>
      <c r="L124" s="99">
        <f>Таблица1000!L124+Таблица2000!K124</f>
        <v>0</v>
      </c>
      <c r="M124" s="99">
        <f>Таблица2000!L124</f>
        <v>0</v>
      </c>
      <c r="N124" s="99">
        <f>Таблица1000!M124+Таблица2000!M124</f>
        <v>0</v>
      </c>
      <c r="O124" s="99">
        <f>Таблица1000!N124+Таблица2000!N124</f>
        <v>0</v>
      </c>
      <c r="P124" s="99">
        <f>Таблица1000!O124+Таблица2000!O124</f>
        <v>0</v>
      </c>
      <c r="Q124" s="99">
        <f>Таблица1000!P124+Таблица2000!P124</f>
        <v>0</v>
      </c>
      <c r="R124" s="99">
        <f>Таблица2000!Q123</f>
        <v>0</v>
      </c>
      <c r="S124" s="99">
        <f>Таблица2000!R124</f>
        <v>0</v>
      </c>
      <c r="T124" s="99">
        <f>Таблица1000!Q124+Таблица2000!S124</f>
        <v>0</v>
      </c>
      <c r="U124" s="99">
        <f>Таблица2000!T124</f>
        <v>0</v>
      </c>
      <c r="V124" s="99">
        <f>Таблица1000!R124+Таблица2000!U124</f>
        <v>0</v>
      </c>
      <c r="W124" s="99">
        <f>Таблица2000!V124</f>
        <v>0</v>
      </c>
    </row>
    <row r="125" spans="1:23" x14ac:dyDescent="0.15">
      <c r="A125" s="380" t="s">
        <v>700</v>
      </c>
      <c r="B125" s="77" t="s">
        <v>369</v>
      </c>
      <c r="C125" s="7" t="s">
        <v>357</v>
      </c>
      <c r="D125" s="3" t="s">
        <v>774</v>
      </c>
      <c r="E125" s="99">
        <f>Таблица1000!G125+Таблица2000!G125</f>
        <v>0</v>
      </c>
      <c r="F125" s="99">
        <f>Таблица2000!H125</f>
        <v>0</v>
      </c>
      <c r="G125" s="99">
        <f>Таблица1000!H125+Таблица2000!I125</f>
        <v>0</v>
      </c>
      <c r="H125" s="99">
        <f>Таблица1000!I125</f>
        <v>0</v>
      </c>
      <c r="I125" s="99">
        <f>Таблица1000!J125</f>
        <v>0</v>
      </c>
      <c r="J125" s="99">
        <f>Таблица1000!K125</f>
        <v>0</v>
      </c>
      <c r="K125" s="99">
        <f>Таблица2000!J125</f>
        <v>0</v>
      </c>
      <c r="L125" s="99">
        <f>Таблица1000!L125+Таблица2000!K125</f>
        <v>0</v>
      </c>
      <c r="M125" s="99">
        <f>Таблица2000!L125</f>
        <v>0</v>
      </c>
      <c r="N125" s="99">
        <f>Таблица1000!M125+Таблица2000!M125</f>
        <v>0</v>
      </c>
      <c r="O125" s="99">
        <f>Таблица1000!N125+Таблица2000!N125</f>
        <v>0</v>
      </c>
      <c r="P125" s="99">
        <f>Таблица1000!O125+Таблица2000!O125</f>
        <v>0</v>
      </c>
      <c r="Q125" s="99">
        <f>Таблица1000!P125+Таблица2000!P125</f>
        <v>0</v>
      </c>
      <c r="R125" s="99">
        <f>Таблица2000!Q124</f>
        <v>0</v>
      </c>
      <c r="S125" s="99">
        <f>Таблица2000!R125</f>
        <v>0</v>
      </c>
      <c r="T125" s="99">
        <f>Таблица1000!Q125+Таблица2000!S125</f>
        <v>0</v>
      </c>
      <c r="U125" s="99">
        <f>Таблица2000!T125</f>
        <v>0</v>
      </c>
      <c r="V125" s="99">
        <f>Таблица1000!R125+Таблица2000!U125</f>
        <v>0</v>
      </c>
      <c r="W125" s="99">
        <f>Таблица2000!V125</f>
        <v>0</v>
      </c>
    </row>
    <row r="126" spans="1:23" x14ac:dyDescent="0.15">
      <c r="A126" s="380" t="s">
        <v>701</v>
      </c>
      <c r="B126" s="77" t="s">
        <v>370</v>
      </c>
      <c r="C126" s="7" t="s">
        <v>358</v>
      </c>
      <c r="D126" s="3" t="s">
        <v>775</v>
      </c>
      <c r="E126" s="99">
        <f>Таблица1000!G126+Таблица2000!G126</f>
        <v>0</v>
      </c>
      <c r="F126" s="99">
        <f>Таблица2000!H126</f>
        <v>0</v>
      </c>
      <c r="G126" s="99">
        <f>Таблица1000!H126+Таблица2000!I126</f>
        <v>0</v>
      </c>
      <c r="H126" s="99">
        <f>Таблица1000!I126</f>
        <v>0</v>
      </c>
      <c r="I126" s="99">
        <f>Таблица1000!J126</f>
        <v>0</v>
      </c>
      <c r="J126" s="99">
        <f>Таблица1000!K126</f>
        <v>0</v>
      </c>
      <c r="K126" s="99">
        <f>Таблица2000!J126</f>
        <v>0</v>
      </c>
      <c r="L126" s="99">
        <f>Таблица1000!L126+Таблица2000!K126</f>
        <v>0</v>
      </c>
      <c r="M126" s="99">
        <f>Таблица2000!L126</f>
        <v>0</v>
      </c>
      <c r="N126" s="99">
        <f>Таблица1000!M126+Таблица2000!M126</f>
        <v>0</v>
      </c>
      <c r="O126" s="99">
        <f>Таблица1000!N126+Таблица2000!N126</f>
        <v>0</v>
      </c>
      <c r="P126" s="99">
        <f>Таблица1000!O126+Таблица2000!O126</f>
        <v>0</v>
      </c>
      <c r="Q126" s="99">
        <f>Таблица1000!P126+Таблица2000!P126</f>
        <v>0</v>
      </c>
      <c r="R126" s="99">
        <f>Таблица2000!Q125</f>
        <v>0</v>
      </c>
      <c r="S126" s="99">
        <f>Таблица2000!R126</f>
        <v>0</v>
      </c>
      <c r="T126" s="99">
        <f>Таблица1000!Q126+Таблица2000!S126</f>
        <v>0</v>
      </c>
      <c r="U126" s="99">
        <f>Таблица2000!T126</f>
        <v>0</v>
      </c>
      <c r="V126" s="99">
        <f>Таблица1000!R126+Таблица2000!U126</f>
        <v>0</v>
      </c>
      <c r="W126" s="99">
        <f>Таблица2000!V126</f>
        <v>0</v>
      </c>
    </row>
    <row r="127" spans="1:23" x14ac:dyDescent="0.15">
      <c r="A127" s="380" t="s">
        <v>702</v>
      </c>
      <c r="B127" s="77" t="s">
        <v>371</v>
      </c>
      <c r="C127" s="7" t="s">
        <v>359</v>
      </c>
      <c r="D127" s="3" t="s">
        <v>776</v>
      </c>
      <c r="E127" s="99">
        <f>Таблица1000!G127+Таблица2000!G127</f>
        <v>0</v>
      </c>
      <c r="F127" s="99">
        <f>Таблица2000!H127</f>
        <v>0</v>
      </c>
      <c r="G127" s="99">
        <f>Таблица1000!H127+Таблица2000!I127</f>
        <v>0</v>
      </c>
      <c r="H127" s="99">
        <f>Таблица1000!I127</f>
        <v>0</v>
      </c>
      <c r="I127" s="99">
        <f>Таблица1000!J127</f>
        <v>0</v>
      </c>
      <c r="J127" s="99">
        <f>Таблица1000!K127</f>
        <v>0</v>
      </c>
      <c r="K127" s="99">
        <f>Таблица2000!J127</f>
        <v>0</v>
      </c>
      <c r="L127" s="99">
        <f>Таблица1000!L127+Таблица2000!K127</f>
        <v>0</v>
      </c>
      <c r="M127" s="99">
        <f>Таблица2000!L127</f>
        <v>0</v>
      </c>
      <c r="N127" s="99">
        <f>Таблица1000!M127+Таблица2000!M127</f>
        <v>0</v>
      </c>
      <c r="O127" s="99">
        <f>Таблица1000!N127+Таблица2000!N127</f>
        <v>0</v>
      </c>
      <c r="P127" s="99">
        <f>Таблица1000!O127+Таблица2000!O127</f>
        <v>0</v>
      </c>
      <c r="Q127" s="99">
        <f>Таблица1000!P127+Таблица2000!P127</f>
        <v>0</v>
      </c>
      <c r="R127" s="99">
        <f>Таблица2000!Q126</f>
        <v>0</v>
      </c>
      <c r="S127" s="99">
        <f>Таблица2000!R127</f>
        <v>0</v>
      </c>
      <c r="T127" s="99">
        <f>Таблица1000!Q127+Таблица2000!S127</f>
        <v>0</v>
      </c>
      <c r="U127" s="99">
        <f>Таблица2000!T127</f>
        <v>0</v>
      </c>
      <c r="V127" s="99">
        <f>Таблица1000!R127+Таблица2000!U127</f>
        <v>0</v>
      </c>
      <c r="W127" s="99">
        <f>Таблица2000!V127</f>
        <v>0</v>
      </c>
    </row>
    <row r="128" spans="1:23" x14ac:dyDescent="0.15">
      <c r="A128" s="380" t="s">
        <v>1541</v>
      </c>
      <c r="B128" s="77" t="s">
        <v>1472</v>
      </c>
      <c r="C128" s="7" t="s">
        <v>1473</v>
      </c>
      <c r="D128" s="3"/>
      <c r="E128" s="99">
        <f>Таблица1000!G128+Таблица2000!G128</f>
        <v>0</v>
      </c>
      <c r="F128" s="99">
        <f>Таблица2000!H128</f>
        <v>0</v>
      </c>
      <c r="G128" s="99">
        <f>Таблица1000!H128+Таблица2000!I128</f>
        <v>0</v>
      </c>
      <c r="H128" s="99">
        <f>Таблица1000!I128</f>
        <v>0</v>
      </c>
      <c r="I128" s="99">
        <f>Таблица1000!J128</f>
        <v>0</v>
      </c>
      <c r="J128" s="99">
        <f>Таблица1000!K128</f>
        <v>0</v>
      </c>
      <c r="K128" s="99">
        <f>Таблица2000!J128</f>
        <v>0</v>
      </c>
      <c r="L128" s="99">
        <f>Таблица1000!L128+Таблица2000!K128</f>
        <v>0</v>
      </c>
      <c r="M128" s="99">
        <f>Таблица2000!L128</f>
        <v>0</v>
      </c>
      <c r="N128" s="99">
        <f>Таблица1000!M128+Таблица2000!M128</f>
        <v>0</v>
      </c>
      <c r="O128" s="99">
        <f>Таблица1000!N128+Таблица2000!N128</f>
        <v>0</v>
      </c>
      <c r="P128" s="99">
        <f>Таблица1000!O128+Таблица2000!O128</f>
        <v>0</v>
      </c>
      <c r="Q128" s="99">
        <f>Таблица1000!P128+Таблица2000!P128</f>
        <v>0</v>
      </c>
      <c r="R128" s="99">
        <f>Таблица2000!Q127</f>
        <v>0</v>
      </c>
      <c r="S128" s="99">
        <f>Таблица2000!R128</f>
        <v>0</v>
      </c>
      <c r="T128" s="99">
        <f>Таблица1000!Q128+Таблица2000!S128</f>
        <v>0</v>
      </c>
      <c r="U128" s="99">
        <f>Таблица2000!T128</f>
        <v>0</v>
      </c>
      <c r="V128" s="99">
        <f>Таблица1000!R128+Таблица2000!U128</f>
        <v>0</v>
      </c>
      <c r="W128" s="99">
        <f>Таблица2000!V128</f>
        <v>0</v>
      </c>
    </row>
    <row r="129" spans="1:23" s="53" customFormat="1" x14ac:dyDescent="0.15">
      <c r="A129" s="391" t="s">
        <v>703</v>
      </c>
      <c r="B129" s="102" t="s">
        <v>223</v>
      </c>
      <c r="C129" s="39" t="s">
        <v>139</v>
      </c>
      <c r="D129" s="30" t="s">
        <v>35</v>
      </c>
      <c r="E129" s="99">
        <f>Таблица1000!G129+Таблица2000!G129</f>
        <v>0</v>
      </c>
      <c r="F129" s="99">
        <f>Таблица2000!H129</f>
        <v>0</v>
      </c>
      <c r="G129" s="99">
        <f>Таблица1000!H129+Таблица2000!I129</f>
        <v>0</v>
      </c>
      <c r="H129" s="99">
        <f>Таблица1000!I129</f>
        <v>0</v>
      </c>
      <c r="I129" s="99">
        <f>Таблица1000!J129</f>
        <v>0</v>
      </c>
      <c r="J129" s="99">
        <f>Таблица1000!K129</f>
        <v>0</v>
      </c>
      <c r="K129" s="99">
        <f>Таблица2000!J129</f>
        <v>0</v>
      </c>
      <c r="L129" s="99">
        <f>Таблица1000!L129+Таблица2000!K129</f>
        <v>0</v>
      </c>
      <c r="M129" s="99">
        <f>Таблица2000!L129</f>
        <v>0</v>
      </c>
      <c r="N129" s="99">
        <f>Таблица1000!M129+Таблица2000!M129</f>
        <v>0</v>
      </c>
      <c r="O129" s="99">
        <f>Таблица1000!N129+Таблица2000!N129</f>
        <v>0</v>
      </c>
      <c r="P129" s="99">
        <f>Таблица1000!O129+Таблица2000!O129</f>
        <v>0</v>
      </c>
      <c r="Q129" s="99">
        <f>Таблица1000!P129+Таблица2000!P129</f>
        <v>0</v>
      </c>
      <c r="R129" s="99">
        <f>Таблица2000!Q128</f>
        <v>0</v>
      </c>
      <c r="S129" s="99">
        <f>Таблица2000!R129</f>
        <v>0</v>
      </c>
      <c r="T129" s="99">
        <f>Таблица1000!Q129+Таблица2000!S129</f>
        <v>0</v>
      </c>
      <c r="U129" s="99">
        <f>Таблица2000!T129</f>
        <v>0</v>
      </c>
      <c r="V129" s="99">
        <f>Таблица1000!R129+Таблица2000!U129</f>
        <v>0</v>
      </c>
      <c r="W129" s="99">
        <f>Таблица2000!V129</f>
        <v>0</v>
      </c>
    </row>
    <row r="130" spans="1:23" x14ac:dyDescent="0.15">
      <c r="A130" s="380" t="s">
        <v>704</v>
      </c>
      <c r="B130" s="77" t="s">
        <v>224</v>
      </c>
      <c r="C130" s="7" t="s">
        <v>79</v>
      </c>
      <c r="D130" s="3" t="s">
        <v>36</v>
      </c>
      <c r="E130" s="99">
        <f>Таблица1000!G130+Таблица2000!G130</f>
        <v>0</v>
      </c>
      <c r="F130" s="99">
        <f>Таблица2000!H130</f>
        <v>0</v>
      </c>
      <c r="G130" s="99">
        <f>Таблица1000!H130+Таблица2000!I130</f>
        <v>0</v>
      </c>
      <c r="H130" s="99">
        <f>Таблица1000!I130</f>
        <v>0</v>
      </c>
      <c r="I130" s="99">
        <f>Таблица1000!J130</f>
        <v>0</v>
      </c>
      <c r="J130" s="99">
        <f>Таблица1000!K130</f>
        <v>0</v>
      </c>
      <c r="K130" s="99">
        <f>Таблица2000!J130</f>
        <v>0</v>
      </c>
      <c r="L130" s="99">
        <f>Таблица1000!L130+Таблица2000!K130</f>
        <v>0</v>
      </c>
      <c r="M130" s="99">
        <f>Таблица2000!L130</f>
        <v>0</v>
      </c>
      <c r="N130" s="99">
        <f>Таблица1000!M130+Таблица2000!M130</f>
        <v>0</v>
      </c>
      <c r="O130" s="99">
        <f>Таблица1000!N130+Таблица2000!N130</f>
        <v>0</v>
      </c>
      <c r="P130" s="99">
        <f>Таблица1000!O130+Таблица2000!O130</f>
        <v>0</v>
      </c>
      <c r="Q130" s="99">
        <f>Таблица1000!P130+Таблица2000!P130</f>
        <v>0</v>
      </c>
      <c r="R130" s="99">
        <f>Таблица2000!Q129</f>
        <v>0</v>
      </c>
      <c r="S130" s="99">
        <f>Таблица2000!R130</f>
        <v>0</v>
      </c>
      <c r="T130" s="99">
        <f>Таблица1000!Q130+Таблица2000!S130</f>
        <v>0</v>
      </c>
      <c r="U130" s="99">
        <f>Таблица2000!T130</f>
        <v>0</v>
      </c>
      <c r="V130" s="99">
        <f>Таблица1000!R130+Таблица2000!U130</f>
        <v>0</v>
      </c>
      <c r="W130" s="99">
        <f>Таблица2000!V130</f>
        <v>0</v>
      </c>
    </row>
    <row r="131" spans="1:23" x14ac:dyDescent="0.15">
      <c r="A131" s="380" t="s">
        <v>705</v>
      </c>
      <c r="B131" s="77" t="s">
        <v>225</v>
      </c>
      <c r="C131" s="7" t="s">
        <v>80</v>
      </c>
      <c r="D131" s="3" t="s">
        <v>37</v>
      </c>
      <c r="E131" s="99">
        <f>Таблица1000!G131+Таблица2000!G131</f>
        <v>0</v>
      </c>
      <c r="F131" s="99">
        <f>Таблица2000!H131</f>
        <v>0</v>
      </c>
      <c r="G131" s="99">
        <f>Таблица1000!H131+Таблица2000!I131</f>
        <v>0</v>
      </c>
      <c r="H131" s="99">
        <f>Таблица1000!I131</f>
        <v>0</v>
      </c>
      <c r="I131" s="99">
        <f>Таблица1000!J131</f>
        <v>0</v>
      </c>
      <c r="J131" s="99">
        <f>Таблица1000!K131</f>
        <v>0</v>
      </c>
      <c r="K131" s="99">
        <f>Таблица2000!J131</f>
        <v>0</v>
      </c>
      <c r="L131" s="99">
        <f>Таблица1000!L131+Таблица2000!K131</f>
        <v>0</v>
      </c>
      <c r="M131" s="99">
        <f>Таблица2000!L131</f>
        <v>0</v>
      </c>
      <c r="N131" s="99">
        <f>Таблица1000!M131+Таблица2000!M131</f>
        <v>0</v>
      </c>
      <c r="O131" s="99">
        <f>Таблица1000!N131+Таблица2000!N131</f>
        <v>0</v>
      </c>
      <c r="P131" s="99">
        <f>Таблица1000!O131+Таблица2000!O131</f>
        <v>0</v>
      </c>
      <c r="Q131" s="99">
        <f>Таблица1000!P131+Таблица2000!P131</f>
        <v>0</v>
      </c>
      <c r="R131" s="99">
        <f>Таблица2000!Q130</f>
        <v>0</v>
      </c>
      <c r="S131" s="99">
        <f>Таблица2000!R131</f>
        <v>0</v>
      </c>
      <c r="T131" s="99">
        <f>Таблица1000!Q131+Таблица2000!S131</f>
        <v>0</v>
      </c>
      <c r="U131" s="99">
        <f>Таблица2000!T131</f>
        <v>0</v>
      </c>
      <c r="V131" s="99">
        <f>Таблица1000!R131+Таблица2000!U131</f>
        <v>0</v>
      </c>
      <c r="W131" s="99">
        <f>Таблица2000!V131</f>
        <v>0</v>
      </c>
    </row>
    <row r="132" spans="1:23" x14ac:dyDescent="0.15">
      <c r="A132" s="380" t="s">
        <v>895</v>
      </c>
      <c r="B132" s="77" t="s">
        <v>896</v>
      </c>
      <c r="C132" s="7" t="s">
        <v>897</v>
      </c>
      <c r="D132" s="3" t="s">
        <v>898</v>
      </c>
      <c r="E132" s="99">
        <f>Таблица1000!G132+Таблица2000!G132</f>
        <v>0</v>
      </c>
      <c r="F132" s="99">
        <f>Таблица2000!H132</f>
        <v>0</v>
      </c>
      <c r="G132" s="99">
        <f>Таблица1000!H132+Таблица2000!I132</f>
        <v>0</v>
      </c>
      <c r="H132" s="99">
        <f>Таблица1000!I132</f>
        <v>0</v>
      </c>
      <c r="I132" s="99">
        <f>Таблица1000!J132</f>
        <v>0</v>
      </c>
      <c r="J132" s="99">
        <f>Таблица1000!K132</f>
        <v>0</v>
      </c>
      <c r="K132" s="99">
        <f>Таблица2000!J132</f>
        <v>0</v>
      </c>
      <c r="L132" s="99">
        <f>Таблица1000!L132+Таблица2000!K132</f>
        <v>0</v>
      </c>
      <c r="M132" s="99">
        <f>Таблица2000!L132</f>
        <v>0</v>
      </c>
      <c r="N132" s="99">
        <f>Таблица1000!M132+Таблица2000!M132</f>
        <v>0</v>
      </c>
      <c r="O132" s="99">
        <f>Таблица1000!N132+Таблица2000!N132</f>
        <v>0</v>
      </c>
      <c r="P132" s="99">
        <f>Таблица1000!O132+Таблица2000!O132</f>
        <v>0</v>
      </c>
      <c r="Q132" s="99">
        <f>Таблица1000!P132+Таблица2000!P132</f>
        <v>0</v>
      </c>
      <c r="R132" s="99">
        <f>Таблица2000!Q131</f>
        <v>0</v>
      </c>
      <c r="S132" s="99">
        <f>Таблица2000!R132</f>
        <v>0</v>
      </c>
      <c r="T132" s="99">
        <f>Таблица1000!Q132+Таблица2000!S132</f>
        <v>0</v>
      </c>
      <c r="U132" s="99">
        <f>Таблица2000!T132</f>
        <v>0</v>
      </c>
      <c r="V132" s="99">
        <f>Таблица1000!R132+Таблица2000!U132</f>
        <v>0</v>
      </c>
      <c r="W132" s="99">
        <f>Таблица2000!V132</f>
        <v>0</v>
      </c>
    </row>
    <row r="133" spans="1:23" ht="21" x14ac:dyDescent="0.15">
      <c r="A133" s="380" t="s">
        <v>706</v>
      </c>
      <c r="B133" s="77" t="s">
        <v>226</v>
      </c>
      <c r="C133" s="7" t="s">
        <v>81</v>
      </c>
      <c r="D133" s="3" t="s">
        <v>38</v>
      </c>
      <c r="E133" s="99">
        <f>Таблица1000!G133+Таблица2000!G133</f>
        <v>0</v>
      </c>
      <c r="F133" s="99">
        <f>Таблица2000!H133</f>
        <v>0</v>
      </c>
      <c r="G133" s="99">
        <f>Таблица1000!H133+Таблица2000!I133</f>
        <v>0</v>
      </c>
      <c r="H133" s="99">
        <f>Таблица1000!I133</f>
        <v>0</v>
      </c>
      <c r="I133" s="99">
        <f>Таблица1000!J133</f>
        <v>0</v>
      </c>
      <c r="J133" s="99">
        <f>Таблица1000!K133</f>
        <v>0</v>
      </c>
      <c r="K133" s="99">
        <f>Таблица2000!J133</f>
        <v>0</v>
      </c>
      <c r="L133" s="99">
        <f>Таблица1000!L133+Таблица2000!K133</f>
        <v>0</v>
      </c>
      <c r="M133" s="99">
        <f>Таблица2000!L133</f>
        <v>0</v>
      </c>
      <c r="N133" s="99">
        <f>Таблица1000!M133+Таблица2000!M133</f>
        <v>0</v>
      </c>
      <c r="O133" s="99">
        <f>Таблица1000!N133+Таблица2000!N133</f>
        <v>0</v>
      </c>
      <c r="P133" s="99">
        <f>Таблица1000!O133+Таблица2000!O133</f>
        <v>0</v>
      </c>
      <c r="Q133" s="99">
        <f>Таблица1000!P133+Таблица2000!P133</f>
        <v>0</v>
      </c>
      <c r="R133" s="99">
        <f>Таблица2000!Q132</f>
        <v>0</v>
      </c>
      <c r="S133" s="99">
        <f>Таблица2000!R133</f>
        <v>0</v>
      </c>
      <c r="T133" s="99">
        <f>Таблица1000!Q133+Таблица2000!S133</f>
        <v>0</v>
      </c>
      <c r="U133" s="99">
        <f>Таблица2000!T133</f>
        <v>0</v>
      </c>
      <c r="V133" s="99">
        <f>Таблица1000!R133+Таблица2000!U133</f>
        <v>0</v>
      </c>
      <c r="W133" s="99">
        <f>Таблица2000!V133</f>
        <v>0</v>
      </c>
    </row>
    <row r="134" spans="1:23" x14ac:dyDescent="0.15">
      <c r="A134" s="380" t="s">
        <v>579</v>
      </c>
      <c r="B134" s="77" t="s">
        <v>377</v>
      </c>
      <c r="C134" s="7" t="s">
        <v>374</v>
      </c>
      <c r="D134" s="3" t="s">
        <v>375</v>
      </c>
      <c r="E134" s="99">
        <f>Таблица1000!G134+Таблица2000!G134</f>
        <v>0</v>
      </c>
      <c r="F134" s="99">
        <f>Таблица2000!H134</f>
        <v>0</v>
      </c>
      <c r="G134" s="99">
        <f>Таблица1000!H134+Таблица2000!I134</f>
        <v>0</v>
      </c>
      <c r="H134" s="99">
        <f>Таблица1000!I134</f>
        <v>0</v>
      </c>
      <c r="I134" s="99">
        <f>Таблица1000!J134</f>
        <v>0</v>
      </c>
      <c r="J134" s="99">
        <f>Таблица1000!K134</f>
        <v>0</v>
      </c>
      <c r="K134" s="99">
        <f>Таблица2000!J134</f>
        <v>0</v>
      </c>
      <c r="L134" s="99">
        <f>Таблица1000!L134+Таблица2000!K134</f>
        <v>0</v>
      </c>
      <c r="M134" s="99">
        <f>Таблица2000!L134</f>
        <v>0</v>
      </c>
      <c r="N134" s="99">
        <f>Таблица1000!M134+Таблица2000!M134</f>
        <v>0</v>
      </c>
      <c r="O134" s="99">
        <f>Таблица1000!N134+Таблица2000!N134</f>
        <v>0</v>
      </c>
      <c r="P134" s="99">
        <f>Таблица1000!O134+Таблица2000!O134</f>
        <v>0</v>
      </c>
      <c r="Q134" s="99">
        <f>Таблица1000!P134+Таблица2000!P134</f>
        <v>0</v>
      </c>
      <c r="R134" s="99">
        <f>Таблица2000!Q133</f>
        <v>0</v>
      </c>
      <c r="S134" s="99">
        <f>Таблица2000!R134</f>
        <v>0</v>
      </c>
      <c r="T134" s="99">
        <f>Таблица1000!Q134+Таблица2000!S134</f>
        <v>0</v>
      </c>
      <c r="U134" s="99">
        <f>Таблица2000!T134</f>
        <v>0</v>
      </c>
      <c r="V134" s="99">
        <f>Таблица1000!R134+Таблица2000!U134</f>
        <v>0</v>
      </c>
      <c r="W134" s="99">
        <f>Таблица2000!V134</f>
        <v>0</v>
      </c>
    </row>
    <row r="135" spans="1:23" ht="21" x14ac:dyDescent="0.15">
      <c r="A135" s="380" t="s">
        <v>707</v>
      </c>
      <c r="B135" s="77" t="s">
        <v>459</v>
      </c>
      <c r="C135" s="14" t="s">
        <v>446</v>
      </c>
      <c r="D135" s="3" t="s">
        <v>447</v>
      </c>
      <c r="E135" s="99">
        <f>Таблица1000!G135+Таблица2000!G135</f>
        <v>0</v>
      </c>
      <c r="F135" s="99">
        <f>Таблица2000!H135</f>
        <v>0</v>
      </c>
      <c r="G135" s="99">
        <f>Таблица1000!H135+Таблица2000!I135</f>
        <v>0</v>
      </c>
      <c r="H135" s="99">
        <f>Таблица1000!I135</f>
        <v>0</v>
      </c>
      <c r="I135" s="99">
        <f>Таблица1000!J135</f>
        <v>0</v>
      </c>
      <c r="J135" s="99">
        <f>Таблица1000!K135</f>
        <v>0</v>
      </c>
      <c r="K135" s="99">
        <f>Таблица2000!J135</f>
        <v>0</v>
      </c>
      <c r="L135" s="99">
        <f>Таблица1000!L135+Таблица2000!K135</f>
        <v>0</v>
      </c>
      <c r="M135" s="99">
        <f>Таблица2000!L135</f>
        <v>0</v>
      </c>
      <c r="N135" s="99">
        <f>Таблица1000!M135+Таблица2000!M135</f>
        <v>0</v>
      </c>
      <c r="O135" s="99">
        <f>Таблица1000!N135+Таблица2000!N135</f>
        <v>0</v>
      </c>
      <c r="P135" s="99">
        <f>Таблица1000!O135+Таблица2000!O135</f>
        <v>0</v>
      </c>
      <c r="Q135" s="99">
        <f>Таблица1000!P135+Таблица2000!P135</f>
        <v>0</v>
      </c>
      <c r="R135" s="99">
        <f>Таблица2000!Q134</f>
        <v>0</v>
      </c>
      <c r="S135" s="99">
        <f>Таблица2000!R135</f>
        <v>0</v>
      </c>
      <c r="T135" s="99">
        <f>Таблица1000!Q135+Таблица2000!S135</f>
        <v>0</v>
      </c>
      <c r="U135" s="99">
        <f>Таблица2000!T135</f>
        <v>0</v>
      </c>
      <c r="V135" s="99">
        <f>Таблица1000!R135+Таблица2000!U135</f>
        <v>0</v>
      </c>
      <c r="W135" s="99">
        <f>Таблица2000!V135</f>
        <v>0</v>
      </c>
    </row>
    <row r="136" spans="1:23" ht="21" x14ac:dyDescent="0.15">
      <c r="A136" s="380" t="s">
        <v>899</v>
      </c>
      <c r="B136" s="77" t="s">
        <v>460</v>
      </c>
      <c r="C136" s="14" t="s">
        <v>448</v>
      </c>
      <c r="D136" s="3" t="s">
        <v>449</v>
      </c>
      <c r="E136" s="99">
        <f>Таблица1000!G136+Таблица2000!G136</f>
        <v>0</v>
      </c>
      <c r="F136" s="99">
        <f>Таблица2000!H136</f>
        <v>0</v>
      </c>
      <c r="G136" s="99">
        <f>Таблица1000!H136+Таблица2000!I136</f>
        <v>0</v>
      </c>
      <c r="H136" s="99">
        <f>Таблица1000!I136</f>
        <v>0</v>
      </c>
      <c r="I136" s="99">
        <f>Таблица1000!J136</f>
        <v>0</v>
      </c>
      <c r="J136" s="99">
        <f>Таблица1000!K136</f>
        <v>0</v>
      </c>
      <c r="K136" s="99">
        <f>Таблица2000!J136</f>
        <v>0</v>
      </c>
      <c r="L136" s="99">
        <f>Таблица1000!L136+Таблица2000!K136</f>
        <v>0</v>
      </c>
      <c r="M136" s="99">
        <f>Таблица2000!L136</f>
        <v>0</v>
      </c>
      <c r="N136" s="99">
        <f>Таблица1000!M136+Таблица2000!M136</f>
        <v>0</v>
      </c>
      <c r="O136" s="99">
        <f>Таблица1000!N136+Таблица2000!N136</f>
        <v>0</v>
      </c>
      <c r="P136" s="99">
        <f>Таблица1000!O136+Таблица2000!O136</f>
        <v>0</v>
      </c>
      <c r="Q136" s="99">
        <f>Таблица1000!P136+Таблица2000!P136</f>
        <v>0</v>
      </c>
      <c r="R136" s="99">
        <f>Таблица2000!Q135</f>
        <v>0</v>
      </c>
      <c r="S136" s="99">
        <f>Таблица2000!R136</f>
        <v>0</v>
      </c>
      <c r="T136" s="99">
        <f>Таблица1000!Q136+Таблица2000!S136</f>
        <v>0</v>
      </c>
      <c r="U136" s="99">
        <f>Таблица2000!T136</f>
        <v>0</v>
      </c>
      <c r="V136" s="99">
        <f>Таблица1000!R136+Таблица2000!U136</f>
        <v>0</v>
      </c>
      <c r="W136" s="99">
        <f>Таблица2000!V136</f>
        <v>0</v>
      </c>
    </row>
    <row r="137" spans="1:23" ht="21" x14ac:dyDescent="0.15">
      <c r="A137" s="380" t="s">
        <v>900</v>
      </c>
      <c r="B137" s="77" t="s">
        <v>461</v>
      </c>
      <c r="C137" s="14" t="s">
        <v>450</v>
      </c>
      <c r="D137" s="3" t="s">
        <v>451</v>
      </c>
      <c r="E137" s="99">
        <f>Таблица1000!G137+Таблица2000!G137</f>
        <v>0</v>
      </c>
      <c r="F137" s="99">
        <f>Таблица2000!H137</f>
        <v>0</v>
      </c>
      <c r="G137" s="99">
        <f>Таблица1000!H137+Таблица2000!I137</f>
        <v>0</v>
      </c>
      <c r="H137" s="99">
        <f>Таблица1000!I137</f>
        <v>0</v>
      </c>
      <c r="I137" s="99">
        <f>Таблица1000!J137</f>
        <v>0</v>
      </c>
      <c r="J137" s="99">
        <f>Таблица1000!K137</f>
        <v>0</v>
      </c>
      <c r="K137" s="99">
        <f>Таблица2000!J137</f>
        <v>0</v>
      </c>
      <c r="L137" s="99">
        <f>Таблица1000!L137+Таблица2000!K137</f>
        <v>0</v>
      </c>
      <c r="M137" s="99">
        <f>Таблица2000!L137</f>
        <v>0</v>
      </c>
      <c r="N137" s="99">
        <f>Таблица1000!M137+Таблица2000!M137</f>
        <v>0</v>
      </c>
      <c r="O137" s="99">
        <f>Таблица1000!N137+Таблица2000!N137</f>
        <v>0</v>
      </c>
      <c r="P137" s="99">
        <f>Таблица1000!O137+Таблица2000!O137</f>
        <v>0</v>
      </c>
      <c r="Q137" s="99">
        <f>Таблица1000!P137+Таблица2000!P137</f>
        <v>0</v>
      </c>
      <c r="R137" s="99">
        <f>Таблица2000!Q136</f>
        <v>0</v>
      </c>
      <c r="S137" s="99">
        <f>Таблица2000!R137</f>
        <v>0</v>
      </c>
      <c r="T137" s="99">
        <f>Таблица1000!Q137+Таблица2000!S137</f>
        <v>0</v>
      </c>
      <c r="U137" s="99">
        <f>Таблица2000!T137</f>
        <v>0</v>
      </c>
      <c r="V137" s="99">
        <f>Таблица1000!R137+Таблица2000!U137</f>
        <v>0</v>
      </c>
      <c r="W137" s="99">
        <f>Таблица2000!V137</f>
        <v>0</v>
      </c>
    </row>
    <row r="138" spans="1:23" x14ac:dyDescent="0.15">
      <c r="A138" s="380" t="s">
        <v>664</v>
      </c>
      <c r="B138" s="77" t="s">
        <v>264</v>
      </c>
      <c r="C138" s="16" t="s">
        <v>117</v>
      </c>
      <c r="D138" s="3" t="s">
        <v>531</v>
      </c>
      <c r="E138" s="99">
        <f>Таблица1000!G138+Таблица2000!G138</f>
        <v>0</v>
      </c>
      <c r="F138" s="99">
        <f>Таблица2000!H138</f>
        <v>0</v>
      </c>
      <c r="G138" s="99">
        <f>Таблица1000!H138+Таблица2000!I138</f>
        <v>0</v>
      </c>
      <c r="H138" s="99">
        <f>Таблица1000!I138</f>
        <v>0</v>
      </c>
      <c r="I138" s="99">
        <f>Таблица1000!J138</f>
        <v>0</v>
      </c>
      <c r="J138" s="99">
        <f>Таблица1000!K138</f>
        <v>0</v>
      </c>
      <c r="K138" s="99">
        <f>Таблица2000!J138</f>
        <v>0</v>
      </c>
      <c r="L138" s="99">
        <f>Таблица1000!L138+Таблица2000!K138</f>
        <v>0</v>
      </c>
      <c r="M138" s="99">
        <f>Таблица2000!L138</f>
        <v>0</v>
      </c>
      <c r="N138" s="99">
        <f>Таблица1000!M138+Таблица2000!M138</f>
        <v>0</v>
      </c>
      <c r="O138" s="99">
        <f>Таблица1000!N138+Таблица2000!N138</f>
        <v>0</v>
      </c>
      <c r="P138" s="99">
        <f>Таблица1000!O138+Таблица2000!O138</f>
        <v>0</v>
      </c>
      <c r="Q138" s="99">
        <f>Таблица1000!P138+Таблица2000!P138</f>
        <v>0</v>
      </c>
      <c r="R138" s="99">
        <f>Таблица2000!Q137</f>
        <v>0</v>
      </c>
      <c r="S138" s="99">
        <f>Таблица2000!R138</f>
        <v>0</v>
      </c>
      <c r="T138" s="99">
        <f>Таблица1000!Q138+Таблица2000!S138</f>
        <v>0</v>
      </c>
      <c r="U138" s="99">
        <f>Таблица2000!T138</f>
        <v>0</v>
      </c>
      <c r="V138" s="99">
        <f>Таблица1000!R138+Таблица2000!U138</f>
        <v>0</v>
      </c>
      <c r="W138" s="99">
        <f>Таблица2000!V138</f>
        <v>0</v>
      </c>
    </row>
    <row r="139" spans="1:23" x14ac:dyDescent="0.15">
      <c r="A139" s="380" t="s">
        <v>580</v>
      </c>
      <c r="B139" s="77" t="s">
        <v>378</v>
      </c>
      <c r="C139" s="7" t="s">
        <v>662</v>
      </c>
      <c r="D139" s="3" t="s">
        <v>112</v>
      </c>
      <c r="E139" s="99">
        <f>Таблица1000!G139+Таблица2000!G139</f>
        <v>0</v>
      </c>
      <c r="F139" s="99">
        <f>Таблица2000!H139</f>
        <v>0</v>
      </c>
      <c r="G139" s="99">
        <f>Таблица1000!H139+Таблица2000!I139</f>
        <v>0</v>
      </c>
      <c r="H139" s="99">
        <f>Таблица1000!I139</f>
        <v>0</v>
      </c>
      <c r="I139" s="99">
        <f>Таблица1000!J139</f>
        <v>0</v>
      </c>
      <c r="J139" s="99">
        <f>Таблица1000!K139</f>
        <v>0</v>
      </c>
      <c r="K139" s="99">
        <f>Таблица2000!J139</f>
        <v>0</v>
      </c>
      <c r="L139" s="99">
        <f>Таблица1000!L139+Таблица2000!K139</f>
        <v>0</v>
      </c>
      <c r="M139" s="99">
        <f>Таблица2000!L139</f>
        <v>0</v>
      </c>
      <c r="N139" s="99">
        <f>Таблица1000!M139+Таблица2000!M139</f>
        <v>0</v>
      </c>
      <c r="O139" s="99">
        <f>Таблица1000!N139+Таблица2000!N139</f>
        <v>0</v>
      </c>
      <c r="P139" s="99">
        <f>Таблица1000!O139+Таблица2000!O139</f>
        <v>0</v>
      </c>
      <c r="Q139" s="99">
        <f>Таблица1000!P139+Таблица2000!P139</f>
        <v>0</v>
      </c>
      <c r="R139" s="99">
        <f>Таблица2000!Q138</f>
        <v>0</v>
      </c>
      <c r="S139" s="99">
        <f>Таблица2000!R139</f>
        <v>0</v>
      </c>
      <c r="T139" s="99">
        <f>Таблица1000!Q139+Таблица2000!S139</f>
        <v>0</v>
      </c>
      <c r="U139" s="99">
        <f>Таблица2000!T139</f>
        <v>0</v>
      </c>
      <c r="V139" s="99">
        <f>Таблица1000!R139+Таблица2000!U139</f>
        <v>0</v>
      </c>
      <c r="W139" s="99">
        <f>Таблица2000!V139</f>
        <v>0</v>
      </c>
    </row>
    <row r="140" spans="1:23" x14ac:dyDescent="0.15">
      <c r="A140" s="380" t="s">
        <v>581</v>
      </c>
      <c r="B140" s="77" t="s">
        <v>582</v>
      </c>
      <c r="C140" s="7" t="s">
        <v>829</v>
      </c>
      <c r="D140" s="3" t="s">
        <v>583</v>
      </c>
      <c r="E140" s="99">
        <f>Таблица1000!G140+Таблица2000!G140</f>
        <v>0</v>
      </c>
      <c r="F140" s="99">
        <f>Таблица2000!H140</f>
        <v>0</v>
      </c>
      <c r="G140" s="99">
        <f>Таблица1000!H140+Таблица2000!I140</f>
        <v>0</v>
      </c>
      <c r="H140" s="99">
        <f>Таблица1000!I140</f>
        <v>0</v>
      </c>
      <c r="I140" s="99">
        <f>Таблица1000!J140</f>
        <v>0</v>
      </c>
      <c r="J140" s="99">
        <f>Таблица1000!K140</f>
        <v>0</v>
      </c>
      <c r="K140" s="99">
        <f>Таблица2000!J140</f>
        <v>0</v>
      </c>
      <c r="L140" s="99">
        <f>Таблица1000!L140+Таблица2000!K140</f>
        <v>0</v>
      </c>
      <c r="M140" s="99">
        <f>Таблица2000!L140</f>
        <v>0</v>
      </c>
      <c r="N140" s="99">
        <f>Таблица1000!M140+Таблица2000!M140</f>
        <v>0</v>
      </c>
      <c r="O140" s="99">
        <f>Таблица1000!N140+Таблица2000!N140</f>
        <v>0</v>
      </c>
      <c r="P140" s="99">
        <f>Таблица1000!O140+Таблица2000!O140</f>
        <v>0</v>
      </c>
      <c r="Q140" s="99">
        <f>Таблица1000!P140+Таблица2000!P140</f>
        <v>0</v>
      </c>
      <c r="R140" s="99">
        <f>Таблица2000!Q139</f>
        <v>0</v>
      </c>
      <c r="S140" s="99">
        <f>Таблица2000!R140</f>
        <v>0</v>
      </c>
      <c r="T140" s="99">
        <f>Таблица1000!Q140+Таблица2000!S140</f>
        <v>0</v>
      </c>
      <c r="U140" s="99">
        <f>Таблица2000!T140</f>
        <v>0</v>
      </c>
      <c r="V140" s="99">
        <f>Таблица1000!R140+Таблица2000!U140</f>
        <v>0</v>
      </c>
      <c r="W140" s="99">
        <f>Таблица2000!V140</f>
        <v>0</v>
      </c>
    </row>
    <row r="141" spans="1:23" x14ac:dyDescent="0.15">
      <c r="A141" s="380" t="s">
        <v>584</v>
      </c>
      <c r="B141" s="77" t="s">
        <v>379</v>
      </c>
      <c r="C141" s="7" t="s">
        <v>831</v>
      </c>
      <c r="D141" s="3" t="s">
        <v>113</v>
      </c>
      <c r="E141" s="99">
        <f>Таблица1000!G141+Таблица2000!G141</f>
        <v>0</v>
      </c>
      <c r="F141" s="99">
        <f>Таблица2000!H141</f>
        <v>0</v>
      </c>
      <c r="G141" s="99">
        <f>Таблица1000!H141+Таблица2000!I141</f>
        <v>0</v>
      </c>
      <c r="H141" s="99">
        <f>Таблица1000!I141</f>
        <v>0</v>
      </c>
      <c r="I141" s="99">
        <f>Таблица1000!J141</f>
        <v>0</v>
      </c>
      <c r="J141" s="99">
        <f>Таблица1000!K141</f>
        <v>0</v>
      </c>
      <c r="K141" s="99">
        <f>Таблица2000!J141</f>
        <v>0</v>
      </c>
      <c r="L141" s="99">
        <f>Таблица1000!L141+Таблица2000!K141</f>
        <v>0</v>
      </c>
      <c r="M141" s="99">
        <f>Таблица2000!L141</f>
        <v>0</v>
      </c>
      <c r="N141" s="99">
        <f>Таблица1000!M141+Таблица2000!M141</f>
        <v>0</v>
      </c>
      <c r="O141" s="99">
        <f>Таблица1000!N141+Таблица2000!N141</f>
        <v>0</v>
      </c>
      <c r="P141" s="99">
        <f>Таблица1000!O141+Таблица2000!O141</f>
        <v>0</v>
      </c>
      <c r="Q141" s="99">
        <f>Таблица1000!P141+Таблица2000!P141</f>
        <v>0</v>
      </c>
      <c r="R141" s="99">
        <f>Таблица2000!Q140</f>
        <v>0</v>
      </c>
      <c r="S141" s="99">
        <f>Таблица2000!R141</f>
        <v>0</v>
      </c>
      <c r="T141" s="99">
        <f>Таблица1000!Q141+Таблица2000!S141</f>
        <v>0</v>
      </c>
      <c r="U141" s="99">
        <f>Таблица2000!T141</f>
        <v>0</v>
      </c>
      <c r="V141" s="99">
        <f>Таблица1000!R141+Таблица2000!U141</f>
        <v>0</v>
      </c>
      <c r="W141" s="99">
        <f>Таблица2000!V141</f>
        <v>0</v>
      </c>
    </row>
    <row r="142" spans="1:23" x14ac:dyDescent="0.15">
      <c r="A142" s="380" t="s">
        <v>585</v>
      </c>
      <c r="B142" s="77" t="s">
        <v>380</v>
      </c>
      <c r="C142" s="7" t="s">
        <v>832</v>
      </c>
      <c r="D142" s="3" t="s">
        <v>114</v>
      </c>
      <c r="E142" s="99">
        <f>Таблица1000!G142+Таблица2000!G142</f>
        <v>0</v>
      </c>
      <c r="F142" s="99">
        <f>Таблица2000!H142</f>
        <v>0</v>
      </c>
      <c r="G142" s="99">
        <f>Таблица1000!H142+Таблица2000!I142</f>
        <v>0</v>
      </c>
      <c r="H142" s="99">
        <f>Таблица1000!I142</f>
        <v>0</v>
      </c>
      <c r="I142" s="99">
        <f>Таблица1000!J142</f>
        <v>0</v>
      </c>
      <c r="J142" s="99">
        <f>Таблица1000!K142</f>
        <v>0</v>
      </c>
      <c r="K142" s="99">
        <f>Таблица2000!J142</f>
        <v>0</v>
      </c>
      <c r="L142" s="99">
        <f>Таблица1000!L142+Таблица2000!K142</f>
        <v>0</v>
      </c>
      <c r="M142" s="99">
        <f>Таблица2000!L142</f>
        <v>0</v>
      </c>
      <c r="N142" s="99">
        <f>Таблица1000!M142+Таблица2000!M142</f>
        <v>0</v>
      </c>
      <c r="O142" s="99">
        <f>Таблица1000!N142+Таблица2000!N142</f>
        <v>0</v>
      </c>
      <c r="P142" s="99">
        <f>Таблица1000!O142+Таблица2000!O142</f>
        <v>0</v>
      </c>
      <c r="Q142" s="99">
        <f>Таблица1000!P142+Таблица2000!P142</f>
        <v>0</v>
      </c>
      <c r="R142" s="99">
        <f>Таблица2000!Q141</f>
        <v>0</v>
      </c>
      <c r="S142" s="99">
        <f>Таблица2000!R142</f>
        <v>0</v>
      </c>
      <c r="T142" s="99">
        <f>Таблица1000!Q142+Таблица2000!S142</f>
        <v>0</v>
      </c>
      <c r="U142" s="99">
        <f>Таблица2000!T142</f>
        <v>0</v>
      </c>
      <c r="V142" s="99">
        <f>Таблица1000!R142+Таблица2000!U142</f>
        <v>0</v>
      </c>
      <c r="W142" s="99">
        <f>Таблица2000!V142</f>
        <v>0</v>
      </c>
    </row>
    <row r="143" spans="1:23" x14ac:dyDescent="0.15">
      <c r="A143" s="380" t="s">
        <v>586</v>
      </c>
      <c r="B143" s="77" t="s">
        <v>381</v>
      </c>
      <c r="C143" s="7" t="s">
        <v>833</v>
      </c>
      <c r="D143" s="3" t="s">
        <v>115</v>
      </c>
      <c r="E143" s="99">
        <f>Таблица1000!G143+Таблица2000!G143</f>
        <v>0</v>
      </c>
      <c r="F143" s="99">
        <f>Таблица2000!H143</f>
        <v>0</v>
      </c>
      <c r="G143" s="99">
        <f>Таблица1000!H143+Таблица2000!I143</f>
        <v>0</v>
      </c>
      <c r="H143" s="99">
        <f>Таблица1000!I143</f>
        <v>0</v>
      </c>
      <c r="I143" s="99">
        <f>Таблица1000!J143</f>
        <v>0</v>
      </c>
      <c r="J143" s="99">
        <f>Таблица1000!K143</f>
        <v>0</v>
      </c>
      <c r="K143" s="99">
        <f>Таблица2000!J143</f>
        <v>0</v>
      </c>
      <c r="L143" s="99">
        <f>Таблица1000!L143+Таблица2000!K143</f>
        <v>0</v>
      </c>
      <c r="M143" s="99">
        <f>Таблица2000!L143</f>
        <v>0</v>
      </c>
      <c r="N143" s="99">
        <f>Таблица1000!M143+Таблица2000!M143</f>
        <v>0</v>
      </c>
      <c r="O143" s="99">
        <f>Таблица1000!N143+Таблица2000!N143</f>
        <v>0</v>
      </c>
      <c r="P143" s="99">
        <f>Таблица1000!O143+Таблица2000!O143</f>
        <v>0</v>
      </c>
      <c r="Q143" s="99">
        <f>Таблица1000!P143+Таблица2000!P143</f>
        <v>0</v>
      </c>
      <c r="R143" s="99">
        <f>Таблица2000!Q142</f>
        <v>0</v>
      </c>
      <c r="S143" s="99">
        <f>Таблица2000!R143</f>
        <v>0</v>
      </c>
      <c r="T143" s="99">
        <f>Таблица1000!Q143+Таблица2000!S143</f>
        <v>0</v>
      </c>
      <c r="U143" s="99">
        <f>Таблица2000!T143</f>
        <v>0</v>
      </c>
      <c r="V143" s="99">
        <f>Таблица1000!R143+Таблица2000!U143</f>
        <v>0</v>
      </c>
      <c r="W143" s="99">
        <f>Таблица2000!V143</f>
        <v>0</v>
      </c>
    </row>
    <row r="144" spans="1:23" x14ac:dyDescent="0.15">
      <c r="A144" s="380" t="s">
        <v>587</v>
      </c>
      <c r="B144" s="77" t="s">
        <v>462</v>
      </c>
      <c r="C144" s="7" t="s">
        <v>834</v>
      </c>
      <c r="D144" s="3" t="s">
        <v>452</v>
      </c>
      <c r="E144" s="99">
        <f>Таблица1000!G144+Таблица2000!G144</f>
        <v>0</v>
      </c>
      <c r="F144" s="99">
        <f>Таблица2000!H144</f>
        <v>0</v>
      </c>
      <c r="G144" s="99">
        <f>Таблица1000!H144+Таблица2000!I144</f>
        <v>0</v>
      </c>
      <c r="H144" s="99">
        <f>Таблица1000!I144</f>
        <v>0</v>
      </c>
      <c r="I144" s="99">
        <f>Таблица1000!J144</f>
        <v>0</v>
      </c>
      <c r="J144" s="99">
        <f>Таблица1000!K144</f>
        <v>0</v>
      </c>
      <c r="K144" s="99">
        <f>Таблица2000!J144</f>
        <v>0</v>
      </c>
      <c r="L144" s="99">
        <f>Таблица1000!L144+Таблица2000!K144</f>
        <v>0</v>
      </c>
      <c r="M144" s="99">
        <f>Таблица2000!L144</f>
        <v>0</v>
      </c>
      <c r="N144" s="99">
        <f>Таблица1000!M144+Таблица2000!M144</f>
        <v>0</v>
      </c>
      <c r="O144" s="99">
        <f>Таблица1000!N144+Таблица2000!N144</f>
        <v>0</v>
      </c>
      <c r="P144" s="99">
        <f>Таблица1000!O144+Таблица2000!O144</f>
        <v>0</v>
      </c>
      <c r="Q144" s="99">
        <f>Таблица1000!P144+Таблица2000!P144</f>
        <v>0</v>
      </c>
      <c r="R144" s="99">
        <f>Таблица2000!Q143</f>
        <v>0</v>
      </c>
      <c r="S144" s="99">
        <f>Таблица2000!R144</f>
        <v>0</v>
      </c>
      <c r="T144" s="99">
        <f>Таблица1000!Q144+Таблица2000!S144</f>
        <v>0</v>
      </c>
      <c r="U144" s="99">
        <f>Таблица2000!T144</f>
        <v>0</v>
      </c>
      <c r="V144" s="99">
        <f>Таблица1000!R144+Таблица2000!U144</f>
        <v>0</v>
      </c>
      <c r="W144" s="99">
        <f>Таблица2000!V144</f>
        <v>0</v>
      </c>
    </row>
    <row r="145" spans="1:23" x14ac:dyDescent="0.15">
      <c r="A145" s="380" t="s">
        <v>588</v>
      </c>
      <c r="B145" s="77" t="s">
        <v>589</v>
      </c>
      <c r="C145" s="7" t="s">
        <v>830</v>
      </c>
      <c r="D145" s="3" t="s">
        <v>590</v>
      </c>
      <c r="E145" s="99">
        <f>Таблица1000!G145+Таблица2000!G145</f>
        <v>0</v>
      </c>
      <c r="F145" s="99">
        <f>Таблица2000!H145</f>
        <v>0</v>
      </c>
      <c r="G145" s="99">
        <f>Таблица1000!H145+Таблица2000!I145</f>
        <v>0</v>
      </c>
      <c r="H145" s="99">
        <f>Таблица1000!I145</f>
        <v>0</v>
      </c>
      <c r="I145" s="99">
        <f>Таблица1000!J145</f>
        <v>0</v>
      </c>
      <c r="J145" s="99">
        <f>Таблица1000!K145</f>
        <v>0</v>
      </c>
      <c r="K145" s="99">
        <f>Таблица2000!J145</f>
        <v>0</v>
      </c>
      <c r="L145" s="99">
        <f>Таблица1000!L145+Таблица2000!K145</f>
        <v>0</v>
      </c>
      <c r="M145" s="99">
        <f>Таблица2000!L145</f>
        <v>0</v>
      </c>
      <c r="N145" s="99">
        <f>Таблица1000!M145+Таблица2000!M145</f>
        <v>0</v>
      </c>
      <c r="O145" s="99">
        <f>Таблица1000!N145+Таблица2000!N145</f>
        <v>0</v>
      </c>
      <c r="P145" s="99">
        <f>Таблица1000!O145+Таблица2000!O145</f>
        <v>0</v>
      </c>
      <c r="Q145" s="99">
        <f>Таблица1000!P145+Таблица2000!P145</f>
        <v>0</v>
      </c>
      <c r="R145" s="99">
        <f>Таблица2000!Q144</f>
        <v>0</v>
      </c>
      <c r="S145" s="99">
        <f>Таблица2000!R145</f>
        <v>0</v>
      </c>
      <c r="T145" s="99">
        <f>Таблица1000!Q145+Таблица2000!S145</f>
        <v>0</v>
      </c>
      <c r="U145" s="99">
        <f>Таблица2000!T145</f>
        <v>0</v>
      </c>
      <c r="V145" s="99">
        <f>Таблица1000!R145+Таблица2000!U145</f>
        <v>0</v>
      </c>
      <c r="W145" s="99">
        <f>Таблица2000!V145</f>
        <v>0</v>
      </c>
    </row>
    <row r="146" spans="1:23" x14ac:dyDescent="0.15">
      <c r="A146" s="380" t="s">
        <v>708</v>
      </c>
      <c r="B146" s="77" t="s">
        <v>265</v>
      </c>
      <c r="C146" s="16" t="s">
        <v>118</v>
      </c>
      <c r="D146" s="3" t="s">
        <v>641</v>
      </c>
      <c r="E146" s="99">
        <f>Таблица1000!G146+Таблица2000!G146</f>
        <v>0</v>
      </c>
      <c r="F146" s="99">
        <f>Таблица2000!H146</f>
        <v>0</v>
      </c>
      <c r="G146" s="99">
        <f>Таблица1000!H146+Таблица2000!I146</f>
        <v>0</v>
      </c>
      <c r="H146" s="99">
        <f>Таблица1000!I146</f>
        <v>0</v>
      </c>
      <c r="I146" s="99">
        <f>Таблица1000!J146</f>
        <v>0</v>
      </c>
      <c r="J146" s="99">
        <f>Таблица1000!K146</f>
        <v>0</v>
      </c>
      <c r="K146" s="99">
        <f>Таблица2000!J146</f>
        <v>0</v>
      </c>
      <c r="L146" s="99">
        <f>Таблица1000!L146+Таблица2000!K146</f>
        <v>0</v>
      </c>
      <c r="M146" s="99">
        <f>Таблица2000!L146</f>
        <v>0</v>
      </c>
      <c r="N146" s="99">
        <f>Таблица1000!M146+Таблица2000!M146</f>
        <v>0</v>
      </c>
      <c r="O146" s="99">
        <f>Таблица1000!N146+Таблица2000!N146</f>
        <v>0</v>
      </c>
      <c r="P146" s="99">
        <f>Таблица1000!O146+Таблица2000!O146</f>
        <v>0</v>
      </c>
      <c r="Q146" s="99">
        <f>Таблица1000!P146+Таблица2000!P146</f>
        <v>0</v>
      </c>
      <c r="R146" s="99">
        <f>Таблица2000!Q145</f>
        <v>0</v>
      </c>
      <c r="S146" s="99">
        <f>Таблица2000!R146</f>
        <v>0</v>
      </c>
      <c r="T146" s="99">
        <f>Таблица1000!Q146+Таблица2000!S146</f>
        <v>0</v>
      </c>
      <c r="U146" s="99">
        <f>Таблица2000!T146</f>
        <v>0</v>
      </c>
      <c r="V146" s="99">
        <f>Таблица1000!R146+Таблица2000!U146</f>
        <v>0</v>
      </c>
      <c r="W146" s="99">
        <f>Таблица2000!V146</f>
        <v>0</v>
      </c>
    </row>
    <row r="147" spans="1:23" x14ac:dyDescent="0.15">
      <c r="A147" s="380" t="s">
        <v>901</v>
      </c>
      <c r="B147" s="77" t="s">
        <v>1020</v>
      </c>
      <c r="C147" s="16" t="s">
        <v>1024</v>
      </c>
      <c r="D147" s="3" t="s">
        <v>902</v>
      </c>
      <c r="E147" s="99">
        <f>Таблица1000!G147+Таблица2000!G147</f>
        <v>0</v>
      </c>
      <c r="F147" s="99">
        <f>Таблица2000!H147</f>
        <v>0</v>
      </c>
      <c r="G147" s="99">
        <f>Таблица1000!H147+Таблица2000!I147</f>
        <v>0</v>
      </c>
      <c r="H147" s="99">
        <f>Таблица1000!I147</f>
        <v>0</v>
      </c>
      <c r="I147" s="99">
        <f>Таблица1000!J147</f>
        <v>0</v>
      </c>
      <c r="J147" s="99">
        <f>Таблица1000!K147</f>
        <v>0</v>
      </c>
      <c r="K147" s="99">
        <f>Таблица2000!J147</f>
        <v>0</v>
      </c>
      <c r="L147" s="99">
        <f>Таблица1000!L147+Таблица2000!K147</f>
        <v>0</v>
      </c>
      <c r="M147" s="99">
        <f>Таблица2000!L147</f>
        <v>0</v>
      </c>
      <c r="N147" s="99">
        <f>Таблица1000!M147+Таблица2000!M147</f>
        <v>0</v>
      </c>
      <c r="O147" s="99">
        <f>Таблица1000!N147+Таблица2000!N147</f>
        <v>0</v>
      </c>
      <c r="P147" s="99">
        <f>Таблица1000!O147+Таблица2000!O147</f>
        <v>0</v>
      </c>
      <c r="Q147" s="99">
        <f>Таблица1000!P147+Таблица2000!P147</f>
        <v>0</v>
      </c>
      <c r="R147" s="99">
        <f>Таблица2000!Q146</f>
        <v>0</v>
      </c>
      <c r="S147" s="99">
        <f>Таблица2000!R147</f>
        <v>0</v>
      </c>
      <c r="T147" s="99">
        <f>Таблица1000!Q147+Таблица2000!S147</f>
        <v>0</v>
      </c>
      <c r="U147" s="99">
        <f>Таблица2000!T147</f>
        <v>0</v>
      </c>
      <c r="V147" s="99">
        <f>Таблица1000!R147+Таблица2000!U147</f>
        <v>0</v>
      </c>
      <c r="W147" s="99">
        <f>Таблица2000!V147</f>
        <v>0</v>
      </c>
    </row>
    <row r="148" spans="1:23" x14ac:dyDescent="0.15">
      <c r="A148" s="380" t="s">
        <v>903</v>
      </c>
      <c r="B148" s="77" t="s">
        <v>1021</v>
      </c>
      <c r="C148" s="16" t="s">
        <v>1025</v>
      </c>
      <c r="D148" s="3" t="s">
        <v>532</v>
      </c>
      <c r="E148" s="99">
        <f>Таблица1000!G148+Таблица2000!G148</f>
        <v>0</v>
      </c>
      <c r="F148" s="99">
        <f>Таблица2000!H148</f>
        <v>0</v>
      </c>
      <c r="G148" s="99">
        <f>Таблица1000!H148+Таблица2000!I148</f>
        <v>0</v>
      </c>
      <c r="H148" s="99">
        <f>Таблица1000!I148</f>
        <v>0</v>
      </c>
      <c r="I148" s="99">
        <f>Таблица1000!J148</f>
        <v>0</v>
      </c>
      <c r="J148" s="99">
        <f>Таблица1000!K148</f>
        <v>0</v>
      </c>
      <c r="K148" s="99">
        <f>Таблица2000!J148</f>
        <v>0</v>
      </c>
      <c r="L148" s="99">
        <f>Таблица1000!L148+Таблица2000!K148</f>
        <v>0</v>
      </c>
      <c r="M148" s="99">
        <f>Таблица2000!L148</f>
        <v>0</v>
      </c>
      <c r="N148" s="99">
        <f>Таблица1000!M148+Таблица2000!M148</f>
        <v>0</v>
      </c>
      <c r="O148" s="99">
        <f>Таблица1000!N148+Таблица2000!N148</f>
        <v>0</v>
      </c>
      <c r="P148" s="99">
        <f>Таблица1000!O148+Таблица2000!O148</f>
        <v>0</v>
      </c>
      <c r="Q148" s="99">
        <f>Таблица1000!P148+Таблица2000!P148</f>
        <v>0</v>
      </c>
      <c r="R148" s="99">
        <f>Таблица2000!Q147</f>
        <v>0</v>
      </c>
      <c r="S148" s="99">
        <f>Таблица2000!R148</f>
        <v>0</v>
      </c>
      <c r="T148" s="99">
        <f>Таблица1000!Q148+Таблица2000!S148</f>
        <v>0</v>
      </c>
      <c r="U148" s="99">
        <f>Таблица2000!T148</f>
        <v>0</v>
      </c>
      <c r="V148" s="99">
        <f>Таблица1000!R148+Таблица2000!U148</f>
        <v>0</v>
      </c>
      <c r="W148" s="99">
        <f>Таблица2000!V148</f>
        <v>0</v>
      </c>
    </row>
    <row r="149" spans="1:23" x14ac:dyDescent="0.15">
      <c r="A149" s="380" t="s">
        <v>709</v>
      </c>
      <c r="B149" s="77" t="s">
        <v>1022</v>
      </c>
      <c r="C149" s="16" t="s">
        <v>1026</v>
      </c>
      <c r="D149" s="3" t="s">
        <v>533</v>
      </c>
      <c r="E149" s="99">
        <f>Таблица1000!G149+Таблица2000!G149</f>
        <v>0</v>
      </c>
      <c r="F149" s="99">
        <f>Таблица2000!H149</f>
        <v>0</v>
      </c>
      <c r="G149" s="99">
        <f>Таблица1000!H149+Таблица2000!I149</f>
        <v>0</v>
      </c>
      <c r="H149" s="99">
        <f>Таблица1000!I149</f>
        <v>0</v>
      </c>
      <c r="I149" s="99">
        <f>Таблица1000!J149</f>
        <v>0</v>
      </c>
      <c r="J149" s="99">
        <f>Таблица1000!K149</f>
        <v>0</v>
      </c>
      <c r="K149" s="99">
        <f>Таблица2000!J149</f>
        <v>0</v>
      </c>
      <c r="L149" s="99">
        <f>Таблица1000!L149+Таблица2000!K149</f>
        <v>0</v>
      </c>
      <c r="M149" s="99">
        <f>Таблица2000!L149</f>
        <v>0</v>
      </c>
      <c r="N149" s="99">
        <f>Таблица1000!M149+Таблица2000!M149</f>
        <v>0</v>
      </c>
      <c r="O149" s="99">
        <f>Таблица1000!N149+Таблица2000!N149</f>
        <v>0</v>
      </c>
      <c r="P149" s="99">
        <f>Таблица1000!O149+Таблица2000!O149</f>
        <v>0</v>
      </c>
      <c r="Q149" s="99">
        <f>Таблица1000!P149+Таблица2000!P149</f>
        <v>0</v>
      </c>
      <c r="R149" s="99">
        <f>Таблица2000!Q148</f>
        <v>0</v>
      </c>
      <c r="S149" s="99">
        <f>Таблица2000!R149</f>
        <v>0</v>
      </c>
      <c r="T149" s="99">
        <f>Таблица1000!Q149+Таблица2000!S149</f>
        <v>0</v>
      </c>
      <c r="U149" s="99">
        <f>Таблица2000!T149</f>
        <v>0</v>
      </c>
      <c r="V149" s="99">
        <f>Таблица1000!R149+Таблица2000!U149</f>
        <v>0</v>
      </c>
      <c r="W149" s="99">
        <f>Таблица2000!V149</f>
        <v>0</v>
      </c>
    </row>
    <row r="150" spans="1:23" x14ac:dyDescent="0.15">
      <c r="A150" s="380" t="s">
        <v>710</v>
      </c>
      <c r="B150" s="77" t="s">
        <v>1023</v>
      </c>
      <c r="C150" s="16" t="s">
        <v>1027</v>
      </c>
      <c r="D150" s="3" t="s">
        <v>376</v>
      </c>
      <c r="E150" s="99">
        <f>Таблица1000!G150+Таблица2000!G150</f>
        <v>0</v>
      </c>
      <c r="F150" s="99">
        <f>Таблица2000!H150</f>
        <v>0</v>
      </c>
      <c r="G150" s="99">
        <f>Таблица1000!H150+Таблица2000!I150</f>
        <v>0</v>
      </c>
      <c r="H150" s="99">
        <f>Таблица1000!I150</f>
        <v>0</v>
      </c>
      <c r="I150" s="99">
        <f>Таблица1000!J150</f>
        <v>0</v>
      </c>
      <c r="J150" s="99">
        <f>Таблица1000!K150</f>
        <v>0</v>
      </c>
      <c r="K150" s="99">
        <f>Таблица2000!J150</f>
        <v>0</v>
      </c>
      <c r="L150" s="99">
        <f>Таблица1000!L150+Таблица2000!K150</f>
        <v>0</v>
      </c>
      <c r="M150" s="99">
        <f>Таблица2000!L150</f>
        <v>0</v>
      </c>
      <c r="N150" s="99">
        <f>Таблица1000!M150+Таблица2000!M150</f>
        <v>0</v>
      </c>
      <c r="O150" s="99">
        <f>Таблица1000!N150+Таблица2000!N150</f>
        <v>0</v>
      </c>
      <c r="P150" s="99">
        <f>Таблица1000!O150+Таблица2000!O150</f>
        <v>0</v>
      </c>
      <c r="Q150" s="99">
        <f>Таблица1000!P150+Таблица2000!P150</f>
        <v>0</v>
      </c>
      <c r="R150" s="99">
        <f>Таблица2000!Q149</f>
        <v>0</v>
      </c>
      <c r="S150" s="99">
        <f>Таблица2000!R150</f>
        <v>0</v>
      </c>
      <c r="T150" s="99">
        <f>Таблица1000!Q150+Таблица2000!S150</f>
        <v>0</v>
      </c>
      <c r="U150" s="99">
        <f>Таблица2000!T150</f>
        <v>0</v>
      </c>
      <c r="V150" s="99">
        <f>Таблица1000!R150+Таблица2000!U150</f>
        <v>0</v>
      </c>
      <c r="W150" s="99">
        <f>Таблица2000!V150</f>
        <v>0</v>
      </c>
    </row>
    <row r="151" spans="1:23" x14ac:dyDescent="0.15">
      <c r="A151" s="380" t="s">
        <v>1558</v>
      </c>
      <c r="B151" s="77" t="s">
        <v>1475</v>
      </c>
      <c r="C151" s="16" t="s">
        <v>1559</v>
      </c>
      <c r="D151" s="3"/>
      <c r="E151" s="99">
        <f>Таблица1000!G151+Таблица2000!G151</f>
        <v>0</v>
      </c>
      <c r="F151" s="99">
        <f>Таблица2000!H151</f>
        <v>0</v>
      </c>
      <c r="G151" s="99">
        <f>Таблица1000!H151+Таблица2000!I151</f>
        <v>0</v>
      </c>
      <c r="H151" s="99">
        <f>Таблица1000!I151</f>
        <v>0</v>
      </c>
      <c r="I151" s="99">
        <f>Таблица1000!J151</f>
        <v>0</v>
      </c>
      <c r="J151" s="99">
        <f>Таблица1000!K151</f>
        <v>0</v>
      </c>
      <c r="K151" s="99">
        <f>Таблица2000!J151</f>
        <v>0</v>
      </c>
      <c r="L151" s="99">
        <f>Таблица1000!L151+Таблица2000!K151</f>
        <v>0</v>
      </c>
      <c r="M151" s="99">
        <f>Таблица2000!L151</f>
        <v>0</v>
      </c>
      <c r="N151" s="99">
        <f>Таблица1000!M151+Таблица2000!M151</f>
        <v>0</v>
      </c>
      <c r="O151" s="99">
        <f>Таблица1000!N151+Таблица2000!N151</f>
        <v>0</v>
      </c>
      <c r="P151" s="99">
        <f>Таблица1000!O151+Таблица2000!O151</f>
        <v>0</v>
      </c>
      <c r="Q151" s="99">
        <f>Таблица1000!P151+Таблица2000!P151</f>
        <v>0</v>
      </c>
      <c r="R151" s="99">
        <f>Таблица2000!Q150</f>
        <v>0</v>
      </c>
      <c r="S151" s="99">
        <f>Таблица2000!R151</f>
        <v>0</v>
      </c>
      <c r="T151" s="99">
        <f>Таблица1000!Q151+Таблица2000!S151</f>
        <v>0</v>
      </c>
      <c r="U151" s="99">
        <f>Таблица2000!T151</f>
        <v>0</v>
      </c>
      <c r="V151" s="99">
        <f>Таблица1000!R151+Таблица2000!U151</f>
        <v>0</v>
      </c>
      <c r="W151" s="99">
        <f>Таблица2000!V151</f>
        <v>0</v>
      </c>
    </row>
    <row r="152" spans="1:23" x14ac:dyDescent="0.15">
      <c r="A152" s="380" t="s">
        <v>660</v>
      </c>
      <c r="B152" s="77" t="s">
        <v>266</v>
      </c>
      <c r="C152" s="394" t="s">
        <v>119</v>
      </c>
      <c r="D152" s="379" t="s">
        <v>116</v>
      </c>
      <c r="E152" s="99">
        <f>Таблица1000!G152+Таблица2000!G152</f>
        <v>0</v>
      </c>
      <c r="F152" s="99">
        <f>Таблица2000!H152</f>
        <v>0</v>
      </c>
      <c r="G152" s="99">
        <f>Таблица1000!H152+Таблица2000!I152</f>
        <v>0</v>
      </c>
      <c r="H152" s="99">
        <f>Таблица1000!I152</f>
        <v>0</v>
      </c>
      <c r="I152" s="99">
        <f>Таблица1000!J152</f>
        <v>0</v>
      </c>
      <c r="J152" s="99">
        <f>Таблица1000!K152</f>
        <v>0</v>
      </c>
      <c r="K152" s="99">
        <f>Таблица2000!J152</f>
        <v>0</v>
      </c>
      <c r="L152" s="99">
        <f>Таблица1000!L152+Таблица2000!K152</f>
        <v>0</v>
      </c>
      <c r="M152" s="99">
        <f>Таблица2000!L152</f>
        <v>0</v>
      </c>
      <c r="N152" s="99">
        <f>Таблица1000!M152+Таблица2000!M152</f>
        <v>0</v>
      </c>
      <c r="O152" s="99">
        <f>Таблица1000!N152+Таблица2000!N152</f>
        <v>0</v>
      </c>
      <c r="P152" s="99">
        <f>Таблица1000!O152+Таблица2000!O152</f>
        <v>0</v>
      </c>
      <c r="Q152" s="99">
        <f>Таблица1000!P152+Таблица2000!P152</f>
        <v>0</v>
      </c>
      <c r="R152" s="99">
        <f>Таблица2000!Q151</f>
        <v>0</v>
      </c>
      <c r="S152" s="99">
        <f>Таблица2000!R152</f>
        <v>0</v>
      </c>
      <c r="T152" s="99">
        <f>Таблица1000!Q152+Таблица2000!S152</f>
        <v>0</v>
      </c>
      <c r="U152" s="99">
        <f>Таблица2000!T152</f>
        <v>0</v>
      </c>
      <c r="V152" s="99">
        <f>Таблица1000!R152+Таблица2000!U152</f>
        <v>0</v>
      </c>
      <c r="W152" s="99">
        <f>Таблица2000!V152</f>
        <v>0</v>
      </c>
    </row>
    <row r="153" spans="1:23" x14ac:dyDescent="0.15">
      <c r="A153" s="380" t="s">
        <v>711</v>
      </c>
      <c r="B153" s="77" t="s">
        <v>463</v>
      </c>
      <c r="C153" s="16" t="s">
        <v>453</v>
      </c>
      <c r="D153" s="3" t="s">
        <v>192</v>
      </c>
      <c r="E153" s="99">
        <f>Таблица1000!G153+Таблица2000!G153</f>
        <v>0</v>
      </c>
      <c r="F153" s="99">
        <f>Таблица2000!H153</f>
        <v>0</v>
      </c>
      <c r="G153" s="99">
        <f>Таблица1000!H153+Таблица2000!I153</f>
        <v>0</v>
      </c>
      <c r="H153" s="99">
        <f>Таблица1000!I153</f>
        <v>0</v>
      </c>
      <c r="I153" s="99">
        <f>Таблица1000!J153</f>
        <v>0</v>
      </c>
      <c r="J153" s="99">
        <f>Таблица1000!K153</f>
        <v>0</v>
      </c>
      <c r="K153" s="99">
        <f>Таблица2000!J153</f>
        <v>0</v>
      </c>
      <c r="L153" s="99">
        <f>Таблица1000!L153+Таблица2000!K153</f>
        <v>0</v>
      </c>
      <c r="M153" s="99">
        <f>Таблица2000!L153</f>
        <v>0</v>
      </c>
      <c r="N153" s="99">
        <f>Таблица1000!M153+Таблица2000!M153</f>
        <v>0</v>
      </c>
      <c r="O153" s="99">
        <f>Таблица1000!N153+Таблица2000!N153</f>
        <v>0</v>
      </c>
      <c r="P153" s="99">
        <f>Таблица1000!O153+Таблица2000!O153</f>
        <v>0</v>
      </c>
      <c r="Q153" s="99">
        <f>Таблица1000!P153+Таблица2000!P153</f>
        <v>0</v>
      </c>
      <c r="R153" s="99">
        <f>Таблица2000!Q152</f>
        <v>0</v>
      </c>
      <c r="S153" s="99">
        <f>Таблица2000!R153</f>
        <v>0</v>
      </c>
      <c r="T153" s="99">
        <f>Таблица1000!Q153+Таблица2000!S153</f>
        <v>0</v>
      </c>
      <c r="U153" s="99">
        <f>Таблица2000!T153</f>
        <v>0</v>
      </c>
      <c r="V153" s="99">
        <f>Таблица1000!R153+Таблица2000!U153</f>
        <v>0</v>
      </c>
      <c r="W153" s="99">
        <f>Таблица2000!V153</f>
        <v>0</v>
      </c>
    </row>
    <row r="154" spans="1:23" x14ac:dyDescent="0.15">
      <c r="A154" s="380" t="s">
        <v>712</v>
      </c>
      <c r="B154" s="77" t="s">
        <v>464</v>
      </c>
      <c r="C154" s="16" t="s">
        <v>454</v>
      </c>
      <c r="D154" s="3" t="s">
        <v>474</v>
      </c>
      <c r="E154" s="99">
        <f>Таблица1000!G154+Таблица2000!G154</f>
        <v>0</v>
      </c>
      <c r="F154" s="99">
        <f>Таблица2000!H154</f>
        <v>0</v>
      </c>
      <c r="G154" s="99">
        <f>Таблица1000!H154+Таблица2000!I154</f>
        <v>0</v>
      </c>
      <c r="H154" s="99">
        <f>Таблица1000!I154</f>
        <v>0</v>
      </c>
      <c r="I154" s="99">
        <f>Таблица1000!J154</f>
        <v>0</v>
      </c>
      <c r="J154" s="99">
        <f>Таблица1000!K154</f>
        <v>0</v>
      </c>
      <c r="K154" s="99">
        <f>Таблица2000!J154</f>
        <v>0</v>
      </c>
      <c r="L154" s="99">
        <f>Таблица1000!L154+Таблица2000!K154</f>
        <v>0</v>
      </c>
      <c r="M154" s="99">
        <f>Таблица2000!L154</f>
        <v>0</v>
      </c>
      <c r="N154" s="99">
        <f>Таблица1000!M154+Таблица2000!M154</f>
        <v>0</v>
      </c>
      <c r="O154" s="99">
        <f>Таблица1000!N154+Таблица2000!N154</f>
        <v>0</v>
      </c>
      <c r="P154" s="99">
        <f>Таблица1000!O154+Таблица2000!O154</f>
        <v>0</v>
      </c>
      <c r="Q154" s="99">
        <f>Таблица1000!P154+Таблица2000!P154</f>
        <v>0</v>
      </c>
      <c r="R154" s="99">
        <f>Таблица2000!Q153</f>
        <v>0</v>
      </c>
      <c r="S154" s="99">
        <f>Таблица2000!R154</f>
        <v>0</v>
      </c>
      <c r="T154" s="99">
        <f>Таблица1000!Q154+Таблица2000!S154</f>
        <v>0</v>
      </c>
      <c r="U154" s="99">
        <f>Таблица2000!T154</f>
        <v>0</v>
      </c>
      <c r="V154" s="99">
        <f>Таблица1000!R154+Таблица2000!U154</f>
        <v>0</v>
      </c>
      <c r="W154" s="99">
        <f>Таблица2000!V154</f>
        <v>0</v>
      </c>
    </row>
    <row r="155" spans="1:23" x14ac:dyDescent="0.15">
      <c r="A155" s="380" t="s">
        <v>534</v>
      </c>
      <c r="B155" s="77" t="s">
        <v>465</v>
      </c>
      <c r="C155" s="16" t="s">
        <v>455</v>
      </c>
      <c r="D155" s="3" t="s">
        <v>193</v>
      </c>
      <c r="E155" s="99">
        <f>Таблица1000!G155+Таблица2000!G155</f>
        <v>0</v>
      </c>
      <c r="F155" s="99">
        <f>Таблица2000!H155</f>
        <v>0</v>
      </c>
      <c r="G155" s="99">
        <f>Таблица1000!H155+Таблица2000!I155</f>
        <v>0</v>
      </c>
      <c r="H155" s="99">
        <f>Таблица1000!I155</f>
        <v>0</v>
      </c>
      <c r="I155" s="99">
        <f>Таблица1000!J155</f>
        <v>0</v>
      </c>
      <c r="J155" s="99">
        <f>Таблица1000!K155</f>
        <v>0</v>
      </c>
      <c r="K155" s="99">
        <f>Таблица2000!J155</f>
        <v>0</v>
      </c>
      <c r="L155" s="99">
        <f>Таблица1000!L155+Таблица2000!K155</f>
        <v>0</v>
      </c>
      <c r="M155" s="99">
        <f>Таблица2000!L155</f>
        <v>0</v>
      </c>
      <c r="N155" s="99">
        <f>Таблица1000!M155+Таблица2000!M155</f>
        <v>0</v>
      </c>
      <c r="O155" s="99">
        <f>Таблица1000!N155+Таблица2000!N155</f>
        <v>0</v>
      </c>
      <c r="P155" s="99">
        <f>Таблица1000!O155+Таблица2000!O155</f>
        <v>0</v>
      </c>
      <c r="Q155" s="99">
        <f>Таблица1000!P155+Таблица2000!P155</f>
        <v>0</v>
      </c>
      <c r="R155" s="99">
        <f>Таблица2000!Q154</f>
        <v>0</v>
      </c>
      <c r="S155" s="99">
        <f>Таблица2000!R155</f>
        <v>0</v>
      </c>
      <c r="T155" s="99">
        <f>Таблица1000!Q155+Таблица2000!S155</f>
        <v>0</v>
      </c>
      <c r="U155" s="99">
        <f>Таблица2000!T155</f>
        <v>0</v>
      </c>
      <c r="V155" s="99">
        <f>Таблица1000!R155+Таблица2000!U155</f>
        <v>0</v>
      </c>
      <c r="W155" s="99">
        <f>Таблица2000!V155</f>
        <v>0</v>
      </c>
    </row>
    <row r="156" spans="1:23" x14ac:dyDescent="0.15">
      <c r="A156" s="380" t="s">
        <v>713</v>
      </c>
      <c r="B156" s="77" t="s">
        <v>904</v>
      </c>
      <c r="C156" s="16" t="s">
        <v>905</v>
      </c>
      <c r="D156" s="3" t="s">
        <v>194</v>
      </c>
      <c r="E156" s="99">
        <f>Таблица1000!G156+Таблица2000!G156</f>
        <v>0</v>
      </c>
      <c r="F156" s="99">
        <f>Таблица2000!H156</f>
        <v>0</v>
      </c>
      <c r="G156" s="99">
        <f>Таблица1000!H156+Таблица2000!I156</f>
        <v>0</v>
      </c>
      <c r="H156" s="99">
        <f>Таблица1000!I156</f>
        <v>0</v>
      </c>
      <c r="I156" s="99">
        <f>Таблица1000!J156</f>
        <v>0</v>
      </c>
      <c r="J156" s="99">
        <f>Таблица1000!K156</f>
        <v>0</v>
      </c>
      <c r="K156" s="99">
        <f>Таблица2000!J156</f>
        <v>0</v>
      </c>
      <c r="L156" s="99">
        <f>Таблица1000!L156+Таблица2000!K156</f>
        <v>0</v>
      </c>
      <c r="M156" s="99">
        <f>Таблица2000!L156</f>
        <v>0</v>
      </c>
      <c r="N156" s="99">
        <f>Таблица1000!M156+Таблица2000!M156</f>
        <v>0</v>
      </c>
      <c r="O156" s="99">
        <f>Таблица1000!N156+Таблица2000!N156</f>
        <v>0</v>
      </c>
      <c r="P156" s="99">
        <f>Таблица1000!O156+Таблица2000!O156</f>
        <v>0</v>
      </c>
      <c r="Q156" s="99">
        <f>Таблица1000!P156+Таблица2000!P156</f>
        <v>0</v>
      </c>
      <c r="R156" s="99">
        <f>Таблица2000!Q155</f>
        <v>0</v>
      </c>
      <c r="S156" s="99">
        <f>Таблица2000!R156</f>
        <v>0</v>
      </c>
      <c r="T156" s="99">
        <f>Таблица1000!Q156+Таблица2000!S156</f>
        <v>0</v>
      </c>
      <c r="U156" s="99">
        <f>Таблица2000!T156</f>
        <v>0</v>
      </c>
      <c r="V156" s="99">
        <f>Таблица1000!R156+Таблица2000!U156</f>
        <v>0</v>
      </c>
      <c r="W156" s="99">
        <f>Таблица2000!V156</f>
        <v>0</v>
      </c>
    </row>
    <row r="157" spans="1:23" ht="21" x14ac:dyDescent="0.15">
      <c r="A157" s="380" t="s">
        <v>714</v>
      </c>
      <c r="B157" s="77" t="s">
        <v>1032</v>
      </c>
      <c r="C157" s="16" t="s">
        <v>1035</v>
      </c>
      <c r="D157" s="3" t="s">
        <v>535</v>
      </c>
      <c r="E157" s="99">
        <f>Таблица1000!G157+Таблица2000!G157</f>
        <v>0</v>
      </c>
      <c r="F157" s="99">
        <f>Таблица2000!H157</f>
        <v>0</v>
      </c>
      <c r="G157" s="99">
        <f>Таблица1000!H157+Таблица2000!I157</f>
        <v>0</v>
      </c>
      <c r="H157" s="99">
        <f>Таблица1000!I157</f>
        <v>0</v>
      </c>
      <c r="I157" s="99">
        <f>Таблица1000!J157</f>
        <v>0</v>
      </c>
      <c r="J157" s="99">
        <f>Таблица1000!K157</f>
        <v>0</v>
      </c>
      <c r="K157" s="99">
        <f>Таблица2000!J157</f>
        <v>0</v>
      </c>
      <c r="L157" s="99">
        <f>Таблица1000!L157+Таблица2000!K157</f>
        <v>0</v>
      </c>
      <c r="M157" s="99">
        <f>Таблица2000!L157</f>
        <v>0</v>
      </c>
      <c r="N157" s="99">
        <f>Таблица1000!M157+Таблица2000!M157</f>
        <v>0</v>
      </c>
      <c r="O157" s="99">
        <f>Таблица1000!N157+Таблица2000!N157</f>
        <v>0</v>
      </c>
      <c r="P157" s="99">
        <f>Таблица1000!O157+Таблица2000!O157</f>
        <v>0</v>
      </c>
      <c r="Q157" s="99">
        <f>Таблица1000!P157+Таблица2000!P157</f>
        <v>0</v>
      </c>
      <c r="R157" s="99">
        <f>Таблица2000!Q156</f>
        <v>0</v>
      </c>
      <c r="S157" s="99">
        <f>Таблица2000!R157</f>
        <v>0</v>
      </c>
      <c r="T157" s="99">
        <f>Таблица1000!Q157+Таблица2000!S157</f>
        <v>0</v>
      </c>
      <c r="U157" s="99">
        <f>Таблица2000!T157</f>
        <v>0</v>
      </c>
      <c r="V157" s="99">
        <f>Таблица1000!R157+Таблица2000!U157</f>
        <v>0</v>
      </c>
      <c r="W157" s="99">
        <f>Таблица2000!V157</f>
        <v>0</v>
      </c>
    </row>
    <row r="158" spans="1:23" x14ac:dyDescent="0.15">
      <c r="A158" s="380" t="s">
        <v>715</v>
      </c>
      <c r="B158" s="77" t="s">
        <v>1033</v>
      </c>
      <c r="C158" s="16" t="s">
        <v>1036</v>
      </c>
      <c r="D158" s="3" t="s">
        <v>195</v>
      </c>
      <c r="E158" s="99">
        <f>Таблица1000!G158+Таблица2000!G158</f>
        <v>0</v>
      </c>
      <c r="F158" s="99">
        <f>Таблица2000!H158</f>
        <v>0</v>
      </c>
      <c r="G158" s="99">
        <f>Таблица1000!H158+Таблица2000!I158</f>
        <v>0</v>
      </c>
      <c r="H158" s="99">
        <f>Таблица1000!I158</f>
        <v>0</v>
      </c>
      <c r="I158" s="99">
        <f>Таблица1000!J158</f>
        <v>0</v>
      </c>
      <c r="J158" s="99">
        <f>Таблица1000!K158</f>
        <v>0</v>
      </c>
      <c r="K158" s="99">
        <f>Таблица2000!J158</f>
        <v>0</v>
      </c>
      <c r="L158" s="99">
        <f>Таблица1000!L158+Таблица2000!K158</f>
        <v>0</v>
      </c>
      <c r="M158" s="99">
        <f>Таблица2000!L158</f>
        <v>0</v>
      </c>
      <c r="N158" s="99">
        <f>Таблица1000!M158+Таблица2000!M158</f>
        <v>0</v>
      </c>
      <c r="O158" s="99">
        <f>Таблица1000!N158+Таблица2000!N158</f>
        <v>0</v>
      </c>
      <c r="P158" s="99">
        <f>Таблица1000!O158+Таблица2000!O158</f>
        <v>0</v>
      </c>
      <c r="Q158" s="99">
        <f>Таблица1000!P158+Таблица2000!P158</f>
        <v>0</v>
      </c>
      <c r="R158" s="99">
        <f>Таблица2000!Q157</f>
        <v>0</v>
      </c>
      <c r="S158" s="99">
        <f>Таблица2000!R158</f>
        <v>0</v>
      </c>
      <c r="T158" s="99">
        <f>Таблица1000!Q158+Таблица2000!S158</f>
        <v>0</v>
      </c>
      <c r="U158" s="99">
        <f>Таблица2000!T158</f>
        <v>0</v>
      </c>
      <c r="V158" s="99">
        <f>Таблица1000!R158+Таблица2000!U158</f>
        <v>0</v>
      </c>
      <c r="W158" s="99">
        <f>Таблица2000!V158</f>
        <v>0</v>
      </c>
    </row>
    <row r="159" spans="1:23" x14ac:dyDescent="0.15">
      <c r="A159" s="380" t="s">
        <v>654</v>
      </c>
      <c r="B159" s="77" t="s">
        <v>1034</v>
      </c>
      <c r="C159" s="16" t="s">
        <v>1037</v>
      </c>
      <c r="D159" s="3" t="s">
        <v>655</v>
      </c>
      <c r="E159" s="99">
        <f>Таблица1000!G159+Таблица2000!G159</f>
        <v>0</v>
      </c>
      <c r="F159" s="99">
        <f>Таблица2000!H159</f>
        <v>0</v>
      </c>
      <c r="G159" s="99">
        <f>Таблица1000!H159+Таблица2000!I159</f>
        <v>0</v>
      </c>
      <c r="H159" s="99">
        <f>Таблица1000!I159</f>
        <v>0</v>
      </c>
      <c r="I159" s="99">
        <f>Таблица1000!J159</f>
        <v>0</v>
      </c>
      <c r="J159" s="99">
        <f>Таблица1000!K159</f>
        <v>0</v>
      </c>
      <c r="K159" s="99">
        <f>Таблица2000!J159</f>
        <v>0</v>
      </c>
      <c r="L159" s="99">
        <f>Таблица1000!L159+Таблица2000!K159</f>
        <v>0</v>
      </c>
      <c r="M159" s="99">
        <f>Таблица2000!L159</f>
        <v>0</v>
      </c>
      <c r="N159" s="99">
        <f>Таблица1000!M159+Таблица2000!M159</f>
        <v>0</v>
      </c>
      <c r="O159" s="99">
        <f>Таблица1000!N159+Таблица2000!N159</f>
        <v>0</v>
      </c>
      <c r="P159" s="99">
        <f>Таблица1000!O159+Таблица2000!O159</f>
        <v>0</v>
      </c>
      <c r="Q159" s="99">
        <f>Таблица1000!P159+Таблица2000!P159</f>
        <v>0</v>
      </c>
      <c r="R159" s="99">
        <f>Таблица2000!Q158</f>
        <v>0</v>
      </c>
      <c r="S159" s="99">
        <f>Таблица2000!R159</f>
        <v>0</v>
      </c>
      <c r="T159" s="99">
        <f>Таблица1000!Q159+Таблица2000!S159</f>
        <v>0</v>
      </c>
      <c r="U159" s="99">
        <f>Таблица2000!T159</f>
        <v>0</v>
      </c>
      <c r="V159" s="99">
        <f>Таблица1000!R159+Таблица2000!U159</f>
        <v>0</v>
      </c>
      <c r="W159" s="99">
        <f>Таблица2000!V159</f>
        <v>0</v>
      </c>
    </row>
    <row r="160" spans="1:23" x14ac:dyDescent="0.15">
      <c r="A160" s="380" t="s">
        <v>591</v>
      </c>
      <c r="B160" s="77" t="s">
        <v>267</v>
      </c>
      <c r="C160" s="7" t="s">
        <v>120</v>
      </c>
      <c r="D160" s="3" t="s">
        <v>592</v>
      </c>
      <c r="E160" s="99">
        <f>Таблица1000!G160+Таблица2000!G160</f>
        <v>0</v>
      </c>
      <c r="F160" s="99">
        <f>Таблица2000!H160</f>
        <v>0</v>
      </c>
      <c r="G160" s="99">
        <f>Таблица1000!H160+Таблица2000!I160</f>
        <v>0</v>
      </c>
      <c r="H160" s="99">
        <f>Таблица1000!I160</f>
        <v>0</v>
      </c>
      <c r="I160" s="99">
        <f>Таблица1000!J160</f>
        <v>0</v>
      </c>
      <c r="J160" s="99">
        <f>Таблица1000!K160</f>
        <v>0</v>
      </c>
      <c r="K160" s="99">
        <f>Таблица2000!J160</f>
        <v>0</v>
      </c>
      <c r="L160" s="99">
        <f>Таблица1000!L160+Таблица2000!K160</f>
        <v>0</v>
      </c>
      <c r="M160" s="99">
        <f>Таблица2000!L160</f>
        <v>0</v>
      </c>
      <c r="N160" s="99">
        <f>Таблица1000!M160+Таблица2000!M160</f>
        <v>0</v>
      </c>
      <c r="O160" s="99">
        <f>Таблица1000!N160+Таблица2000!N160</f>
        <v>0</v>
      </c>
      <c r="P160" s="99">
        <f>Таблица1000!O160+Таблица2000!O160</f>
        <v>0</v>
      </c>
      <c r="Q160" s="99">
        <f>Таблица1000!P160+Таблица2000!P160</f>
        <v>0</v>
      </c>
      <c r="R160" s="99">
        <f>Таблица2000!Q159</f>
        <v>0</v>
      </c>
      <c r="S160" s="99">
        <f>Таблица2000!R160</f>
        <v>0</v>
      </c>
      <c r="T160" s="99">
        <f>Таблица1000!Q160+Таблица2000!S160</f>
        <v>0</v>
      </c>
      <c r="U160" s="99">
        <f>Таблица2000!T160</f>
        <v>0</v>
      </c>
      <c r="V160" s="99">
        <f>Таблица1000!R160+Таблица2000!U160</f>
        <v>0</v>
      </c>
      <c r="W160" s="99">
        <f>Таблица2000!V160</f>
        <v>0</v>
      </c>
    </row>
    <row r="161" spans="1:25" x14ac:dyDescent="0.15">
      <c r="A161" s="380" t="s">
        <v>716</v>
      </c>
      <c r="B161" s="77" t="s">
        <v>268</v>
      </c>
      <c r="C161" s="16" t="s">
        <v>121</v>
      </c>
      <c r="D161" s="3" t="s">
        <v>906</v>
      </c>
      <c r="E161" s="99">
        <f>Таблица1000!G161+Таблица2000!G161</f>
        <v>0</v>
      </c>
      <c r="F161" s="99">
        <f>Таблица2000!H161</f>
        <v>0</v>
      </c>
      <c r="G161" s="99">
        <f>Таблица1000!H161+Таблица2000!I161</f>
        <v>0</v>
      </c>
      <c r="H161" s="99">
        <f>Таблица1000!I161</f>
        <v>0</v>
      </c>
      <c r="I161" s="99">
        <f>Таблица1000!J161</f>
        <v>0</v>
      </c>
      <c r="J161" s="99">
        <f>Таблица1000!K161</f>
        <v>0</v>
      </c>
      <c r="K161" s="99">
        <f>Таблица2000!J161</f>
        <v>0</v>
      </c>
      <c r="L161" s="99">
        <f>Таблица1000!L161+Таблица2000!K161</f>
        <v>0</v>
      </c>
      <c r="M161" s="99">
        <f>Таблица2000!L161</f>
        <v>0</v>
      </c>
      <c r="N161" s="99">
        <f>Таблица1000!M161+Таблица2000!M161</f>
        <v>0</v>
      </c>
      <c r="O161" s="99">
        <f>Таблица1000!N161+Таблица2000!N161</f>
        <v>0</v>
      </c>
      <c r="P161" s="99">
        <f>Таблица1000!O161+Таблица2000!O161</f>
        <v>0</v>
      </c>
      <c r="Q161" s="99">
        <f>Таблица1000!P161+Таблица2000!P161</f>
        <v>0</v>
      </c>
      <c r="R161" s="99">
        <f>Таблица2000!Q160</f>
        <v>0</v>
      </c>
      <c r="S161" s="99">
        <f>Таблица2000!R161</f>
        <v>0</v>
      </c>
      <c r="T161" s="99">
        <f>Таблица1000!Q161+Таблица2000!S161</f>
        <v>0</v>
      </c>
      <c r="U161" s="99">
        <f>Таблица2000!T161</f>
        <v>0</v>
      </c>
      <c r="V161" s="99">
        <f>Таблица1000!R161+Таблица2000!U161</f>
        <v>0</v>
      </c>
      <c r="W161" s="99">
        <f>Таблица2000!V161</f>
        <v>0</v>
      </c>
    </row>
    <row r="162" spans="1:25" x14ac:dyDescent="0.15">
      <c r="A162" s="380" t="s">
        <v>717</v>
      </c>
      <c r="B162" s="77" t="s">
        <v>536</v>
      </c>
      <c r="C162" s="16" t="s">
        <v>1038</v>
      </c>
      <c r="D162" s="3" t="s">
        <v>456</v>
      </c>
      <c r="E162" s="99">
        <f>Таблица1000!G162+Таблица2000!G162</f>
        <v>0</v>
      </c>
      <c r="F162" s="99">
        <f>Таблица2000!H162</f>
        <v>0</v>
      </c>
      <c r="G162" s="99">
        <f>Таблица1000!H162+Таблица2000!I162</f>
        <v>0</v>
      </c>
      <c r="H162" s="99">
        <f>Таблица1000!I162</f>
        <v>0</v>
      </c>
      <c r="I162" s="99">
        <f>Таблица1000!J162</f>
        <v>0</v>
      </c>
      <c r="J162" s="99">
        <f>Таблица1000!K162</f>
        <v>0</v>
      </c>
      <c r="K162" s="99">
        <f>Таблица2000!J162</f>
        <v>0</v>
      </c>
      <c r="L162" s="99">
        <f>Таблица1000!L162+Таблица2000!K162</f>
        <v>0</v>
      </c>
      <c r="M162" s="99">
        <f>Таблица2000!L162</f>
        <v>0</v>
      </c>
      <c r="N162" s="99">
        <f>Таблица1000!M162+Таблица2000!M162</f>
        <v>0</v>
      </c>
      <c r="O162" s="99">
        <f>Таблица1000!N162+Таблица2000!N162</f>
        <v>0</v>
      </c>
      <c r="P162" s="99">
        <f>Таблица1000!O162+Таблица2000!O162</f>
        <v>0</v>
      </c>
      <c r="Q162" s="99">
        <f>Таблица1000!P162+Таблица2000!P162</f>
        <v>0</v>
      </c>
      <c r="R162" s="99">
        <f>Таблица2000!Q161</f>
        <v>0</v>
      </c>
      <c r="S162" s="99">
        <f>Таблица2000!R162</f>
        <v>0</v>
      </c>
      <c r="T162" s="99">
        <f>Таблица1000!Q162+Таблица2000!S162</f>
        <v>0</v>
      </c>
      <c r="U162" s="99">
        <f>Таблица2000!T162</f>
        <v>0</v>
      </c>
      <c r="V162" s="99">
        <f>Таблица1000!R162+Таблица2000!U162</f>
        <v>0</v>
      </c>
      <c r="W162" s="99">
        <f>Таблица2000!V162</f>
        <v>0</v>
      </c>
    </row>
    <row r="163" spans="1:25" x14ac:dyDescent="0.15">
      <c r="A163" s="380" t="s">
        <v>444</v>
      </c>
      <c r="B163" s="77" t="s">
        <v>537</v>
      </c>
      <c r="C163" s="16" t="s">
        <v>1039</v>
      </c>
      <c r="D163" s="3" t="s">
        <v>457</v>
      </c>
      <c r="E163" s="99">
        <f>Таблица1000!G163+Таблица2000!G163</f>
        <v>0</v>
      </c>
      <c r="F163" s="99">
        <f>Таблица2000!H163</f>
        <v>0</v>
      </c>
      <c r="G163" s="99">
        <f>Таблица1000!H163+Таблица2000!I163</f>
        <v>0</v>
      </c>
      <c r="H163" s="99">
        <f>Таблица1000!I163</f>
        <v>0</v>
      </c>
      <c r="I163" s="99">
        <f>Таблица1000!J163</f>
        <v>0</v>
      </c>
      <c r="J163" s="99">
        <f>Таблица1000!K163</f>
        <v>0</v>
      </c>
      <c r="K163" s="99">
        <f>Таблица2000!J163</f>
        <v>0</v>
      </c>
      <c r="L163" s="99">
        <f>Таблица1000!L163+Таблица2000!K163</f>
        <v>0</v>
      </c>
      <c r="M163" s="99">
        <f>Таблица2000!L163</f>
        <v>0</v>
      </c>
      <c r="N163" s="99">
        <f>Таблица1000!M163+Таблица2000!M163</f>
        <v>0</v>
      </c>
      <c r="O163" s="99">
        <f>Таблица1000!N163+Таблица2000!N163</f>
        <v>0</v>
      </c>
      <c r="P163" s="99">
        <f>Таблица1000!O163+Таблица2000!O163</f>
        <v>0</v>
      </c>
      <c r="Q163" s="99">
        <f>Таблица1000!P163+Таблица2000!P163</f>
        <v>0</v>
      </c>
      <c r="R163" s="99">
        <f>Таблица2000!Q162</f>
        <v>0</v>
      </c>
      <c r="S163" s="99">
        <f>Таблица2000!R163</f>
        <v>0</v>
      </c>
      <c r="T163" s="99">
        <f>Таблица1000!Q163+Таблица2000!S163</f>
        <v>0</v>
      </c>
      <c r="U163" s="99">
        <f>Таблица2000!T163</f>
        <v>0</v>
      </c>
      <c r="V163" s="99">
        <f>Таблица1000!R163+Таблица2000!U163</f>
        <v>0</v>
      </c>
      <c r="W163" s="99">
        <f>Таблица2000!V163</f>
        <v>0</v>
      </c>
    </row>
    <row r="164" spans="1:25" x14ac:dyDescent="0.15">
      <c r="A164" s="380" t="s">
        <v>718</v>
      </c>
      <c r="B164" s="77" t="s">
        <v>538</v>
      </c>
      <c r="C164" s="16" t="s">
        <v>1040</v>
      </c>
      <c r="D164" s="3" t="s">
        <v>458</v>
      </c>
      <c r="E164" s="99">
        <f>Таблица1000!G164+Таблица2000!G164</f>
        <v>0</v>
      </c>
      <c r="F164" s="99">
        <f>Таблица2000!H164</f>
        <v>0</v>
      </c>
      <c r="G164" s="99">
        <f>Таблица1000!H164+Таблица2000!I164</f>
        <v>0</v>
      </c>
      <c r="H164" s="99">
        <f>Таблица1000!I164</f>
        <v>0</v>
      </c>
      <c r="I164" s="99">
        <f>Таблица1000!J164</f>
        <v>0</v>
      </c>
      <c r="J164" s="99">
        <f>Таблица1000!K164</f>
        <v>0</v>
      </c>
      <c r="K164" s="99">
        <f>Таблица2000!J164</f>
        <v>0</v>
      </c>
      <c r="L164" s="99">
        <f>Таблица1000!L164+Таблица2000!K164</f>
        <v>0</v>
      </c>
      <c r="M164" s="99">
        <f>Таблица2000!L164</f>
        <v>0</v>
      </c>
      <c r="N164" s="99">
        <f>Таблица1000!M164+Таблица2000!M164</f>
        <v>0</v>
      </c>
      <c r="O164" s="99">
        <f>Таблица1000!N164+Таблица2000!N164</f>
        <v>0</v>
      </c>
      <c r="P164" s="99">
        <f>Таблица1000!O164+Таблица2000!O164</f>
        <v>0</v>
      </c>
      <c r="Q164" s="99">
        <f>Таблица1000!P164+Таблица2000!P164</f>
        <v>0</v>
      </c>
      <c r="R164" s="99">
        <f>Таблица2000!Q163</f>
        <v>0</v>
      </c>
      <c r="S164" s="99">
        <f>Таблица2000!R164</f>
        <v>0</v>
      </c>
      <c r="T164" s="99">
        <f>Таблица1000!Q164+Таблица2000!S164</f>
        <v>0</v>
      </c>
      <c r="U164" s="99">
        <f>Таблица2000!T164</f>
        <v>0</v>
      </c>
      <c r="V164" s="99">
        <f>Таблица1000!R164+Таблица2000!U164</f>
        <v>0</v>
      </c>
      <c r="W164" s="99">
        <f>Таблица2000!V164</f>
        <v>0</v>
      </c>
    </row>
    <row r="165" spans="1:25" x14ac:dyDescent="0.15">
      <c r="A165" s="380" t="s">
        <v>1477</v>
      </c>
      <c r="B165" s="77" t="s">
        <v>1478</v>
      </c>
      <c r="C165" s="16" t="s">
        <v>1560</v>
      </c>
      <c r="D165" s="3"/>
      <c r="E165" s="99">
        <f>Таблица1000!G165+Таблица2000!G165</f>
        <v>0</v>
      </c>
      <c r="F165" s="99">
        <f>Таблица2000!H165</f>
        <v>0</v>
      </c>
      <c r="G165" s="99">
        <f>Таблица1000!H165+Таблица2000!I165</f>
        <v>0</v>
      </c>
      <c r="H165" s="99">
        <f>Таблица1000!I165</f>
        <v>0</v>
      </c>
      <c r="I165" s="99">
        <f>Таблица1000!J165</f>
        <v>0</v>
      </c>
      <c r="J165" s="99">
        <f>Таблица1000!K165</f>
        <v>0</v>
      </c>
      <c r="K165" s="99">
        <f>Таблица2000!J165</f>
        <v>0</v>
      </c>
      <c r="L165" s="99">
        <f>Таблица1000!L165+Таблица2000!K165</f>
        <v>0</v>
      </c>
      <c r="M165" s="99">
        <f>Таблица2000!L165</f>
        <v>0</v>
      </c>
      <c r="N165" s="99">
        <f>Таблица1000!M165+Таблица2000!M165</f>
        <v>0</v>
      </c>
      <c r="O165" s="99">
        <f>Таблица1000!N165+Таблица2000!N165</f>
        <v>0</v>
      </c>
      <c r="P165" s="99">
        <f>Таблица1000!O165+Таблица2000!O165</f>
        <v>0</v>
      </c>
      <c r="Q165" s="99">
        <f>Таблица1000!P165+Таблица2000!P165</f>
        <v>0</v>
      </c>
      <c r="R165" s="99">
        <f>Таблица2000!Q164</f>
        <v>0</v>
      </c>
      <c r="S165" s="99">
        <f>Таблица2000!R165</f>
        <v>0</v>
      </c>
      <c r="T165" s="99">
        <f>Таблица1000!Q165+Таблица2000!S165</f>
        <v>0</v>
      </c>
      <c r="U165" s="99">
        <f>Таблица2000!T165</f>
        <v>0</v>
      </c>
      <c r="V165" s="99">
        <f>Таблица1000!R165+Таблица2000!U165</f>
        <v>0</v>
      </c>
      <c r="W165" s="99">
        <f>Таблица2000!V165</f>
        <v>0</v>
      </c>
    </row>
    <row r="166" spans="1:25" x14ac:dyDescent="0.15">
      <c r="A166" s="380" t="s">
        <v>1480</v>
      </c>
      <c r="B166" s="77" t="s">
        <v>1481</v>
      </c>
      <c r="C166" s="16" t="s">
        <v>1482</v>
      </c>
      <c r="D166" s="3"/>
      <c r="E166" s="99">
        <f>Таблица1000!G166+Таблица2000!G166</f>
        <v>0</v>
      </c>
      <c r="F166" s="99">
        <f>Таблица2000!H166</f>
        <v>0</v>
      </c>
      <c r="G166" s="99">
        <f>Таблица1000!H166+Таблица2000!I166</f>
        <v>0</v>
      </c>
      <c r="H166" s="99">
        <f>Таблица1000!I166</f>
        <v>0</v>
      </c>
      <c r="I166" s="99">
        <f>Таблица1000!J166</f>
        <v>0</v>
      </c>
      <c r="J166" s="99">
        <f>Таблица1000!K166</f>
        <v>0</v>
      </c>
      <c r="K166" s="99">
        <f>Таблица2000!J166</f>
        <v>0</v>
      </c>
      <c r="L166" s="99">
        <f>Таблица1000!L166+Таблица2000!K166</f>
        <v>0</v>
      </c>
      <c r="M166" s="99">
        <f>Таблица2000!L166</f>
        <v>0</v>
      </c>
      <c r="N166" s="99">
        <f>Таблица1000!M166+Таблица2000!M166</f>
        <v>0</v>
      </c>
      <c r="O166" s="99">
        <f>Таблица1000!N166+Таблица2000!N166</f>
        <v>0</v>
      </c>
      <c r="P166" s="99">
        <f>Таблица1000!O166+Таблица2000!O166</f>
        <v>0</v>
      </c>
      <c r="Q166" s="99">
        <f>Таблица1000!P166+Таблица2000!P166</f>
        <v>0</v>
      </c>
      <c r="R166" s="99">
        <f>Таблица2000!Q165</f>
        <v>0</v>
      </c>
      <c r="S166" s="99">
        <f>Таблица2000!R166</f>
        <v>0</v>
      </c>
      <c r="T166" s="99">
        <f>Таблица1000!Q166+Таблица2000!S166</f>
        <v>0</v>
      </c>
      <c r="U166" s="99">
        <f>Таблица2000!T166</f>
        <v>0</v>
      </c>
      <c r="V166" s="99">
        <f>Таблица1000!R166+Таблица2000!U166</f>
        <v>0</v>
      </c>
      <c r="W166" s="99">
        <f>Таблица2000!V166</f>
        <v>0</v>
      </c>
    </row>
    <row r="167" spans="1:25" ht="21" x14ac:dyDescent="0.15">
      <c r="A167" s="380" t="s">
        <v>1610</v>
      </c>
      <c r="B167" s="197" t="s">
        <v>1611</v>
      </c>
      <c r="C167" s="198" t="s">
        <v>1612</v>
      </c>
      <c r="D167" s="3"/>
      <c r="E167" s="99">
        <f>Таблица1000!G167+Таблица2000!G167</f>
        <v>0</v>
      </c>
      <c r="F167" s="99">
        <f>Таблица2000!H167</f>
        <v>0</v>
      </c>
      <c r="G167" s="99">
        <f>Таблица1000!H167+Таблица2000!I167</f>
        <v>0</v>
      </c>
      <c r="H167" s="99">
        <f>Таблица1000!I167</f>
        <v>0</v>
      </c>
      <c r="I167" s="99">
        <f>Таблица1000!J167</f>
        <v>0</v>
      </c>
      <c r="J167" s="99">
        <f>Таблица1000!K167</f>
        <v>0</v>
      </c>
      <c r="K167" s="99">
        <f>Таблица2000!J167</f>
        <v>0</v>
      </c>
      <c r="L167" s="99">
        <f>Таблица1000!L167+Таблица2000!K167</f>
        <v>0</v>
      </c>
      <c r="M167" s="99">
        <f>Таблица2000!L167</f>
        <v>0</v>
      </c>
      <c r="N167" s="99">
        <f>Таблица1000!M167+Таблица2000!M167</f>
        <v>0</v>
      </c>
      <c r="O167" s="99">
        <f>Таблица1000!N167+Таблица2000!N167</f>
        <v>0</v>
      </c>
      <c r="P167" s="99">
        <f>Таблица1000!O167+Таблица2000!O167</f>
        <v>0</v>
      </c>
      <c r="Q167" s="99">
        <f>Таблица1000!P167+Таблица2000!P167</f>
        <v>0</v>
      </c>
      <c r="R167" s="99">
        <f>Таблица2000!Q166</f>
        <v>0</v>
      </c>
      <c r="S167" s="99">
        <f>Таблица2000!R167</f>
        <v>0</v>
      </c>
      <c r="T167" s="99">
        <f>Таблица1000!Q167+Таблица2000!S167</f>
        <v>0</v>
      </c>
      <c r="U167" s="99">
        <f>Таблица2000!T167</f>
        <v>0</v>
      </c>
      <c r="V167" s="99">
        <f>Таблица1000!R167+Таблица2000!U167</f>
        <v>0</v>
      </c>
      <c r="W167" s="99">
        <f>Таблица2000!V167</f>
        <v>0</v>
      </c>
    </row>
    <row r="168" spans="1:25" s="53" customFormat="1" x14ac:dyDescent="0.15">
      <c r="A168" s="391" t="s">
        <v>719</v>
      </c>
      <c r="B168" s="102" t="s">
        <v>227</v>
      </c>
      <c r="C168" s="83" t="s">
        <v>140</v>
      </c>
      <c r="D168" s="30" t="s">
        <v>472</v>
      </c>
      <c r="E168" s="99">
        <f>Таблица1000!G168+Таблица2000!G168</f>
        <v>0</v>
      </c>
      <c r="F168" s="99">
        <f>Таблица2000!H168</f>
        <v>0</v>
      </c>
      <c r="G168" s="99">
        <f>Таблица1000!H168+Таблица2000!I168</f>
        <v>0</v>
      </c>
      <c r="H168" s="99">
        <f>Таблица1000!I168</f>
        <v>0</v>
      </c>
      <c r="I168" s="99">
        <f>Таблица1000!J168</f>
        <v>0</v>
      </c>
      <c r="J168" s="99">
        <f>Таблица1000!K168</f>
        <v>0</v>
      </c>
      <c r="K168" s="99">
        <f>Таблица2000!J168</f>
        <v>0</v>
      </c>
      <c r="L168" s="99">
        <f>Таблица1000!L168+Таблица2000!K168</f>
        <v>0</v>
      </c>
      <c r="M168" s="99">
        <f>Таблица2000!L168</f>
        <v>0</v>
      </c>
      <c r="N168" s="99">
        <f>Таблица1000!M168+Таблица2000!M168</f>
        <v>0</v>
      </c>
      <c r="O168" s="99">
        <f>Таблица1000!N168+Таблица2000!N168</f>
        <v>0</v>
      </c>
      <c r="P168" s="99">
        <f>Таблица1000!O168+Таблица2000!O168</f>
        <v>0</v>
      </c>
      <c r="Q168" s="99">
        <f>Таблица1000!P168+Таблица2000!P168</f>
        <v>0</v>
      </c>
      <c r="R168" s="99">
        <f>Таблица2000!Q167</f>
        <v>0</v>
      </c>
      <c r="S168" s="99">
        <f>Таблица2000!R168</f>
        <v>0</v>
      </c>
      <c r="T168" s="99">
        <f>Таблица1000!Q168+Таблица2000!S168</f>
        <v>0</v>
      </c>
      <c r="U168" s="99">
        <f>Таблица2000!T168</f>
        <v>0</v>
      </c>
      <c r="V168" s="99">
        <f>Таблица1000!R168+Таблица2000!U168</f>
        <v>0</v>
      </c>
      <c r="W168" s="99">
        <f>Таблица2000!V168</f>
        <v>0</v>
      </c>
    </row>
    <row r="169" spans="1:25" ht="21" x14ac:dyDescent="0.15">
      <c r="A169" s="380" t="s">
        <v>720</v>
      </c>
      <c r="B169" s="77" t="s">
        <v>228</v>
      </c>
      <c r="C169" s="14" t="s">
        <v>82</v>
      </c>
      <c r="D169" s="3" t="s">
        <v>539</v>
      </c>
      <c r="E169" s="99">
        <f>Таблица1000!G169+Таблица2000!G169</f>
        <v>0</v>
      </c>
      <c r="F169" s="99">
        <f>Таблица2000!H169</f>
        <v>0</v>
      </c>
      <c r="G169" s="99">
        <f>Таблица1000!H169+Таблица2000!I169</f>
        <v>0</v>
      </c>
      <c r="H169" s="99">
        <f>Таблица1000!I169</f>
        <v>0</v>
      </c>
      <c r="I169" s="99">
        <f>Таблица1000!J169</f>
        <v>0</v>
      </c>
      <c r="J169" s="99">
        <f>Таблица1000!K169</f>
        <v>0</v>
      </c>
      <c r="K169" s="99">
        <f>Таблица2000!J169</f>
        <v>0</v>
      </c>
      <c r="L169" s="99">
        <f>Таблица1000!L169+Таблица2000!K169</f>
        <v>0</v>
      </c>
      <c r="M169" s="99">
        <f>Таблица2000!L169</f>
        <v>0</v>
      </c>
      <c r="N169" s="99">
        <f>Таблица1000!M169+Таблица2000!M169</f>
        <v>0</v>
      </c>
      <c r="O169" s="99">
        <f>Таблица1000!N169+Таблица2000!N169</f>
        <v>0</v>
      </c>
      <c r="P169" s="99">
        <f>Таблица1000!O169+Таблица2000!O169</f>
        <v>0</v>
      </c>
      <c r="Q169" s="99">
        <f>Таблица1000!P169+Таблица2000!P169</f>
        <v>0</v>
      </c>
      <c r="R169" s="99">
        <f>Таблица2000!Q168</f>
        <v>0</v>
      </c>
      <c r="S169" s="99">
        <f>Таблица2000!R169</f>
        <v>0</v>
      </c>
      <c r="T169" s="99">
        <f>Таблица1000!Q169+Таблица2000!S169</f>
        <v>0</v>
      </c>
      <c r="U169" s="99">
        <f>Таблица2000!T169</f>
        <v>0</v>
      </c>
      <c r="V169" s="99">
        <f>Таблица1000!R169+Таблица2000!U169</f>
        <v>0</v>
      </c>
      <c r="W169" s="99">
        <f>Таблица2000!V169</f>
        <v>0</v>
      </c>
    </row>
    <row r="170" spans="1:25" x14ac:dyDescent="0.15">
      <c r="A170" s="380" t="s">
        <v>721</v>
      </c>
      <c r="B170" s="77" t="s">
        <v>540</v>
      </c>
      <c r="C170" s="14" t="s">
        <v>541</v>
      </c>
      <c r="D170" s="3" t="s">
        <v>386</v>
      </c>
      <c r="E170" s="99">
        <f>Таблица1000!G170+Таблица2000!G170</f>
        <v>0</v>
      </c>
      <c r="F170" s="99">
        <f>Таблица2000!H170</f>
        <v>0</v>
      </c>
      <c r="G170" s="99">
        <f>Таблица1000!H170+Таблица2000!I170</f>
        <v>0</v>
      </c>
      <c r="H170" s="99">
        <f>Таблица1000!I170</f>
        <v>0</v>
      </c>
      <c r="I170" s="99">
        <f>Таблица1000!J170</f>
        <v>0</v>
      </c>
      <c r="J170" s="99">
        <f>Таблица1000!K170</f>
        <v>0</v>
      </c>
      <c r="K170" s="99">
        <f>Таблица2000!J170</f>
        <v>0</v>
      </c>
      <c r="L170" s="99">
        <f>Таблица1000!L170+Таблица2000!K170</f>
        <v>0</v>
      </c>
      <c r="M170" s="99">
        <f>Таблица2000!L170</f>
        <v>0</v>
      </c>
      <c r="N170" s="99">
        <f>Таблица1000!M170+Таблица2000!M170</f>
        <v>0</v>
      </c>
      <c r="O170" s="99">
        <f>Таблица1000!N170+Таблица2000!N170</f>
        <v>0</v>
      </c>
      <c r="P170" s="99">
        <f>Таблица1000!O170+Таблица2000!O170</f>
        <v>0</v>
      </c>
      <c r="Q170" s="99">
        <f>Таблица1000!P170+Таблица2000!P170</f>
        <v>0</v>
      </c>
      <c r="R170" s="99">
        <f>Таблица2000!Q169</f>
        <v>0</v>
      </c>
      <c r="S170" s="99">
        <f>Таблица2000!R170</f>
        <v>0</v>
      </c>
      <c r="T170" s="99">
        <f>Таблица1000!Q170+Таблица2000!S170</f>
        <v>0</v>
      </c>
      <c r="U170" s="99">
        <f>Таблица2000!T170</f>
        <v>0</v>
      </c>
      <c r="V170" s="99">
        <f>Таблица1000!R170+Таблица2000!U170</f>
        <v>0</v>
      </c>
      <c r="W170" s="99">
        <f>Таблица2000!V170</f>
        <v>0</v>
      </c>
    </row>
    <row r="171" spans="1:25" x14ac:dyDescent="0.15">
      <c r="A171" s="380" t="s">
        <v>722</v>
      </c>
      <c r="B171" s="77" t="s">
        <v>542</v>
      </c>
      <c r="C171" s="14" t="s">
        <v>543</v>
      </c>
      <c r="D171" s="3" t="s">
        <v>387</v>
      </c>
      <c r="E171" s="99">
        <f>Таблица1000!G171+Таблица2000!G171</f>
        <v>0</v>
      </c>
      <c r="F171" s="99">
        <f>Таблица2000!H171</f>
        <v>0</v>
      </c>
      <c r="G171" s="99">
        <f>Таблица1000!H171+Таблица2000!I171</f>
        <v>0</v>
      </c>
      <c r="H171" s="99">
        <f>Таблица1000!I171</f>
        <v>0</v>
      </c>
      <c r="I171" s="99">
        <f>Таблица1000!J171</f>
        <v>0</v>
      </c>
      <c r="J171" s="99">
        <f>Таблица1000!K171</f>
        <v>0</v>
      </c>
      <c r="K171" s="99">
        <f>Таблица2000!J171</f>
        <v>0</v>
      </c>
      <c r="L171" s="99">
        <f>Таблица1000!L171+Таблица2000!K171</f>
        <v>0</v>
      </c>
      <c r="M171" s="99">
        <f>Таблица2000!L171</f>
        <v>0</v>
      </c>
      <c r="N171" s="99">
        <f>Таблица1000!M171+Таблица2000!M171</f>
        <v>0</v>
      </c>
      <c r="O171" s="99">
        <f>Таблица1000!N171+Таблица2000!N171</f>
        <v>0</v>
      </c>
      <c r="P171" s="99">
        <f>Таблица1000!O171+Таблица2000!O171</f>
        <v>0</v>
      </c>
      <c r="Q171" s="99">
        <f>Таблица1000!P171+Таблица2000!P171</f>
        <v>0</v>
      </c>
      <c r="R171" s="99">
        <f>Таблица2000!Q170</f>
        <v>0</v>
      </c>
      <c r="S171" s="99">
        <f>Таблица2000!R171</f>
        <v>0</v>
      </c>
      <c r="T171" s="99">
        <f>Таблица1000!Q171+Таблица2000!S171</f>
        <v>0</v>
      </c>
      <c r="U171" s="99">
        <f>Таблица2000!T171</f>
        <v>0</v>
      </c>
      <c r="V171" s="99">
        <f>Таблица1000!R171+Таблица2000!U171</f>
        <v>0</v>
      </c>
      <c r="W171" s="99">
        <f>Таблица2000!V171</f>
        <v>0</v>
      </c>
    </row>
    <row r="172" spans="1:25" x14ac:dyDescent="0.15">
      <c r="A172" s="380" t="s">
        <v>1483</v>
      </c>
      <c r="B172" s="77" t="s">
        <v>1484</v>
      </c>
      <c r="C172" s="14" t="s">
        <v>1485</v>
      </c>
      <c r="D172" s="284" t="s">
        <v>1721</v>
      </c>
      <c r="E172" s="99">
        <f>Таблица1000!G172+Таблица2000!G172</f>
        <v>0</v>
      </c>
      <c r="F172" s="99">
        <f>Таблица2000!H172</f>
        <v>0</v>
      </c>
      <c r="G172" s="99">
        <f>Таблица1000!H172+Таблица2000!I172</f>
        <v>0</v>
      </c>
      <c r="H172" s="99">
        <f>Таблица1000!I172</f>
        <v>0</v>
      </c>
      <c r="I172" s="99">
        <f>Таблица1000!J172</f>
        <v>0</v>
      </c>
      <c r="J172" s="99">
        <f>Таблица1000!K172</f>
        <v>0</v>
      </c>
      <c r="K172" s="99">
        <f>Таблица2000!J172</f>
        <v>0</v>
      </c>
      <c r="L172" s="99">
        <f>Таблица1000!L172+Таблица2000!K172</f>
        <v>0</v>
      </c>
      <c r="M172" s="99">
        <f>Таблица2000!L172</f>
        <v>0</v>
      </c>
      <c r="N172" s="99">
        <f>Таблица1000!M172+Таблица2000!M172</f>
        <v>0</v>
      </c>
      <c r="O172" s="99">
        <f>Таблица1000!N172+Таблица2000!N172</f>
        <v>0</v>
      </c>
      <c r="P172" s="99">
        <f>Таблица1000!O172+Таблица2000!O172</f>
        <v>0</v>
      </c>
      <c r="Q172" s="99">
        <f>Таблица1000!P172+Таблица2000!P172</f>
        <v>0</v>
      </c>
      <c r="R172" s="99">
        <f>Таблица2000!Q171</f>
        <v>0</v>
      </c>
      <c r="S172" s="99">
        <f>Таблица2000!R172</f>
        <v>0</v>
      </c>
      <c r="T172" s="99">
        <f>Таблица1000!Q172+Таблица2000!S172</f>
        <v>0</v>
      </c>
      <c r="U172" s="99">
        <f>Таблица2000!T172</f>
        <v>0</v>
      </c>
      <c r="V172" s="99">
        <f>Таблица1000!R172+Таблица2000!U172</f>
        <v>0</v>
      </c>
      <c r="W172" s="99">
        <f>Таблица2000!V172</f>
        <v>0</v>
      </c>
      <c r="X172" s="287" t="s">
        <v>1795</v>
      </c>
      <c r="Y172" s="287"/>
    </row>
    <row r="173" spans="1:25" x14ac:dyDescent="0.15">
      <c r="A173" s="380" t="s">
        <v>544</v>
      </c>
      <c r="B173" s="77" t="s">
        <v>229</v>
      </c>
      <c r="C173" s="17" t="s">
        <v>83</v>
      </c>
      <c r="D173" s="3" t="s">
        <v>907</v>
      </c>
      <c r="E173" s="99">
        <f>Таблица1000!G173+Таблица2000!G173</f>
        <v>0</v>
      </c>
      <c r="F173" s="99">
        <f>Таблица2000!H173</f>
        <v>0</v>
      </c>
      <c r="G173" s="99">
        <f>Таблица1000!H173+Таблица2000!I173</f>
        <v>0</v>
      </c>
      <c r="H173" s="99">
        <f>Таблица1000!I173</f>
        <v>0</v>
      </c>
      <c r="I173" s="99">
        <f>Таблица1000!J173</f>
        <v>0</v>
      </c>
      <c r="J173" s="99">
        <f>Таблица1000!K173</f>
        <v>0</v>
      </c>
      <c r="K173" s="99">
        <f>Таблица2000!J173</f>
        <v>0</v>
      </c>
      <c r="L173" s="99">
        <f>Таблица1000!L173+Таблица2000!K173</f>
        <v>0</v>
      </c>
      <c r="M173" s="99">
        <f>Таблица2000!L173</f>
        <v>0</v>
      </c>
      <c r="N173" s="99">
        <f>Таблица1000!M173+Таблица2000!M173</f>
        <v>0</v>
      </c>
      <c r="O173" s="99">
        <f>Таблица1000!N173+Таблица2000!N173</f>
        <v>0</v>
      </c>
      <c r="P173" s="99">
        <f>Таблица1000!O173+Таблица2000!O173</f>
        <v>0</v>
      </c>
      <c r="Q173" s="99">
        <f>Таблица1000!P173+Таблица2000!P173</f>
        <v>0</v>
      </c>
      <c r="R173" s="99">
        <f>Таблица2000!Q172</f>
        <v>0</v>
      </c>
      <c r="S173" s="99">
        <f>Таблица2000!R173</f>
        <v>0</v>
      </c>
      <c r="T173" s="99">
        <f>Таблица1000!Q173+Таблица2000!S173</f>
        <v>0</v>
      </c>
      <c r="U173" s="99">
        <f>Таблица2000!T173</f>
        <v>0</v>
      </c>
      <c r="V173" s="99">
        <f>Таблица1000!R173+Таблица2000!U173</f>
        <v>0</v>
      </c>
      <c r="W173" s="99">
        <f>Таблица2000!V173</f>
        <v>0</v>
      </c>
    </row>
    <row r="174" spans="1:25" x14ac:dyDescent="0.15">
      <c r="A174" s="380" t="s">
        <v>908</v>
      </c>
      <c r="B174" s="77" t="s">
        <v>230</v>
      </c>
      <c r="C174" s="17" t="s">
        <v>84</v>
      </c>
      <c r="D174" s="3" t="s">
        <v>909</v>
      </c>
      <c r="E174" s="99">
        <f>Таблица1000!G174+Таблица2000!G174</f>
        <v>0</v>
      </c>
      <c r="F174" s="99">
        <f>Таблица2000!H174</f>
        <v>0</v>
      </c>
      <c r="G174" s="99">
        <f>Таблица1000!H174+Таблица2000!I174</f>
        <v>0</v>
      </c>
      <c r="H174" s="99">
        <f>Таблица1000!I174</f>
        <v>0</v>
      </c>
      <c r="I174" s="99">
        <f>Таблица1000!J174</f>
        <v>0</v>
      </c>
      <c r="J174" s="99">
        <f>Таблица1000!K174</f>
        <v>0</v>
      </c>
      <c r="K174" s="99">
        <f>Таблица2000!J174</f>
        <v>0</v>
      </c>
      <c r="L174" s="99">
        <f>Таблица1000!L174+Таблица2000!K174</f>
        <v>0</v>
      </c>
      <c r="M174" s="99">
        <f>Таблица2000!L174</f>
        <v>0</v>
      </c>
      <c r="N174" s="99">
        <f>Таблица1000!M174+Таблица2000!M174</f>
        <v>0</v>
      </c>
      <c r="O174" s="99">
        <f>Таблица1000!N174+Таблица2000!N174</f>
        <v>0</v>
      </c>
      <c r="P174" s="99">
        <f>Таблица1000!O174+Таблица2000!O174</f>
        <v>0</v>
      </c>
      <c r="Q174" s="99">
        <f>Таблица1000!P174+Таблица2000!P174</f>
        <v>0</v>
      </c>
      <c r="R174" s="99">
        <f>Таблица2000!Q173</f>
        <v>0</v>
      </c>
      <c r="S174" s="99">
        <f>Таблица2000!R174</f>
        <v>0</v>
      </c>
      <c r="T174" s="99">
        <f>Таблица1000!Q174+Таблица2000!S174</f>
        <v>0</v>
      </c>
      <c r="U174" s="99">
        <f>Таблица2000!T174</f>
        <v>0</v>
      </c>
      <c r="V174" s="99">
        <f>Таблица1000!R174+Таблица2000!U174</f>
        <v>0</v>
      </c>
      <c r="W174" s="99">
        <f>Таблица2000!V174</f>
        <v>0</v>
      </c>
    </row>
    <row r="175" spans="1:25" x14ac:dyDescent="0.15">
      <c r="A175" s="380" t="s">
        <v>1587</v>
      </c>
      <c r="B175" s="77" t="s">
        <v>1581</v>
      </c>
      <c r="C175" s="17" t="s">
        <v>1582</v>
      </c>
      <c r="D175" s="3" t="s">
        <v>1583</v>
      </c>
      <c r="E175" s="99">
        <f>Таблица1000!G175+Таблица2000!G175</f>
        <v>0</v>
      </c>
      <c r="F175" s="99">
        <f>Таблица2000!H175</f>
        <v>0</v>
      </c>
      <c r="G175" s="99">
        <f>Таблица1000!H175+Таблица2000!I175</f>
        <v>0</v>
      </c>
      <c r="H175" s="99">
        <f>Таблица1000!I175</f>
        <v>0</v>
      </c>
      <c r="I175" s="99">
        <f>Таблица1000!J175</f>
        <v>0</v>
      </c>
      <c r="J175" s="99">
        <f>Таблица1000!K175</f>
        <v>0</v>
      </c>
      <c r="K175" s="99">
        <f>Таблица2000!J175</f>
        <v>0</v>
      </c>
      <c r="L175" s="99">
        <f>Таблица1000!L175+Таблица2000!K175</f>
        <v>0</v>
      </c>
      <c r="M175" s="99">
        <f>Таблица2000!L175</f>
        <v>0</v>
      </c>
      <c r="N175" s="99">
        <f>Таблица1000!M175+Таблица2000!M175</f>
        <v>0</v>
      </c>
      <c r="O175" s="99">
        <f>Таблица1000!N175+Таблица2000!N175</f>
        <v>0</v>
      </c>
      <c r="P175" s="99">
        <f>Таблица1000!O175+Таблица2000!O175</f>
        <v>0</v>
      </c>
      <c r="Q175" s="99">
        <f>Таблица1000!P175+Таблица2000!P175</f>
        <v>0</v>
      </c>
      <c r="R175" s="99">
        <f>Таблица2000!Q174</f>
        <v>0</v>
      </c>
      <c r="S175" s="99">
        <f>Таблица2000!R175</f>
        <v>0</v>
      </c>
      <c r="T175" s="99">
        <f>Таблица1000!Q175+Таблица2000!S175</f>
        <v>0</v>
      </c>
      <c r="U175" s="99">
        <f>Таблица2000!T175</f>
        <v>0</v>
      </c>
      <c r="V175" s="99">
        <f>Таблица1000!R175+Таблица2000!U175</f>
        <v>0</v>
      </c>
      <c r="W175" s="99">
        <f>Таблица2000!V175</f>
        <v>0</v>
      </c>
    </row>
    <row r="176" spans="1:25" x14ac:dyDescent="0.15">
      <c r="A176" s="380" t="s">
        <v>545</v>
      </c>
      <c r="B176" s="77" t="s">
        <v>231</v>
      </c>
      <c r="C176" s="17" t="s">
        <v>85</v>
      </c>
      <c r="D176" s="3" t="s">
        <v>546</v>
      </c>
      <c r="E176" s="99">
        <f>Таблица1000!G176+Таблица2000!G176</f>
        <v>0</v>
      </c>
      <c r="F176" s="99">
        <f>Таблица2000!H176</f>
        <v>0</v>
      </c>
      <c r="G176" s="99">
        <f>Таблица1000!H176+Таблица2000!I176</f>
        <v>0</v>
      </c>
      <c r="H176" s="99">
        <f>Таблица1000!I176</f>
        <v>0</v>
      </c>
      <c r="I176" s="99">
        <f>Таблица1000!J176</f>
        <v>0</v>
      </c>
      <c r="J176" s="99">
        <f>Таблица1000!K176</f>
        <v>0</v>
      </c>
      <c r="K176" s="99">
        <f>Таблица2000!J176</f>
        <v>0</v>
      </c>
      <c r="L176" s="99">
        <f>Таблица1000!L176+Таблица2000!K176</f>
        <v>0</v>
      </c>
      <c r="M176" s="99">
        <f>Таблица2000!L176</f>
        <v>0</v>
      </c>
      <c r="N176" s="99">
        <f>Таблица1000!M176+Таблица2000!M176</f>
        <v>0</v>
      </c>
      <c r="O176" s="99">
        <f>Таблица1000!N176+Таблица2000!N176</f>
        <v>0</v>
      </c>
      <c r="P176" s="99">
        <f>Таблица1000!O176+Таблица2000!O176</f>
        <v>0</v>
      </c>
      <c r="Q176" s="99">
        <f>Таблица1000!P176+Таблица2000!P176</f>
        <v>0</v>
      </c>
      <c r="R176" s="99">
        <f>Таблица2000!Q175</f>
        <v>0</v>
      </c>
      <c r="S176" s="99">
        <f>Таблица2000!R176</f>
        <v>0</v>
      </c>
      <c r="T176" s="99">
        <f>Таблица1000!Q176+Таблица2000!S176</f>
        <v>0</v>
      </c>
      <c r="U176" s="99">
        <f>Таблица2000!T176</f>
        <v>0</v>
      </c>
      <c r="V176" s="99">
        <f>Таблица1000!R176+Таблица2000!U176</f>
        <v>0</v>
      </c>
      <c r="W176" s="99">
        <f>Таблица2000!V176</f>
        <v>0</v>
      </c>
    </row>
    <row r="177" spans="1:23" x14ac:dyDescent="0.15">
      <c r="A177" s="380" t="s">
        <v>723</v>
      </c>
      <c r="B177" s="77" t="s">
        <v>232</v>
      </c>
      <c r="C177" s="17" t="s">
        <v>86</v>
      </c>
      <c r="D177" s="3" t="s">
        <v>40</v>
      </c>
      <c r="E177" s="99">
        <f>Таблица1000!G177+Таблица2000!G177</f>
        <v>0</v>
      </c>
      <c r="F177" s="99">
        <f>Таблица2000!H177</f>
        <v>0</v>
      </c>
      <c r="G177" s="99">
        <f>Таблица1000!H177+Таблица2000!I177</f>
        <v>0</v>
      </c>
      <c r="H177" s="99">
        <f>Таблица1000!I177</f>
        <v>0</v>
      </c>
      <c r="I177" s="99">
        <f>Таблица1000!J177</f>
        <v>0</v>
      </c>
      <c r="J177" s="99">
        <f>Таблица1000!K177</f>
        <v>0</v>
      </c>
      <c r="K177" s="99">
        <f>Таблица2000!J177</f>
        <v>0</v>
      </c>
      <c r="L177" s="99">
        <f>Таблица1000!L177+Таблица2000!K177</f>
        <v>0</v>
      </c>
      <c r="M177" s="99">
        <f>Таблица2000!L177</f>
        <v>0</v>
      </c>
      <c r="N177" s="99">
        <f>Таблица1000!M177+Таблица2000!M177</f>
        <v>0</v>
      </c>
      <c r="O177" s="99">
        <f>Таблица1000!N177+Таблица2000!N177</f>
        <v>0</v>
      </c>
      <c r="P177" s="99">
        <f>Таблица1000!O177+Таблица2000!O177</f>
        <v>0</v>
      </c>
      <c r="Q177" s="99">
        <f>Таблица1000!P177+Таблица2000!P177</f>
        <v>0</v>
      </c>
      <c r="R177" s="99">
        <f>Таблица2000!Q176</f>
        <v>0</v>
      </c>
      <c r="S177" s="99">
        <f>Таблица2000!R177</f>
        <v>0</v>
      </c>
      <c r="T177" s="99">
        <f>Таблица1000!Q177+Таблица2000!S177</f>
        <v>0</v>
      </c>
      <c r="U177" s="99">
        <f>Таблица2000!T177</f>
        <v>0</v>
      </c>
      <c r="V177" s="99">
        <f>Таблица1000!R177+Таблица2000!U177</f>
        <v>0</v>
      </c>
      <c r="W177" s="99">
        <f>Таблица2000!V177</f>
        <v>0</v>
      </c>
    </row>
    <row r="178" spans="1:23" ht="21" x14ac:dyDescent="0.15">
      <c r="A178" s="380" t="s">
        <v>724</v>
      </c>
      <c r="B178" s="77" t="s">
        <v>233</v>
      </c>
      <c r="C178" s="17" t="s">
        <v>87</v>
      </c>
      <c r="D178" s="3" t="s">
        <v>547</v>
      </c>
      <c r="E178" s="99">
        <f>Таблица1000!G178+Таблица2000!G178</f>
        <v>0</v>
      </c>
      <c r="F178" s="99">
        <f>Таблица2000!H178</f>
        <v>0</v>
      </c>
      <c r="G178" s="99">
        <f>Таблица1000!H178+Таблица2000!I178</f>
        <v>0</v>
      </c>
      <c r="H178" s="99">
        <f>Таблица1000!I178</f>
        <v>0</v>
      </c>
      <c r="I178" s="99">
        <f>Таблица1000!J178</f>
        <v>0</v>
      </c>
      <c r="J178" s="99">
        <f>Таблица1000!K178</f>
        <v>0</v>
      </c>
      <c r="K178" s="99">
        <f>Таблица2000!J178</f>
        <v>0</v>
      </c>
      <c r="L178" s="99">
        <f>Таблица1000!L178+Таблица2000!K178</f>
        <v>0</v>
      </c>
      <c r="M178" s="99">
        <f>Таблица2000!L178</f>
        <v>0</v>
      </c>
      <c r="N178" s="99">
        <f>Таблица1000!M178+Таблица2000!M178</f>
        <v>0</v>
      </c>
      <c r="O178" s="99">
        <f>Таблица1000!N178+Таблица2000!N178</f>
        <v>0</v>
      </c>
      <c r="P178" s="99">
        <f>Таблица1000!O178+Таблица2000!O178</f>
        <v>0</v>
      </c>
      <c r="Q178" s="99">
        <f>Таблица1000!P178+Таблица2000!P178</f>
        <v>0</v>
      </c>
      <c r="R178" s="99">
        <f>Таблица2000!Q177</f>
        <v>0</v>
      </c>
      <c r="S178" s="99">
        <f>Таблица2000!R178</f>
        <v>0</v>
      </c>
      <c r="T178" s="99">
        <f>Таблица1000!Q178+Таблица2000!S178</f>
        <v>0</v>
      </c>
      <c r="U178" s="99">
        <f>Таблица2000!T178</f>
        <v>0</v>
      </c>
      <c r="V178" s="99">
        <f>Таблица1000!R178+Таблица2000!U178</f>
        <v>0</v>
      </c>
      <c r="W178" s="99">
        <f>Таблица2000!V178</f>
        <v>0</v>
      </c>
    </row>
    <row r="179" spans="1:23" x14ac:dyDescent="0.15">
      <c r="A179" s="380" t="s">
        <v>725</v>
      </c>
      <c r="B179" s="77" t="s">
        <v>234</v>
      </c>
      <c r="C179" s="17" t="s">
        <v>88</v>
      </c>
      <c r="D179" s="3" t="s">
        <v>548</v>
      </c>
      <c r="E179" s="99">
        <f>Таблица1000!G179+Таблица2000!G179</f>
        <v>0</v>
      </c>
      <c r="F179" s="99">
        <f>Таблица2000!H179</f>
        <v>0</v>
      </c>
      <c r="G179" s="99">
        <f>Таблица1000!H179+Таблица2000!I179</f>
        <v>0</v>
      </c>
      <c r="H179" s="99">
        <f>Таблица1000!I179</f>
        <v>0</v>
      </c>
      <c r="I179" s="99">
        <f>Таблица1000!J179</f>
        <v>0</v>
      </c>
      <c r="J179" s="99">
        <f>Таблица1000!K179</f>
        <v>0</v>
      </c>
      <c r="K179" s="99">
        <f>Таблица2000!J179</f>
        <v>0</v>
      </c>
      <c r="L179" s="99">
        <f>Таблица1000!L179+Таблица2000!K179</f>
        <v>0</v>
      </c>
      <c r="M179" s="99">
        <f>Таблица2000!L179</f>
        <v>0</v>
      </c>
      <c r="N179" s="99">
        <f>Таблица1000!M179+Таблица2000!M179</f>
        <v>0</v>
      </c>
      <c r="O179" s="99">
        <f>Таблица1000!N179+Таблица2000!N179</f>
        <v>0</v>
      </c>
      <c r="P179" s="99">
        <f>Таблица1000!O179+Таблица2000!O179</f>
        <v>0</v>
      </c>
      <c r="Q179" s="99">
        <f>Таблица1000!P179+Таблица2000!P179</f>
        <v>0</v>
      </c>
      <c r="R179" s="99">
        <f>Таблица2000!Q178</f>
        <v>0</v>
      </c>
      <c r="S179" s="99">
        <f>Таблица2000!R179</f>
        <v>0</v>
      </c>
      <c r="T179" s="99">
        <f>Таблица1000!Q179+Таблица2000!S179</f>
        <v>0</v>
      </c>
      <c r="U179" s="99">
        <f>Таблица2000!T179</f>
        <v>0</v>
      </c>
      <c r="V179" s="99">
        <f>Таблица1000!R179+Таблица2000!U179</f>
        <v>0</v>
      </c>
      <c r="W179" s="99">
        <f>Таблица2000!V179</f>
        <v>0</v>
      </c>
    </row>
    <row r="180" spans="1:23" x14ac:dyDescent="0.15">
      <c r="A180" s="380" t="s">
        <v>969</v>
      </c>
      <c r="B180" s="77" t="s">
        <v>235</v>
      </c>
      <c r="C180" s="17" t="s">
        <v>89</v>
      </c>
      <c r="D180" s="3" t="s">
        <v>910</v>
      </c>
      <c r="E180" s="99">
        <f>Таблица1000!G180+Таблица2000!G180</f>
        <v>0</v>
      </c>
      <c r="F180" s="99">
        <f>Таблица2000!H180</f>
        <v>0</v>
      </c>
      <c r="G180" s="99">
        <f>Таблица1000!H180+Таблица2000!I180</f>
        <v>0</v>
      </c>
      <c r="H180" s="99">
        <f>Таблица1000!I180</f>
        <v>0</v>
      </c>
      <c r="I180" s="99">
        <f>Таблица1000!J180</f>
        <v>0</v>
      </c>
      <c r="J180" s="99">
        <f>Таблица1000!K180</f>
        <v>0</v>
      </c>
      <c r="K180" s="99">
        <f>Таблица2000!J180</f>
        <v>0</v>
      </c>
      <c r="L180" s="99">
        <f>Таблица1000!L180+Таблица2000!K180</f>
        <v>0</v>
      </c>
      <c r="M180" s="99">
        <f>Таблица2000!L180</f>
        <v>0</v>
      </c>
      <c r="N180" s="99">
        <f>Таблица1000!M180+Таблица2000!M180</f>
        <v>0</v>
      </c>
      <c r="O180" s="99">
        <f>Таблица1000!N180+Таблица2000!N180</f>
        <v>0</v>
      </c>
      <c r="P180" s="99">
        <f>Таблица1000!O180+Таблица2000!O180</f>
        <v>0</v>
      </c>
      <c r="Q180" s="99">
        <f>Таблица1000!P180+Таблица2000!P180</f>
        <v>0</v>
      </c>
      <c r="R180" s="99">
        <f>Таблица2000!Q179</f>
        <v>0</v>
      </c>
      <c r="S180" s="99">
        <f>Таблица2000!R180</f>
        <v>0</v>
      </c>
      <c r="T180" s="99">
        <f>Таблица1000!Q180+Таблица2000!S180</f>
        <v>0</v>
      </c>
      <c r="U180" s="99">
        <f>Таблица2000!T180</f>
        <v>0</v>
      </c>
      <c r="V180" s="99">
        <f>Таблица1000!R180+Таблица2000!U180</f>
        <v>0</v>
      </c>
      <c r="W180" s="99">
        <f>Таблица2000!V180</f>
        <v>0</v>
      </c>
    </row>
    <row r="181" spans="1:23" x14ac:dyDescent="0.15">
      <c r="A181" s="380" t="s">
        <v>911</v>
      </c>
      <c r="B181" s="77" t="s">
        <v>384</v>
      </c>
      <c r="C181" s="17" t="s">
        <v>382</v>
      </c>
      <c r="D181" s="3" t="s">
        <v>912</v>
      </c>
      <c r="E181" s="99">
        <f>Таблица1000!G181+Таблица2000!G181</f>
        <v>0</v>
      </c>
      <c r="F181" s="99">
        <f>Таблица2000!H181</f>
        <v>0</v>
      </c>
      <c r="G181" s="99">
        <f>Таблица1000!H181+Таблица2000!I181</f>
        <v>0</v>
      </c>
      <c r="H181" s="99">
        <f>Таблица1000!I181</f>
        <v>0</v>
      </c>
      <c r="I181" s="99">
        <f>Таблица1000!J181</f>
        <v>0</v>
      </c>
      <c r="J181" s="99">
        <f>Таблица1000!K181</f>
        <v>0</v>
      </c>
      <c r="K181" s="99">
        <f>Таблица2000!J181</f>
        <v>0</v>
      </c>
      <c r="L181" s="99">
        <f>Таблица1000!L181+Таблица2000!K181</f>
        <v>0</v>
      </c>
      <c r="M181" s="99">
        <f>Таблица2000!L181</f>
        <v>0</v>
      </c>
      <c r="N181" s="99">
        <f>Таблица1000!M181+Таблица2000!M181</f>
        <v>0</v>
      </c>
      <c r="O181" s="99">
        <f>Таблица1000!N181+Таблица2000!N181</f>
        <v>0</v>
      </c>
      <c r="P181" s="99">
        <f>Таблица1000!O181+Таблица2000!O181</f>
        <v>0</v>
      </c>
      <c r="Q181" s="99">
        <f>Таблица1000!P181+Таблица2000!P181</f>
        <v>0</v>
      </c>
      <c r="R181" s="99">
        <f>Таблица2000!Q180</f>
        <v>0</v>
      </c>
      <c r="S181" s="99">
        <f>Таблица2000!R181</f>
        <v>0</v>
      </c>
      <c r="T181" s="99">
        <f>Таблица1000!Q181+Таблица2000!S181</f>
        <v>0</v>
      </c>
      <c r="U181" s="99">
        <f>Таблица2000!T181</f>
        <v>0</v>
      </c>
      <c r="V181" s="99">
        <f>Таблица1000!R181+Таблица2000!U181</f>
        <v>0</v>
      </c>
      <c r="W181" s="99">
        <f>Таблица2000!V181</f>
        <v>0</v>
      </c>
    </row>
    <row r="182" spans="1:23" x14ac:dyDescent="0.15">
      <c r="A182" s="380" t="s">
        <v>726</v>
      </c>
      <c r="B182" s="77" t="s">
        <v>385</v>
      </c>
      <c r="C182" s="17" t="s">
        <v>383</v>
      </c>
      <c r="D182" s="3" t="s">
        <v>549</v>
      </c>
      <c r="E182" s="99">
        <f>Таблица1000!G182+Таблица2000!G182</f>
        <v>0</v>
      </c>
      <c r="F182" s="99">
        <f>Таблица2000!H182</f>
        <v>0</v>
      </c>
      <c r="G182" s="99">
        <f>Таблица1000!H182+Таблица2000!I182</f>
        <v>0</v>
      </c>
      <c r="H182" s="99">
        <f>Таблица1000!I182</f>
        <v>0</v>
      </c>
      <c r="I182" s="99">
        <f>Таблица1000!J182</f>
        <v>0</v>
      </c>
      <c r="J182" s="99">
        <f>Таблица1000!K182</f>
        <v>0</v>
      </c>
      <c r="K182" s="99">
        <f>Таблица2000!J182</f>
        <v>0</v>
      </c>
      <c r="L182" s="99">
        <f>Таблица1000!L182+Таблица2000!K182</f>
        <v>0</v>
      </c>
      <c r="M182" s="99">
        <f>Таблица2000!L182</f>
        <v>0</v>
      </c>
      <c r="N182" s="99">
        <f>Таблица1000!M182+Таблица2000!M182</f>
        <v>0</v>
      </c>
      <c r="O182" s="99">
        <f>Таблица1000!N182+Таблица2000!N182</f>
        <v>0</v>
      </c>
      <c r="P182" s="99">
        <f>Таблица1000!O182+Таблица2000!O182</f>
        <v>0</v>
      </c>
      <c r="Q182" s="99">
        <f>Таблица1000!P182+Таблица2000!P182</f>
        <v>0</v>
      </c>
      <c r="R182" s="99">
        <f>Таблица2000!Q181</f>
        <v>0</v>
      </c>
      <c r="S182" s="99">
        <f>Таблица2000!R182</f>
        <v>0</v>
      </c>
      <c r="T182" s="99">
        <f>Таблица1000!Q182+Таблица2000!S182</f>
        <v>0</v>
      </c>
      <c r="U182" s="99">
        <f>Таблица2000!T182</f>
        <v>0</v>
      </c>
      <c r="V182" s="99">
        <f>Таблица1000!R182+Таблица2000!U182</f>
        <v>0</v>
      </c>
      <c r="W182" s="99">
        <f>Таблица2000!V182</f>
        <v>0</v>
      </c>
    </row>
    <row r="183" spans="1:23" ht="31.5" x14ac:dyDescent="0.15">
      <c r="A183" s="380" t="s">
        <v>727</v>
      </c>
      <c r="B183" s="77" t="s">
        <v>913</v>
      </c>
      <c r="C183" s="14" t="s">
        <v>914</v>
      </c>
      <c r="D183" s="3" t="s">
        <v>915</v>
      </c>
      <c r="E183" s="99">
        <f>Таблица1000!G183+Таблица2000!G183</f>
        <v>0</v>
      </c>
      <c r="F183" s="99">
        <f>Таблица2000!H183</f>
        <v>0</v>
      </c>
      <c r="G183" s="99">
        <f>Таблица1000!H183+Таблица2000!I183</f>
        <v>0</v>
      </c>
      <c r="H183" s="99">
        <f>Таблица1000!I183</f>
        <v>0</v>
      </c>
      <c r="I183" s="99">
        <f>Таблица1000!J183</f>
        <v>0</v>
      </c>
      <c r="J183" s="99">
        <f>Таблица1000!K183</f>
        <v>0</v>
      </c>
      <c r="K183" s="99">
        <f>Таблица2000!J183</f>
        <v>0</v>
      </c>
      <c r="L183" s="99">
        <f>Таблица1000!L183+Таблица2000!K183</f>
        <v>0</v>
      </c>
      <c r="M183" s="99">
        <f>Таблица2000!L183</f>
        <v>0</v>
      </c>
      <c r="N183" s="99">
        <f>Таблица1000!M183+Таблица2000!M183</f>
        <v>0</v>
      </c>
      <c r="O183" s="99">
        <f>Таблица1000!N183+Таблица2000!N183</f>
        <v>0</v>
      </c>
      <c r="P183" s="99">
        <f>Таблица1000!O183+Таблица2000!O183</f>
        <v>0</v>
      </c>
      <c r="Q183" s="99">
        <f>Таблица1000!P183+Таблица2000!P183</f>
        <v>0</v>
      </c>
      <c r="R183" s="99">
        <f>Таблица2000!Q182</f>
        <v>0</v>
      </c>
      <c r="S183" s="99">
        <f>Таблица2000!R183</f>
        <v>0</v>
      </c>
      <c r="T183" s="99">
        <f>Таблица1000!Q183+Таблица2000!S183</f>
        <v>0</v>
      </c>
      <c r="U183" s="99">
        <f>Таблица2000!T183</f>
        <v>0</v>
      </c>
      <c r="V183" s="99">
        <f>Таблица1000!R183+Таблица2000!U183</f>
        <v>0</v>
      </c>
      <c r="W183" s="99">
        <f>Таблица2000!V183</f>
        <v>0</v>
      </c>
    </row>
    <row r="184" spans="1:23" x14ac:dyDescent="0.15">
      <c r="A184" s="380" t="s">
        <v>1561</v>
      </c>
      <c r="B184" s="77" t="s">
        <v>1487</v>
      </c>
      <c r="C184" s="161" t="s">
        <v>1488</v>
      </c>
      <c r="D184" s="3"/>
      <c r="E184" s="99">
        <f>Таблица1000!G184+Таблица2000!G184</f>
        <v>0</v>
      </c>
      <c r="F184" s="99">
        <f>Таблица2000!H184</f>
        <v>0</v>
      </c>
      <c r="G184" s="99">
        <f>Таблица1000!H184+Таблица2000!I184</f>
        <v>0</v>
      </c>
      <c r="H184" s="99">
        <f>Таблица1000!I184</f>
        <v>0</v>
      </c>
      <c r="I184" s="99">
        <f>Таблица1000!J184</f>
        <v>0</v>
      </c>
      <c r="J184" s="99">
        <f>Таблица1000!K184</f>
        <v>0</v>
      </c>
      <c r="K184" s="99">
        <f>Таблица2000!J184</f>
        <v>0</v>
      </c>
      <c r="L184" s="99">
        <f>Таблица1000!L184+Таблица2000!K184</f>
        <v>0</v>
      </c>
      <c r="M184" s="99">
        <f>Таблица2000!L184</f>
        <v>0</v>
      </c>
      <c r="N184" s="99">
        <f>Таблица1000!M184+Таблица2000!M184</f>
        <v>0</v>
      </c>
      <c r="O184" s="99">
        <f>Таблица1000!N184+Таблица2000!N184</f>
        <v>0</v>
      </c>
      <c r="P184" s="99">
        <f>Таблица1000!O184+Таблица2000!O184</f>
        <v>0</v>
      </c>
      <c r="Q184" s="99">
        <f>Таблица1000!P184+Таблица2000!P184</f>
        <v>0</v>
      </c>
      <c r="R184" s="99">
        <f>Таблица2000!Q183</f>
        <v>0</v>
      </c>
      <c r="S184" s="99">
        <f>Таблица2000!R184</f>
        <v>0</v>
      </c>
      <c r="T184" s="99">
        <f>Таблица1000!Q184+Таблица2000!S184</f>
        <v>0</v>
      </c>
      <c r="U184" s="99">
        <f>Таблица2000!T184</f>
        <v>0</v>
      </c>
      <c r="V184" s="99">
        <f>Таблица1000!R184+Таблица2000!U184</f>
        <v>0</v>
      </c>
      <c r="W184" s="99">
        <f>Таблица2000!V184</f>
        <v>0</v>
      </c>
    </row>
    <row r="185" spans="1:23" s="53" customFormat="1" x14ac:dyDescent="0.15">
      <c r="A185" s="391" t="s">
        <v>728</v>
      </c>
      <c r="B185" s="102" t="s">
        <v>236</v>
      </c>
      <c r="C185" s="9" t="s">
        <v>141</v>
      </c>
      <c r="D185" s="30" t="s">
        <v>777</v>
      </c>
      <c r="E185" s="99">
        <f>Таблица1000!G185+Таблица2000!G185</f>
        <v>0</v>
      </c>
      <c r="F185" s="99">
        <f>Таблица2000!H185</f>
        <v>0</v>
      </c>
      <c r="G185" s="99">
        <f>Таблица1000!H185+Таблица2000!I185</f>
        <v>0</v>
      </c>
      <c r="H185" s="99">
        <f>Таблица1000!I185</f>
        <v>0</v>
      </c>
      <c r="I185" s="99">
        <f>Таблица1000!J185</f>
        <v>0</v>
      </c>
      <c r="J185" s="99">
        <f>Таблица1000!K185</f>
        <v>0</v>
      </c>
      <c r="K185" s="99">
        <f>Таблица2000!J185</f>
        <v>0</v>
      </c>
      <c r="L185" s="99">
        <f>Таблица1000!L185+Таблица2000!K185</f>
        <v>0</v>
      </c>
      <c r="M185" s="99">
        <f>Таблица2000!L185</f>
        <v>0</v>
      </c>
      <c r="N185" s="99">
        <f>Таблица1000!M185+Таблица2000!M185</f>
        <v>0</v>
      </c>
      <c r="O185" s="99">
        <f>Таблица1000!N185+Таблица2000!N185</f>
        <v>0</v>
      </c>
      <c r="P185" s="99">
        <f>Таблица1000!O185+Таблица2000!O185</f>
        <v>0</v>
      </c>
      <c r="Q185" s="99">
        <f>Таблица1000!P185+Таблица2000!P185</f>
        <v>0</v>
      </c>
      <c r="R185" s="99">
        <f>Таблица2000!Q184</f>
        <v>0</v>
      </c>
      <c r="S185" s="99">
        <f>Таблица2000!R185</f>
        <v>0</v>
      </c>
      <c r="T185" s="99">
        <f>Таблица1000!Q185+Таблица2000!S185</f>
        <v>0</v>
      </c>
      <c r="U185" s="99">
        <f>Таблица2000!T185</f>
        <v>0</v>
      </c>
      <c r="V185" s="99">
        <f>Таблица1000!R185+Таблица2000!U185</f>
        <v>0</v>
      </c>
      <c r="W185" s="99">
        <f>Таблица2000!V185</f>
        <v>0</v>
      </c>
    </row>
    <row r="186" spans="1:23" x14ac:dyDescent="0.15">
      <c r="A186" s="380" t="s">
        <v>729</v>
      </c>
      <c r="B186" s="77" t="s">
        <v>237</v>
      </c>
      <c r="C186" s="7" t="s">
        <v>90</v>
      </c>
      <c r="D186" s="3" t="s">
        <v>778</v>
      </c>
      <c r="E186" s="99">
        <f>Таблица1000!G186+Таблица2000!G186</f>
        <v>0</v>
      </c>
      <c r="F186" s="99">
        <f>Таблица2000!H186</f>
        <v>0</v>
      </c>
      <c r="G186" s="99">
        <f>Таблица1000!H186+Таблица2000!I186</f>
        <v>0</v>
      </c>
      <c r="H186" s="99">
        <f>Таблица1000!I186</f>
        <v>0</v>
      </c>
      <c r="I186" s="99">
        <f>Таблица1000!J186</f>
        <v>0</v>
      </c>
      <c r="J186" s="99">
        <f>Таблица1000!K186</f>
        <v>0</v>
      </c>
      <c r="K186" s="99">
        <f>Таблица2000!J186</f>
        <v>0</v>
      </c>
      <c r="L186" s="99">
        <f>Таблица1000!L186+Таблица2000!K186</f>
        <v>0</v>
      </c>
      <c r="M186" s="99">
        <f>Таблица2000!L186</f>
        <v>0</v>
      </c>
      <c r="N186" s="99">
        <f>Таблица1000!M186+Таблица2000!M186</f>
        <v>0</v>
      </c>
      <c r="O186" s="99">
        <f>Таблица1000!N186+Таблица2000!N186</f>
        <v>0</v>
      </c>
      <c r="P186" s="99">
        <f>Таблица1000!O186+Таблица2000!O186</f>
        <v>0</v>
      </c>
      <c r="Q186" s="99">
        <f>Таблица1000!P186+Таблица2000!P186</f>
        <v>0</v>
      </c>
      <c r="R186" s="99">
        <f>Таблица2000!Q185</f>
        <v>0</v>
      </c>
      <c r="S186" s="99">
        <f>Таблица2000!R186</f>
        <v>0</v>
      </c>
      <c r="T186" s="99">
        <f>Таблица1000!Q186+Таблица2000!S186</f>
        <v>0</v>
      </c>
      <c r="U186" s="99">
        <f>Таблица2000!T186</f>
        <v>0</v>
      </c>
      <c r="V186" s="99">
        <f>Таблица1000!R186+Таблица2000!U186</f>
        <v>0</v>
      </c>
      <c r="W186" s="99">
        <f>Таблица2000!V186</f>
        <v>0</v>
      </c>
    </row>
    <row r="187" spans="1:23" x14ac:dyDescent="0.15">
      <c r="A187" s="380" t="s">
        <v>42</v>
      </c>
      <c r="B187" s="77" t="s">
        <v>238</v>
      </c>
      <c r="C187" s="7" t="s">
        <v>92</v>
      </c>
      <c r="D187" s="3" t="s">
        <v>779</v>
      </c>
      <c r="E187" s="99">
        <f>Таблица1000!G187+Таблица2000!G187</f>
        <v>0</v>
      </c>
      <c r="F187" s="99">
        <f>Таблица2000!H187</f>
        <v>0</v>
      </c>
      <c r="G187" s="99">
        <f>Таблица1000!H187+Таблица2000!I187</f>
        <v>0</v>
      </c>
      <c r="H187" s="99">
        <f>Таблица1000!I187</f>
        <v>0</v>
      </c>
      <c r="I187" s="99">
        <f>Таблица1000!J187</f>
        <v>0</v>
      </c>
      <c r="J187" s="99">
        <f>Таблица1000!K187</f>
        <v>0</v>
      </c>
      <c r="K187" s="99">
        <f>Таблица2000!J187</f>
        <v>0</v>
      </c>
      <c r="L187" s="99">
        <f>Таблица1000!L187+Таблица2000!K187</f>
        <v>0</v>
      </c>
      <c r="M187" s="99">
        <f>Таблица2000!L187</f>
        <v>0</v>
      </c>
      <c r="N187" s="99">
        <f>Таблица1000!M187+Таблица2000!M187</f>
        <v>0</v>
      </c>
      <c r="O187" s="99">
        <f>Таблица1000!N187+Таблица2000!N187</f>
        <v>0</v>
      </c>
      <c r="P187" s="99">
        <f>Таблица1000!O187+Таблица2000!O187</f>
        <v>0</v>
      </c>
      <c r="Q187" s="99">
        <f>Таблица1000!P187+Таблица2000!P187</f>
        <v>0</v>
      </c>
      <c r="R187" s="99">
        <f>Таблица2000!Q186</f>
        <v>0</v>
      </c>
      <c r="S187" s="99">
        <f>Таблица2000!R187</f>
        <v>0</v>
      </c>
      <c r="T187" s="99">
        <f>Таблица1000!Q187+Таблица2000!S187</f>
        <v>0</v>
      </c>
      <c r="U187" s="99">
        <f>Таблица2000!T187</f>
        <v>0</v>
      </c>
      <c r="V187" s="99">
        <f>Таблица1000!R187+Таблица2000!U187</f>
        <v>0</v>
      </c>
      <c r="W187" s="99">
        <f>Таблица2000!V187</f>
        <v>0</v>
      </c>
    </row>
    <row r="188" spans="1:23" x14ac:dyDescent="0.15">
      <c r="A188" s="380" t="s">
        <v>501</v>
      </c>
      <c r="B188" s="77" t="s">
        <v>239</v>
      </c>
      <c r="C188" s="7" t="s">
        <v>93</v>
      </c>
      <c r="D188" s="3" t="s">
        <v>550</v>
      </c>
      <c r="E188" s="99">
        <f>Таблица1000!G188+Таблица2000!G188</f>
        <v>0</v>
      </c>
      <c r="F188" s="99">
        <f>Таблица2000!H188</f>
        <v>0</v>
      </c>
      <c r="G188" s="99">
        <f>Таблица1000!H188+Таблица2000!I188</f>
        <v>0</v>
      </c>
      <c r="H188" s="99">
        <f>Таблица1000!I188</f>
        <v>0</v>
      </c>
      <c r="I188" s="99">
        <f>Таблица1000!J188</f>
        <v>0</v>
      </c>
      <c r="J188" s="99">
        <f>Таблица1000!K188</f>
        <v>0</v>
      </c>
      <c r="K188" s="99">
        <f>Таблица2000!J188</f>
        <v>0</v>
      </c>
      <c r="L188" s="99">
        <f>Таблица1000!L188+Таблица2000!K188</f>
        <v>0</v>
      </c>
      <c r="M188" s="99">
        <f>Таблица2000!L188</f>
        <v>0</v>
      </c>
      <c r="N188" s="99">
        <f>Таблица1000!M188+Таблица2000!M188</f>
        <v>0</v>
      </c>
      <c r="O188" s="99">
        <f>Таблица1000!N188+Таблица2000!N188</f>
        <v>0</v>
      </c>
      <c r="P188" s="99">
        <f>Таблица1000!O188+Таблица2000!O188</f>
        <v>0</v>
      </c>
      <c r="Q188" s="99">
        <f>Таблица1000!P188+Таблица2000!P188</f>
        <v>0</v>
      </c>
      <c r="R188" s="99">
        <f>Таблица2000!Q187</f>
        <v>0</v>
      </c>
      <c r="S188" s="99">
        <f>Таблица2000!R188</f>
        <v>0</v>
      </c>
      <c r="T188" s="99">
        <f>Таблица1000!Q188+Таблица2000!S188</f>
        <v>0</v>
      </c>
      <c r="U188" s="99">
        <f>Таблица2000!T188</f>
        <v>0</v>
      </c>
      <c r="V188" s="99">
        <f>Таблица1000!R188+Таблица2000!U188</f>
        <v>0</v>
      </c>
      <c r="W188" s="99">
        <f>Таблица2000!V188</f>
        <v>0</v>
      </c>
    </row>
    <row r="189" spans="1:23" x14ac:dyDescent="0.15">
      <c r="A189" s="380" t="s">
        <v>730</v>
      </c>
      <c r="B189" s="77" t="s">
        <v>240</v>
      </c>
      <c r="C189" s="7" t="s">
        <v>94</v>
      </c>
      <c r="D189" s="3" t="s">
        <v>780</v>
      </c>
      <c r="E189" s="99">
        <f>Таблица1000!G189+Таблица2000!G189</f>
        <v>0</v>
      </c>
      <c r="F189" s="99">
        <f>Таблица2000!H189</f>
        <v>0</v>
      </c>
      <c r="G189" s="99">
        <f>Таблица1000!H189+Таблица2000!I189</f>
        <v>0</v>
      </c>
      <c r="H189" s="99">
        <f>Таблица1000!I189</f>
        <v>0</v>
      </c>
      <c r="I189" s="99">
        <f>Таблица1000!J189</f>
        <v>0</v>
      </c>
      <c r="J189" s="99">
        <f>Таблица1000!K189</f>
        <v>0</v>
      </c>
      <c r="K189" s="99">
        <f>Таблица2000!J189</f>
        <v>0</v>
      </c>
      <c r="L189" s="99">
        <f>Таблица1000!L189+Таблица2000!K189</f>
        <v>0</v>
      </c>
      <c r="M189" s="99">
        <f>Таблица2000!L189</f>
        <v>0</v>
      </c>
      <c r="N189" s="99">
        <f>Таблица1000!M189+Таблица2000!M189</f>
        <v>0</v>
      </c>
      <c r="O189" s="99">
        <f>Таблица1000!N189+Таблица2000!N189</f>
        <v>0</v>
      </c>
      <c r="P189" s="99">
        <f>Таблица1000!O189+Таблица2000!O189</f>
        <v>0</v>
      </c>
      <c r="Q189" s="99">
        <f>Таблица1000!P189+Таблица2000!P189</f>
        <v>0</v>
      </c>
      <c r="R189" s="99">
        <f>Таблица2000!Q188</f>
        <v>0</v>
      </c>
      <c r="S189" s="99">
        <f>Таблица2000!R189</f>
        <v>0</v>
      </c>
      <c r="T189" s="99">
        <f>Таблица1000!Q189+Таблица2000!S189</f>
        <v>0</v>
      </c>
      <c r="U189" s="99">
        <f>Таблица2000!T189</f>
        <v>0</v>
      </c>
      <c r="V189" s="99">
        <f>Таблица1000!R189+Таблица2000!U189</f>
        <v>0</v>
      </c>
      <c r="W189" s="99">
        <f>Таблица2000!V189</f>
        <v>0</v>
      </c>
    </row>
    <row r="190" spans="1:23" x14ac:dyDescent="0.15">
      <c r="A190" s="385" t="s">
        <v>1613</v>
      </c>
      <c r="B190" s="197" t="s">
        <v>1619</v>
      </c>
      <c r="C190" s="381" t="s">
        <v>1614</v>
      </c>
      <c r="D190" s="395" t="s">
        <v>1615</v>
      </c>
      <c r="E190" s="99">
        <f>Таблица1000!G190+Таблица2000!G190</f>
        <v>0</v>
      </c>
      <c r="F190" s="99">
        <f>Таблица2000!H190</f>
        <v>0</v>
      </c>
      <c r="G190" s="99">
        <f>Таблица1000!H190+Таблица2000!I190</f>
        <v>0</v>
      </c>
      <c r="H190" s="99">
        <f>Таблица1000!I190</f>
        <v>0</v>
      </c>
      <c r="I190" s="99">
        <f>Таблица1000!J190</f>
        <v>0</v>
      </c>
      <c r="J190" s="99">
        <f>Таблица1000!K190</f>
        <v>0</v>
      </c>
      <c r="K190" s="99">
        <f>Таблица2000!J190</f>
        <v>0</v>
      </c>
      <c r="L190" s="99">
        <f>Таблица1000!L190+Таблица2000!K190</f>
        <v>0</v>
      </c>
      <c r="M190" s="99">
        <f>Таблица2000!L190</f>
        <v>0</v>
      </c>
      <c r="N190" s="99">
        <f>Таблица1000!M190+Таблица2000!M190</f>
        <v>0</v>
      </c>
      <c r="O190" s="99">
        <f>Таблица1000!N190+Таблица2000!N190</f>
        <v>0</v>
      </c>
      <c r="P190" s="99">
        <f>Таблица1000!O190+Таблица2000!O190</f>
        <v>0</v>
      </c>
      <c r="Q190" s="99">
        <f>Таблица1000!P190+Таблица2000!P190</f>
        <v>0</v>
      </c>
      <c r="R190" s="99">
        <f>Таблица2000!Q189</f>
        <v>0</v>
      </c>
      <c r="S190" s="99">
        <f>Таблица2000!R190</f>
        <v>0</v>
      </c>
      <c r="T190" s="99">
        <f>Таблица1000!Q190+Таблица2000!S190</f>
        <v>0</v>
      </c>
      <c r="U190" s="99">
        <f>Таблица2000!T190</f>
        <v>0</v>
      </c>
      <c r="V190" s="99">
        <f>Таблица1000!R190+Таблица2000!U190</f>
        <v>0</v>
      </c>
      <c r="W190" s="99">
        <f>Таблица2000!V190</f>
        <v>0</v>
      </c>
    </row>
    <row r="191" spans="1:23" x14ac:dyDescent="0.15">
      <c r="A191" s="385" t="s">
        <v>1616</v>
      </c>
      <c r="B191" s="197" t="s">
        <v>1620</v>
      </c>
      <c r="C191" s="381" t="s">
        <v>1617</v>
      </c>
      <c r="D191" s="395" t="s">
        <v>1618</v>
      </c>
      <c r="E191" s="99">
        <f>Таблица1000!G191+Таблица2000!G191</f>
        <v>0</v>
      </c>
      <c r="F191" s="99">
        <f>Таблица2000!H191</f>
        <v>0</v>
      </c>
      <c r="G191" s="99">
        <f>Таблица1000!H191+Таблица2000!I191</f>
        <v>0</v>
      </c>
      <c r="H191" s="99">
        <f>Таблица1000!I191</f>
        <v>0</v>
      </c>
      <c r="I191" s="99">
        <f>Таблица1000!J191</f>
        <v>0</v>
      </c>
      <c r="J191" s="99">
        <f>Таблица1000!K191</f>
        <v>0</v>
      </c>
      <c r="K191" s="99">
        <f>Таблица2000!J191</f>
        <v>0</v>
      </c>
      <c r="L191" s="99">
        <f>Таблица1000!L191+Таблица2000!K191</f>
        <v>0</v>
      </c>
      <c r="M191" s="99">
        <f>Таблица2000!L191</f>
        <v>0</v>
      </c>
      <c r="N191" s="99">
        <f>Таблица1000!M191+Таблица2000!M191</f>
        <v>0</v>
      </c>
      <c r="O191" s="99">
        <f>Таблица1000!N191+Таблица2000!N191</f>
        <v>0</v>
      </c>
      <c r="P191" s="99">
        <f>Таблица1000!O191+Таблица2000!O191</f>
        <v>0</v>
      </c>
      <c r="Q191" s="99">
        <f>Таблица1000!P191+Таблица2000!P191</f>
        <v>0</v>
      </c>
      <c r="R191" s="99">
        <f>Таблица2000!Q190</f>
        <v>0</v>
      </c>
      <c r="S191" s="99">
        <f>Таблица2000!R191</f>
        <v>0</v>
      </c>
      <c r="T191" s="99">
        <f>Таблица1000!Q191+Таблица2000!S191</f>
        <v>0</v>
      </c>
      <c r="U191" s="99">
        <f>Таблица2000!T191</f>
        <v>0</v>
      </c>
      <c r="V191" s="99">
        <f>Таблица1000!R191+Таблица2000!U191</f>
        <v>0</v>
      </c>
      <c r="W191" s="99">
        <f>Таблица2000!V191</f>
        <v>0</v>
      </c>
    </row>
    <row r="192" spans="1:23" x14ac:dyDescent="0.15">
      <c r="A192" s="380" t="s">
        <v>502</v>
      </c>
      <c r="B192" s="77" t="s">
        <v>241</v>
      </c>
      <c r="C192" s="396" t="s">
        <v>95</v>
      </c>
      <c r="D192" s="379" t="s">
        <v>551</v>
      </c>
      <c r="E192" s="99">
        <f>Таблица1000!G192+Таблица2000!G192</f>
        <v>0</v>
      </c>
      <c r="F192" s="99">
        <f>Таблица2000!H192</f>
        <v>0</v>
      </c>
      <c r="G192" s="99">
        <f>Таблица1000!H192+Таблица2000!I192</f>
        <v>0</v>
      </c>
      <c r="H192" s="99">
        <f>Таблица1000!I192</f>
        <v>0</v>
      </c>
      <c r="I192" s="99">
        <f>Таблица1000!J192</f>
        <v>0</v>
      </c>
      <c r="J192" s="99">
        <f>Таблица1000!K192</f>
        <v>0</v>
      </c>
      <c r="K192" s="99">
        <f>Таблица2000!J192</f>
        <v>0</v>
      </c>
      <c r="L192" s="99">
        <f>Таблица1000!L192+Таблица2000!K192</f>
        <v>0</v>
      </c>
      <c r="M192" s="99">
        <f>Таблица2000!L192</f>
        <v>0</v>
      </c>
      <c r="N192" s="99">
        <f>Таблица1000!M192+Таблица2000!M192</f>
        <v>0</v>
      </c>
      <c r="O192" s="99">
        <f>Таблица1000!N192+Таблица2000!N192</f>
        <v>0</v>
      </c>
      <c r="P192" s="99">
        <f>Таблица1000!O192+Таблица2000!O192</f>
        <v>0</v>
      </c>
      <c r="Q192" s="99">
        <f>Таблица1000!P192+Таблица2000!P192</f>
        <v>0</v>
      </c>
      <c r="R192" s="99">
        <f>Таблица2000!Q191</f>
        <v>0</v>
      </c>
      <c r="S192" s="99">
        <f>Таблица2000!R192</f>
        <v>0</v>
      </c>
      <c r="T192" s="99">
        <f>Таблица1000!Q192+Таблица2000!S192</f>
        <v>0</v>
      </c>
      <c r="U192" s="99">
        <f>Таблица2000!T192</f>
        <v>0</v>
      </c>
      <c r="V192" s="99">
        <f>Таблица1000!R192+Таблица2000!U192</f>
        <v>0</v>
      </c>
      <c r="W192" s="99">
        <f>Таблица2000!V192</f>
        <v>0</v>
      </c>
    </row>
    <row r="193" spans="1:23" ht="21" x14ac:dyDescent="0.15">
      <c r="A193" s="380" t="s">
        <v>731</v>
      </c>
      <c r="B193" s="77" t="s">
        <v>552</v>
      </c>
      <c r="C193" s="14" t="s">
        <v>553</v>
      </c>
      <c r="D193" s="3" t="s">
        <v>554</v>
      </c>
      <c r="E193" s="99">
        <f>Таблица1000!G193+Таблица2000!G193</f>
        <v>0</v>
      </c>
      <c r="F193" s="99">
        <f>Таблица2000!H193</f>
        <v>0</v>
      </c>
      <c r="G193" s="99">
        <f>Таблица1000!H193+Таблица2000!I193</f>
        <v>0</v>
      </c>
      <c r="H193" s="99">
        <f>Таблица1000!I193</f>
        <v>0</v>
      </c>
      <c r="I193" s="99">
        <f>Таблица1000!J193</f>
        <v>0</v>
      </c>
      <c r="J193" s="99">
        <f>Таблица1000!K193</f>
        <v>0</v>
      </c>
      <c r="K193" s="99">
        <f>Таблица2000!J193</f>
        <v>0</v>
      </c>
      <c r="L193" s="99">
        <f>Таблица1000!L193+Таблица2000!K193</f>
        <v>0</v>
      </c>
      <c r="M193" s="99">
        <f>Таблица2000!L193</f>
        <v>0</v>
      </c>
      <c r="N193" s="99">
        <f>Таблица1000!M193+Таблица2000!M193</f>
        <v>0</v>
      </c>
      <c r="O193" s="99">
        <f>Таблица1000!N193+Таблица2000!N193</f>
        <v>0</v>
      </c>
      <c r="P193" s="99">
        <f>Таблица1000!O193+Таблица2000!O193</f>
        <v>0</v>
      </c>
      <c r="Q193" s="99">
        <f>Таблица1000!P193+Таблица2000!P193</f>
        <v>0</v>
      </c>
      <c r="R193" s="99">
        <f>Таблица2000!Q192</f>
        <v>0</v>
      </c>
      <c r="S193" s="99">
        <f>Таблица2000!R193</f>
        <v>0</v>
      </c>
      <c r="T193" s="99">
        <f>Таблица1000!Q193+Таблица2000!S193</f>
        <v>0</v>
      </c>
      <c r="U193" s="99">
        <f>Таблица2000!T193</f>
        <v>0</v>
      </c>
      <c r="V193" s="99">
        <f>Таблица1000!R193+Таблица2000!U193</f>
        <v>0</v>
      </c>
      <c r="W193" s="99">
        <f>Таблица2000!V193</f>
        <v>0</v>
      </c>
    </row>
    <row r="194" spans="1:23" x14ac:dyDescent="0.15">
      <c r="A194" s="380" t="s">
        <v>445</v>
      </c>
      <c r="B194" s="77" t="s">
        <v>611</v>
      </c>
      <c r="C194" s="29" t="s">
        <v>612</v>
      </c>
      <c r="D194" s="3" t="s">
        <v>916</v>
      </c>
      <c r="E194" s="99">
        <f>Таблица1000!G194+Таблица2000!G194</f>
        <v>0</v>
      </c>
      <c r="F194" s="99">
        <f>Таблица2000!H194</f>
        <v>0</v>
      </c>
      <c r="G194" s="99">
        <f>Таблица1000!H194+Таблица2000!I194</f>
        <v>0</v>
      </c>
      <c r="H194" s="99">
        <f>Таблица1000!I194</f>
        <v>0</v>
      </c>
      <c r="I194" s="99">
        <f>Таблица1000!J194</f>
        <v>0</v>
      </c>
      <c r="J194" s="99">
        <f>Таблица1000!K194</f>
        <v>0</v>
      </c>
      <c r="K194" s="99">
        <f>Таблица2000!J194</f>
        <v>0</v>
      </c>
      <c r="L194" s="99">
        <f>Таблица1000!L194+Таблица2000!K194</f>
        <v>0</v>
      </c>
      <c r="M194" s="99">
        <f>Таблица2000!L194</f>
        <v>0</v>
      </c>
      <c r="N194" s="99">
        <f>Таблица1000!M194+Таблица2000!M194</f>
        <v>0</v>
      </c>
      <c r="O194" s="99">
        <f>Таблица1000!N194+Таблица2000!N194</f>
        <v>0</v>
      </c>
      <c r="P194" s="99">
        <f>Таблица1000!O194+Таблица2000!O194</f>
        <v>0</v>
      </c>
      <c r="Q194" s="99">
        <f>Таблица1000!P194+Таблица2000!P194</f>
        <v>0</v>
      </c>
      <c r="R194" s="99">
        <f>Таблица2000!Q193</f>
        <v>0</v>
      </c>
      <c r="S194" s="99">
        <f>Таблица2000!R194</f>
        <v>0</v>
      </c>
      <c r="T194" s="99">
        <f>Таблица1000!Q194+Таблица2000!S194</f>
        <v>0</v>
      </c>
      <c r="U194" s="99">
        <f>Таблица2000!T194</f>
        <v>0</v>
      </c>
      <c r="V194" s="99">
        <f>Таблица1000!R194+Таблица2000!U194</f>
        <v>0</v>
      </c>
      <c r="W194" s="99">
        <f>Таблица2000!V194</f>
        <v>0</v>
      </c>
    </row>
    <row r="195" spans="1:23" x14ac:dyDescent="0.15">
      <c r="A195" s="380" t="s">
        <v>122</v>
      </c>
      <c r="B195" s="77" t="s">
        <v>483</v>
      </c>
      <c r="C195" s="14" t="s">
        <v>484</v>
      </c>
      <c r="D195" s="3" t="s">
        <v>781</v>
      </c>
      <c r="E195" s="99">
        <f>Таблица1000!G195+Таблица2000!G195</f>
        <v>0</v>
      </c>
      <c r="F195" s="99">
        <f>Таблица2000!H195</f>
        <v>0</v>
      </c>
      <c r="G195" s="99">
        <f>Таблица1000!H195+Таблица2000!I195</f>
        <v>0</v>
      </c>
      <c r="H195" s="99">
        <f>Таблица1000!I195</f>
        <v>0</v>
      </c>
      <c r="I195" s="99">
        <f>Таблица1000!J195</f>
        <v>0</v>
      </c>
      <c r="J195" s="99">
        <f>Таблица1000!K195</f>
        <v>0</v>
      </c>
      <c r="K195" s="99">
        <f>Таблица2000!J195</f>
        <v>0</v>
      </c>
      <c r="L195" s="99">
        <f>Таблица1000!L195+Таблица2000!K195</f>
        <v>0</v>
      </c>
      <c r="M195" s="99">
        <f>Таблица2000!L195</f>
        <v>0</v>
      </c>
      <c r="N195" s="99">
        <f>Таблица1000!M195+Таблица2000!M195</f>
        <v>0</v>
      </c>
      <c r="O195" s="99">
        <f>Таблица1000!N195+Таблица2000!N195</f>
        <v>0</v>
      </c>
      <c r="P195" s="99">
        <f>Таблица1000!O195+Таблица2000!O195</f>
        <v>0</v>
      </c>
      <c r="Q195" s="99">
        <f>Таблица1000!P195+Таблица2000!P195</f>
        <v>0</v>
      </c>
      <c r="R195" s="99">
        <f>Таблица2000!Q194</f>
        <v>0</v>
      </c>
      <c r="S195" s="99">
        <f>Таблица2000!R195</f>
        <v>0</v>
      </c>
      <c r="T195" s="99">
        <f>Таблица1000!Q195+Таблица2000!S195</f>
        <v>0</v>
      </c>
      <c r="U195" s="99">
        <f>Таблица2000!T195</f>
        <v>0</v>
      </c>
      <c r="V195" s="99">
        <f>Таблица1000!R195+Таблица2000!U195</f>
        <v>0</v>
      </c>
      <c r="W195" s="99">
        <f>Таблица2000!V195</f>
        <v>0</v>
      </c>
    </row>
    <row r="196" spans="1:23" x14ac:dyDescent="0.15">
      <c r="A196" s="380" t="s">
        <v>555</v>
      </c>
      <c r="B196" s="77" t="s">
        <v>1028</v>
      </c>
      <c r="C196" s="14" t="s">
        <v>1029</v>
      </c>
      <c r="D196" s="3" t="s">
        <v>556</v>
      </c>
      <c r="E196" s="99">
        <f>Таблица1000!G196+Таблица2000!G196</f>
        <v>0</v>
      </c>
      <c r="F196" s="99">
        <f>Таблица2000!H196</f>
        <v>0</v>
      </c>
      <c r="G196" s="99">
        <f>Таблица1000!H196+Таблица2000!I196</f>
        <v>0</v>
      </c>
      <c r="H196" s="99">
        <f>Таблица1000!I196</f>
        <v>0</v>
      </c>
      <c r="I196" s="99">
        <f>Таблица1000!J196</f>
        <v>0</v>
      </c>
      <c r="J196" s="99">
        <f>Таблица1000!K196</f>
        <v>0</v>
      </c>
      <c r="K196" s="99">
        <f>Таблица2000!J196</f>
        <v>0</v>
      </c>
      <c r="L196" s="99">
        <f>Таблица1000!L196+Таблица2000!K196</f>
        <v>0</v>
      </c>
      <c r="M196" s="99">
        <f>Таблица2000!L196</f>
        <v>0</v>
      </c>
      <c r="N196" s="99">
        <f>Таблица1000!M196+Таблица2000!M196</f>
        <v>0</v>
      </c>
      <c r="O196" s="99">
        <f>Таблица1000!N196+Таблица2000!N196</f>
        <v>0</v>
      </c>
      <c r="P196" s="99">
        <f>Таблица1000!O196+Таблица2000!O196</f>
        <v>0</v>
      </c>
      <c r="Q196" s="99">
        <f>Таблица1000!P196+Таблица2000!P196</f>
        <v>0</v>
      </c>
      <c r="R196" s="99">
        <f>Таблица2000!Q195</f>
        <v>0</v>
      </c>
      <c r="S196" s="99">
        <f>Таблица2000!R196</f>
        <v>0</v>
      </c>
      <c r="T196" s="99">
        <f>Таблица1000!Q196+Таблица2000!S196</f>
        <v>0</v>
      </c>
      <c r="U196" s="99">
        <f>Таблица2000!T196</f>
        <v>0</v>
      </c>
      <c r="V196" s="99">
        <f>Таблица1000!R196+Таблица2000!U196</f>
        <v>0</v>
      </c>
      <c r="W196" s="99">
        <f>Таблица2000!V196</f>
        <v>0</v>
      </c>
    </row>
    <row r="197" spans="1:23" x14ac:dyDescent="0.15">
      <c r="A197" s="380" t="s">
        <v>43</v>
      </c>
      <c r="B197" s="77" t="s">
        <v>557</v>
      </c>
      <c r="C197" s="14" t="s">
        <v>558</v>
      </c>
      <c r="D197" s="3" t="s">
        <v>782</v>
      </c>
      <c r="E197" s="99">
        <f>Таблица1000!G197+Таблица2000!G197</f>
        <v>0</v>
      </c>
      <c r="F197" s="99">
        <f>Таблица2000!H197</f>
        <v>0</v>
      </c>
      <c r="G197" s="99">
        <f>Таблица1000!H197+Таблица2000!I197</f>
        <v>0</v>
      </c>
      <c r="H197" s="99">
        <f>Таблица1000!I197</f>
        <v>0</v>
      </c>
      <c r="I197" s="99">
        <f>Таблица1000!J197</f>
        <v>0</v>
      </c>
      <c r="J197" s="99">
        <f>Таблица1000!K197</f>
        <v>0</v>
      </c>
      <c r="K197" s="99">
        <f>Таблица2000!J197</f>
        <v>0</v>
      </c>
      <c r="L197" s="99">
        <f>Таблица1000!L197+Таблица2000!K197</f>
        <v>0</v>
      </c>
      <c r="M197" s="99">
        <f>Таблица2000!L197</f>
        <v>0</v>
      </c>
      <c r="N197" s="99">
        <f>Таблица1000!M197+Таблица2000!M197</f>
        <v>0</v>
      </c>
      <c r="O197" s="99">
        <f>Таблица1000!N197+Таблица2000!N197</f>
        <v>0</v>
      </c>
      <c r="P197" s="99">
        <f>Таблица1000!O197+Таблица2000!O197</f>
        <v>0</v>
      </c>
      <c r="Q197" s="99">
        <f>Таблица1000!P197+Таблица2000!P197</f>
        <v>0</v>
      </c>
      <c r="R197" s="99">
        <f>Таблица2000!Q196</f>
        <v>0</v>
      </c>
      <c r="S197" s="99">
        <f>Таблица2000!R197</f>
        <v>0</v>
      </c>
      <c r="T197" s="99">
        <f>Таблица1000!Q197+Таблица2000!S197</f>
        <v>0</v>
      </c>
      <c r="U197" s="99">
        <f>Таблица2000!T197</f>
        <v>0</v>
      </c>
      <c r="V197" s="99">
        <f>Таблица1000!R197+Таблица2000!U197</f>
        <v>0</v>
      </c>
      <c r="W197" s="99">
        <f>Таблица2000!V197</f>
        <v>0</v>
      </c>
    </row>
    <row r="198" spans="1:23" x14ac:dyDescent="0.15">
      <c r="A198" s="380" t="s">
        <v>820</v>
      </c>
      <c r="B198" s="77" t="s">
        <v>559</v>
      </c>
      <c r="C198" s="14" t="s">
        <v>560</v>
      </c>
      <c r="D198" s="3" t="s">
        <v>783</v>
      </c>
      <c r="E198" s="99">
        <f>Таблица1000!G198+Таблица2000!G198</f>
        <v>0</v>
      </c>
      <c r="F198" s="99">
        <f>Таблица2000!H198</f>
        <v>0</v>
      </c>
      <c r="G198" s="99">
        <f>Таблица1000!H198+Таблица2000!I198</f>
        <v>0</v>
      </c>
      <c r="H198" s="99">
        <f>Таблица1000!I198</f>
        <v>0</v>
      </c>
      <c r="I198" s="99">
        <f>Таблица1000!J198</f>
        <v>0</v>
      </c>
      <c r="J198" s="99">
        <f>Таблица1000!K198</f>
        <v>0</v>
      </c>
      <c r="K198" s="99">
        <f>Таблица2000!J198</f>
        <v>0</v>
      </c>
      <c r="L198" s="99">
        <f>Таблица1000!L198+Таблица2000!K198</f>
        <v>0</v>
      </c>
      <c r="M198" s="99">
        <f>Таблица2000!L198</f>
        <v>0</v>
      </c>
      <c r="N198" s="99">
        <f>Таблица1000!M198+Таблица2000!M198</f>
        <v>0</v>
      </c>
      <c r="O198" s="99">
        <f>Таблица1000!N198+Таблица2000!N198</f>
        <v>0</v>
      </c>
      <c r="P198" s="99">
        <f>Таблица1000!O198+Таблица2000!O198</f>
        <v>0</v>
      </c>
      <c r="Q198" s="99">
        <f>Таблица1000!P198+Таблица2000!P198</f>
        <v>0</v>
      </c>
      <c r="R198" s="99">
        <f>Таблица2000!Q197</f>
        <v>0</v>
      </c>
      <c r="S198" s="99">
        <f>Таблица2000!R198</f>
        <v>0</v>
      </c>
      <c r="T198" s="99">
        <f>Таблица1000!Q198+Таблица2000!S198</f>
        <v>0</v>
      </c>
      <c r="U198" s="99">
        <f>Таблица2000!T198</f>
        <v>0</v>
      </c>
      <c r="V198" s="99">
        <f>Таблица1000!R198+Таблица2000!U198</f>
        <v>0</v>
      </c>
      <c r="W198" s="99">
        <f>Таблица2000!V198</f>
        <v>0</v>
      </c>
    </row>
    <row r="199" spans="1:23" x14ac:dyDescent="0.15">
      <c r="A199" s="380" t="s">
        <v>917</v>
      </c>
      <c r="B199" s="77" t="s">
        <v>1030</v>
      </c>
      <c r="C199" s="14" t="s">
        <v>1031</v>
      </c>
      <c r="D199" s="3" t="s">
        <v>561</v>
      </c>
      <c r="E199" s="99">
        <f>Таблица1000!G199+Таблица2000!G199</f>
        <v>0</v>
      </c>
      <c r="F199" s="99">
        <f>Таблица2000!H199</f>
        <v>0</v>
      </c>
      <c r="G199" s="99">
        <f>Таблица1000!H199+Таблица2000!I199</f>
        <v>0</v>
      </c>
      <c r="H199" s="99">
        <f>Таблица1000!I199</f>
        <v>0</v>
      </c>
      <c r="I199" s="99">
        <f>Таблица1000!J199</f>
        <v>0</v>
      </c>
      <c r="J199" s="99">
        <f>Таблица1000!K199</f>
        <v>0</v>
      </c>
      <c r="K199" s="99">
        <f>Таблица2000!J199</f>
        <v>0</v>
      </c>
      <c r="L199" s="99">
        <f>Таблица1000!L199+Таблица2000!K199</f>
        <v>0</v>
      </c>
      <c r="M199" s="99">
        <f>Таблица2000!L199</f>
        <v>0</v>
      </c>
      <c r="N199" s="99">
        <f>Таблица1000!M199+Таблица2000!M199</f>
        <v>0</v>
      </c>
      <c r="O199" s="99">
        <f>Таблица1000!N199+Таблица2000!N199</f>
        <v>0</v>
      </c>
      <c r="P199" s="99">
        <f>Таблица1000!O199+Таблица2000!O199</f>
        <v>0</v>
      </c>
      <c r="Q199" s="99">
        <f>Таблица1000!P199+Таблица2000!P199</f>
        <v>0</v>
      </c>
      <c r="R199" s="99">
        <f>Таблица2000!Q198</f>
        <v>0</v>
      </c>
      <c r="S199" s="99">
        <f>Таблица2000!R199</f>
        <v>0</v>
      </c>
      <c r="T199" s="99">
        <f>Таблица1000!Q199+Таблица2000!S199</f>
        <v>0</v>
      </c>
      <c r="U199" s="99">
        <f>Таблица2000!T199</f>
        <v>0</v>
      </c>
      <c r="V199" s="99">
        <f>Таблица1000!R199+Таблица2000!U199</f>
        <v>0</v>
      </c>
      <c r="W199" s="99">
        <f>Таблица2000!V199</f>
        <v>0</v>
      </c>
    </row>
    <row r="200" spans="1:23" x14ac:dyDescent="0.15">
      <c r="A200" s="380" t="s">
        <v>1562</v>
      </c>
      <c r="B200" s="77" t="s">
        <v>1490</v>
      </c>
      <c r="C200" s="14" t="s">
        <v>1491</v>
      </c>
      <c r="D200" s="46"/>
      <c r="E200" s="99">
        <f>Таблица1000!G200+Таблица2000!G200</f>
        <v>0</v>
      </c>
      <c r="F200" s="99">
        <f>Таблица2000!H200</f>
        <v>0</v>
      </c>
      <c r="G200" s="99">
        <f>Таблица1000!H200+Таблица2000!I200</f>
        <v>0</v>
      </c>
      <c r="H200" s="99">
        <f>Таблица1000!I200</f>
        <v>0</v>
      </c>
      <c r="I200" s="99">
        <f>Таблица1000!J200</f>
        <v>0</v>
      </c>
      <c r="J200" s="99">
        <f>Таблица1000!K200</f>
        <v>0</v>
      </c>
      <c r="K200" s="99">
        <f>Таблица2000!J200</f>
        <v>0</v>
      </c>
      <c r="L200" s="99">
        <f>Таблица1000!L200+Таблица2000!K200</f>
        <v>0</v>
      </c>
      <c r="M200" s="99">
        <f>Таблица2000!L200</f>
        <v>0</v>
      </c>
      <c r="N200" s="99">
        <f>Таблица1000!M200+Таблица2000!M200</f>
        <v>0</v>
      </c>
      <c r="O200" s="99">
        <f>Таблица1000!N200+Таблица2000!N200</f>
        <v>0</v>
      </c>
      <c r="P200" s="99">
        <f>Таблица1000!O200+Таблица2000!O200</f>
        <v>0</v>
      </c>
      <c r="Q200" s="99">
        <f>Таблица1000!P200+Таблица2000!P200</f>
        <v>0</v>
      </c>
      <c r="R200" s="99">
        <f>Таблица2000!Q199</f>
        <v>0</v>
      </c>
      <c r="S200" s="99">
        <f>Таблица2000!R200</f>
        <v>0</v>
      </c>
      <c r="T200" s="99">
        <f>Таблица1000!Q200+Таблица2000!S200</f>
        <v>0</v>
      </c>
      <c r="U200" s="99">
        <f>Таблица2000!T200</f>
        <v>0</v>
      </c>
      <c r="V200" s="99">
        <f>Таблица1000!R200+Таблица2000!U200</f>
        <v>0</v>
      </c>
      <c r="W200" s="99">
        <f>Таблица2000!V200</f>
        <v>0</v>
      </c>
    </row>
    <row r="201" spans="1:23" s="53" customFormat="1" x14ac:dyDescent="0.15">
      <c r="A201" s="391" t="s">
        <v>732</v>
      </c>
      <c r="B201" s="102" t="s">
        <v>242</v>
      </c>
      <c r="C201" s="39" t="s">
        <v>142</v>
      </c>
      <c r="D201" s="84" t="s">
        <v>967</v>
      </c>
      <c r="E201" s="99">
        <f>Таблица1000!G201+Таблица2000!G201</f>
        <v>0</v>
      </c>
      <c r="F201" s="99">
        <f>Таблица2000!H201</f>
        <v>0</v>
      </c>
      <c r="G201" s="99">
        <f>Таблица1000!H201+Таблица2000!I201</f>
        <v>0</v>
      </c>
      <c r="H201" s="99">
        <f>Таблица1000!I201</f>
        <v>0</v>
      </c>
      <c r="I201" s="99">
        <f>Таблица1000!J201</f>
        <v>0</v>
      </c>
      <c r="J201" s="99">
        <f>Таблица1000!K201</f>
        <v>0</v>
      </c>
      <c r="K201" s="99">
        <f>Таблица2000!J201</f>
        <v>0</v>
      </c>
      <c r="L201" s="99">
        <f>Таблица1000!L201+Таблица2000!K201</f>
        <v>0</v>
      </c>
      <c r="M201" s="99">
        <f>Таблица2000!L201</f>
        <v>0</v>
      </c>
      <c r="N201" s="99">
        <f>Таблица1000!M201+Таблица2000!M201</f>
        <v>0</v>
      </c>
      <c r="O201" s="99">
        <f>Таблица1000!N201+Таблица2000!N201</f>
        <v>0</v>
      </c>
      <c r="P201" s="99">
        <f>Таблица1000!O201+Таблица2000!O201</f>
        <v>0</v>
      </c>
      <c r="Q201" s="99">
        <f>Таблица1000!P201+Таблица2000!P201</f>
        <v>0</v>
      </c>
      <c r="R201" s="99">
        <f>Таблица2000!Q200</f>
        <v>0</v>
      </c>
      <c r="S201" s="99">
        <f>Таблица2000!R201</f>
        <v>0</v>
      </c>
      <c r="T201" s="99">
        <f>Таблица1000!Q201+Таблица2000!S201</f>
        <v>0</v>
      </c>
      <c r="U201" s="99">
        <f>Таблица2000!T201</f>
        <v>0</v>
      </c>
      <c r="V201" s="99">
        <f>Таблица1000!R201+Таблица2000!U201</f>
        <v>0</v>
      </c>
      <c r="W201" s="99">
        <f>Таблица2000!V201</f>
        <v>0</v>
      </c>
    </row>
    <row r="202" spans="1:23" x14ac:dyDescent="0.15">
      <c r="A202" s="380" t="s">
        <v>733</v>
      </c>
      <c r="B202" s="77" t="s">
        <v>243</v>
      </c>
      <c r="C202" s="7" t="s">
        <v>96</v>
      </c>
      <c r="D202" s="3" t="s">
        <v>51</v>
      </c>
      <c r="E202" s="99">
        <f>Таблица1000!G202+Таблица2000!G202</f>
        <v>0</v>
      </c>
      <c r="F202" s="99">
        <f>Таблица2000!H202</f>
        <v>0</v>
      </c>
      <c r="G202" s="99">
        <f>Таблица1000!H202+Таблица2000!I202</f>
        <v>0</v>
      </c>
      <c r="H202" s="99">
        <f>Таблица1000!I202</f>
        <v>0</v>
      </c>
      <c r="I202" s="99">
        <f>Таблица1000!J202</f>
        <v>0</v>
      </c>
      <c r="J202" s="99">
        <f>Таблица1000!K202</f>
        <v>0</v>
      </c>
      <c r="K202" s="99">
        <f>Таблица2000!J202</f>
        <v>0</v>
      </c>
      <c r="L202" s="99">
        <f>Таблица1000!L202+Таблица2000!K202</f>
        <v>0</v>
      </c>
      <c r="M202" s="99">
        <f>Таблица2000!L202</f>
        <v>0</v>
      </c>
      <c r="N202" s="99">
        <f>Таблица1000!M202+Таблица2000!M202</f>
        <v>0</v>
      </c>
      <c r="O202" s="99">
        <f>Таблица1000!N202+Таблица2000!N202</f>
        <v>0</v>
      </c>
      <c r="P202" s="99">
        <f>Таблица1000!O202+Таблица2000!O202</f>
        <v>0</v>
      </c>
      <c r="Q202" s="99">
        <f>Таблица1000!P202+Таблица2000!P202</f>
        <v>0</v>
      </c>
      <c r="R202" s="99">
        <f>Таблица2000!Q201</f>
        <v>0</v>
      </c>
      <c r="S202" s="99">
        <f>Таблица2000!R202</f>
        <v>0</v>
      </c>
      <c r="T202" s="99">
        <f>Таблица1000!Q202+Таблица2000!S202</f>
        <v>0</v>
      </c>
      <c r="U202" s="99">
        <f>Таблица2000!T202</f>
        <v>0</v>
      </c>
      <c r="V202" s="99">
        <f>Таблица1000!R202+Таблица2000!U202</f>
        <v>0</v>
      </c>
      <c r="W202" s="99">
        <f>Таблица2000!V202</f>
        <v>0</v>
      </c>
    </row>
    <row r="203" spans="1:23" x14ac:dyDescent="0.15">
      <c r="A203" s="380" t="s">
        <v>466</v>
      </c>
      <c r="B203" s="77" t="s">
        <v>244</v>
      </c>
      <c r="C203" s="7" t="s">
        <v>97</v>
      </c>
      <c r="D203" s="3" t="s">
        <v>52</v>
      </c>
      <c r="E203" s="99">
        <f>Таблица1000!G203+Таблица2000!G203</f>
        <v>0</v>
      </c>
      <c r="F203" s="99">
        <f>Таблица2000!H203</f>
        <v>0</v>
      </c>
      <c r="G203" s="99">
        <f>Таблица1000!H203+Таблица2000!I203</f>
        <v>0</v>
      </c>
      <c r="H203" s="99">
        <f>Таблица1000!I203</f>
        <v>0</v>
      </c>
      <c r="I203" s="99">
        <f>Таблица1000!J203</f>
        <v>0</v>
      </c>
      <c r="J203" s="99">
        <f>Таблица1000!K203</f>
        <v>0</v>
      </c>
      <c r="K203" s="99">
        <f>Таблица2000!J203</f>
        <v>0</v>
      </c>
      <c r="L203" s="99">
        <f>Таблица1000!L203+Таблица2000!K203</f>
        <v>0</v>
      </c>
      <c r="M203" s="99">
        <f>Таблица2000!L203</f>
        <v>0</v>
      </c>
      <c r="N203" s="99">
        <f>Таблица1000!M203+Таблица2000!M203</f>
        <v>0</v>
      </c>
      <c r="O203" s="99">
        <f>Таблица1000!N203+Таблица2000!N203</f>
        <v>0</v>
      </c>
      <c r="P203" s="99">
        <f>Таблица1000!O203+Таблица2000!O203</f>
        <v>0</v>
      </c>
      <c r="Q203" s="99">
        <f>Таблица1000!P203+Таблица2000!P203</f>
        <v>0</v>
      </c>
      <c r="R203" s="99">
        <f>Таблица2000!Q202</f>
        <v>0</v>
      </c>
      <c r="S203" s="99">
        <f>Таблица2000!R203</f>
        <v>0</v>
      </c>
      <c r="T203" s="99">
        <f>Таблица1000!Q203+Таблица2000!S203</f>
        <v>0</v>
      </c>
      <c r="U203" s="99">
        <f>Таблица2000!T203</f>
        <v>0</v>
      </c>
      <c r="V203" s="99">
        <f>Таблица1000!R203+Таблица2000!U203</f>
        <v>0</v>
      </c>
      <c r="W203" s="99">
        <f>Таблица2000!V203</f>
        <v>0</v>
      </c>
    </row>
    <row r="204" spans="1:23" x14ac:dyDescent="0.15">
      <c r="A204" s="380" t="s">
        <v>656</v>
      </c>
      <c r="B204" s="77" t="s">
        <v>396</v>
      </c>
      <c r="C204" s="7" t="s">
        <v>391</v>
      </c>
      <c r="D204" s="3" t="s">
        <v>647</v>
      </c>
      <c r="E204" s="99">
        <f>Таблица1000!G204+Таблица2000!G204</f>
        <v>0</v>
      </c>
      <c r="F204" s="99">
        <f>Таблица2000!H204</f>
        <v>0</v>
      </c>
      <c r="G204" s="99">
        <f>Таблица1000!H204+Таблица2000!I204</f>
        <v>0</v>
      </c>
      <c r="H204" s="99">
        <f>Таблица1000!I204</f>
        <v>0</v>
      </c>
      <c r="I204" s="99">
        <f>Таблица1000!J204</f>
        <v>0</v>
      </c>
      <c r="J204" s="99">
        <f>Таблица1000!K204</f>
        <v>0</v>
      </c>
      <c r="K204" s="99">
        <f>Таблица2000!J204</f>
        <v>0</v>
      </c>
      <c r="L204" s="99">
        <f>Таблица1000!L204+Таблица2000!K204</f>
        <v>0</v>
      </c>
      <c r="M204" s="99">
        <f>Таблица2000!L204</f>
        <v>0</v>
      </c>
      <c r="N204" s="99">
        <f>Таблица1000!M204+Таблица2000!M204</f>
        <v>0</v>
      </c>
      <c r="O204" s="99">
        <f>Таблица1000!N204+Таблица2000!N204</f>
        <v>0</v>
      </c>
      <c r="P204" s="99">
        <f>Таблица1000!O204+Таблица2000!O204</f>
        <v>0</v>
      </c>
      <c r="Q204" s="99">
        <f>Таблица1000!P204+Таблица2000!P204</f>
        <v>0</v>
      </c>
      <c r="R204" s="99">
        <f>Таблица2000!Q203</f>
        <v>0</v>
      </c>
      <c r="S204" s="99">
        <f>Таблица2000!R204</f>
        <v>0</v>
      </c>
      <c r="T204" s="99">
        <f>Таблица1000!Q204+Таблица2000!S204</f>
        <v>0</v>
      </c>
      <c r="U204" s="99">
        <f>Таблица2000!T204</f>
        <v>0</v>
      </c>
      <c r="V204" s="99">
        <f>Таблица1000!R204+Таблица2000!U204</f>
        <v>0</v>
      </c>
      <c r="W204" s="99">
        <f>Таблица2000!V204</f>
        <v>0</v>
      </c>
    </row>
    <row r="205" spans="1:23" x14ac:dyDescent="0.15">
      <c r="A205" s="380" t="s">
        <v>388</v>
      </c>
      <c r="B205" s="77" t="s">
        <v>397</v>
      </c>
      <c r="C205" s="7" t="s">
        <v>392</v>
      </c>
      <c r="D205" s="3" t="s">
        <v>401</v>
      </c>
      <c r="E205" s="99">
        <f>Таблица1000!G205+Таблица2000!G205</f>
        <v>0</v>
      </c>
      <c r="F205" s="99">
        <f>Таблица2000!H205</f>
        <v>0</v>
      </c>
      <c r="G205" s="99">
        <f>Таблица1000!H205+Таблица2000!I205</f>
        <v>0</v>
      </c>
      <c r="H205" s="99">
        <f>Таблица1000!I205</f>
        <v>0</v>
      </c>
      <c r="I205" s="99">
        <f>Таблица1000!J205</f>
        <v>0</v>
      </c>
      <c r="J205" s="99">
        <f>Таблица1000!K205</f>
        <v>0</v>
      </c>
      <c r="K205" s="99">
        <f>Таблица2000!J205</f>
        <v>0</v>
      </c>
      <c r="L205" s="99">
        <f>Таблица1000!L205+Таблица2000!K205</f>
        <v>0</v>
      </c>
      <c r="M205" s="99">
        <f>Таблица2000!L205</f>
        <v>0</v>
      </c>
      <c r="N205" s="99">
        <f>Таблица1000!M205+Таблица2000!M205</f>
        <v>0</v>
      </c>
      <c r="O205" s="99">
        <f>Таблица1000!N205+Таблица2000!N205</f>
        <v>0</v>
      </c>
      <c r="P205" s="99">
        <f>Таблица1000!O205+Таблица2000!O205</f>
        <v>0</v>
      </c>
      <c r="Q205" s="99">
        <f>Таблица1000!P205+Таблица2000!P205</f>
        <v>0</v>
      </c>
      <c r="R205" s="99">
        <f>Таблица2000!Q204</f>
        <v>0</v>
      </c>
      <c r="S205" s="99">
        <f>Таблица2000!R205</f>
        <v>0</v>
      </c>
      <c r="T205" s="99">
        <f>Таблица1000!Q205+Таблица2000!S205</f>
        <v>0</v>
      </c>
      <c r="U205" s="99">
        <f>Таблица2000!T205</f>
        <v>0</v>
      </c>
      <c r="V205" s="99">
        <f>Таблица1000!R205+Таблица2000!U205</f>
        <v>0</v>
      </c>
      <c r="W205" s="99">
        <f>Таблица2000!V205</f>
        <v>0</v>
      </c>
    </row>
    <row r="206" spans="1:23" x14ac:dyDescent="0.15">
      <c r="A206" s="380" t="s">
        <v>734</v>
      </c>
      <c r="B206" s="77" t="s">
        <v>398</v>
      </c>
      <c r="C206" s="7" t="s">
        <v>393</v>
      </c>
      <c r="D206" s="3" t="s">
        <v>402</v>
      </c>
      <c r="E206" s="99">
        <f>Таблица1000!G206+Таблица2000!G206</f>
        <v>0</v>
      </c>
      <c r="F206" s="99">
        <f>Таблица2000!H206</f>
        <v>0</v>
      </c>
      <c r="G206" s="99">
        <f>Таблица1000!H206+Таблица2000!I206</f>
        <v>0</v>
      </c>
      <c r="H206" s="99">
        <f>Таблица1000!I206</f>
        <v>0</v>
      </c>
      <c r="I206" s="99">
        <f>Таблица1000!J206</f>
        <v>0</v>
      </c>
      <c r="J206" s="99">
        <f>Таблица1000!K206</f>
        <v>0</v>
      </c>
      <c r="K206" s="99">
        <f>Таблица2000!J206</f>
        <v>0</v>
      </c>
      <c r="L206" s="99">
        <f>Таблица1000!L206+Таблица2000!K206</f>
        <v>0</v>
      </c>
      <c r="M206" s="99">
        <f>Таблица2000!L206</f>
        <v>0</v>
      </c>
      <c r="N206" s="99">
        <f>Таблица1000!M206+Таблица2000!M206</f>
        <v>0</v>
      </c>
      <c r="O206" s="99">
        <f>Таблица1000!N206+Таблица2000!N206</f>
        <v>0</v>
      </c>
      <c r="P206" s="99">
        <f>Таблица1000!O206+Таблица2000!O206</f>
        <v>0</v>
      </c>
      <c r="Q206" s="99">
        <f>Таблица1000!P206+Таблица2000!P206</f>
        <v>0</v>
      </c>
      <c r="R206" s="99">
        <f>Таблица2000!Q205</f>
        <v>0</v>
      </c>
      <c r="S206" s="99">
        <f>Таблица2000!R206</f>
        <v>0</v>
      </c>
      <c r="T206" s="99">
        <f>Таблица1000!Q206+Таблица2000!S206</f>
        <v>0</v>
      </c>
      <c r="U206" s="99">
        <f>Таблица2000!T206</f>
        <v>0</v>
      </c>
      <c r="V206" s="99">
        <f>Таблица1000!R206+Таблица2000!U206</f>
        <v>0</v>
      </c>
      <c r="W206" s="99">
        <f>Таблица2000!V206</f>
        <v>0</v>
      </c>
    </row>
    <row r="207" spans="1:23" x14ac:dyDescent="0.15">
      <c r="A207" s="380" t="s">
        <v>389</v>
      </c>
      <c r="B207" s="77" t="s">
        <v>399</v>
      </c>
      <c r="C207" s="7" t="s">
        <v>394</v>
      </c>
      <c r="D207" s="3" t="s">
        <v>403</v>
      </c>
      <c r="E207" s="99">
        <f>Таблица1000!G207+Таблица2000!G207</f>
        <v>0</v>
      </c>
      <c r="F207" s="99">
        <f>Таблица2000!H207</f>
        <v>0</v>
      </c>
      <c r="G207" s="99">
        <f>Таблица1000!H207+Таблица2000!I207</f>
        <v>0</v>
      </c>
      <c r="H207" s="99">
        <f>Таблица1000!I207</f>
        <v>0</v>
      </c>
      <c r="I207" s="99">
        <f>Таблица1000!J207</f>
        <v>0</v>
      </c>
      <c r="J207" s="99">
        <f>Таблица1000!K207</f>
        <v>0</v>
      </c>
      <c r="K207" s="99">
        <f>Таблица2000!J207</f>
        <v>0</v>
      </c>
      <c r="L207" s="99">
        <f>Таблица1000!L207+Таблица2000!K207</f>
        <v>0</v>
      </c>
      <c r="M207" s="99">
        <f>Таблица2000!L207</f>
        <v>0</v>
      </c>
      <c r="N207" s="99">
        <f>Таблица1000!M207+Таблица2000!M207</f>
        <v>0</v>
      </c>
      <c r="O207" s="99">
        <f>Таблица1000!N207+Таблица2000!N207</f>
        <v>0</v>
      </c>
      <c r="P207" s="99">
        <f>Таблица1000!O207+Таблица2000!O207</f>
        <v>0</v>
      </c>
      <c r="Q207" s="99">
        <f>Таблица1000!P207+Таблица2000!P207</f>
        <v>0</v>
      </c>
      <c r="R207" s="99">
        <f>Таблица2000!Q206</f>
        <v>0</v>
      </c>
      <c r="S207" s="99">
        <f>Таблица2000!R207</f>
        <v>0</v>
      </c>
      <c r="T207" s="99">
        <f>Таблица1000!Q207+Таблица2000!S207</f>
        <v>0</v>
      </c>
      <c r="U207" s="99">
        <f>Таблица2000!T207</f>
        <v>0</v>
      </c>
      <c r="V207" s="99">
        <f>Таблица1000!R207+Таблица2000!U207</f>
        <v>0</v>
      </c>
      <c r="W207" s="99">
        <f>Таблица2000!V207</f>
        <v>0</v>
      </c>
    </row>
    <row r="208" spans="1:23" x14ac:dyDescent="0.15">
      <c r="A208" s="380" t="s">
        <v>390</v>
      </c>
      <c r="B208" s="77" t="s">
        <v>400</v>
      </c>
      <c r="C208" s="7" t="s">
        <v>395</v>
      </c>
      <c r="D208" s="3" t="s">
        <v>404</v>
      </c>
      <c r="E208" s="99">
        <f>Таблица1000!G208+Таблица2000!G208</f>
        <v>0</v>
      </c>
      <c r="F208" s="99">
        <f>Таблица2000!H208</f>
        <v>0</v>
      </c>
      <c r="G208" s="99">
        <f>Таблица1000!H208+Таблица2000!I208</f>
        <v>0</v>
      </c>
      <c r="H208" s="99">
        <f>Таблица1000!I208</f>
        <v>0</v>
      </c>
      <c r="I208" s="99">
        <f>Таблица1000!J208</f>
        <v>0</v>
      </c>
      <c r="J208" s="99">
        <f>Таблица1000!K208</f>
        <v>0</v>
      </c>
      <c r="K208" s="99">
        <f>Таблица2000!J208</f>
        <v>0</v>
      </c>
      <c r="L208" s="99">
        <f>Таблица1000!L208+Таблица2000!K208</f>
        <v>0</v>
      </c>
      <c r="M208" s="99">
        <f>Таблица2000!L208</f>
        <v>0</v>
      </c>
      <c r="N208" s="99">
        <f>Таблица1000!M208+Таблица2000!M208</f>
        <v>0</v>
      </c>
      <c r="O208" s="99">
        <f>Таблица1000!N208+Таблица2000!N208</f>
        <v>0</v>
      </c>
      <c r="P208" s="99">
        <f>Таблица1000!O208+Таблица2000!O208</f>
        <v>0</v>
      </c>
      <c r="Q208" s="99">
        <f>Таблица1000!P208+Таблица2000!P208</f>
        <v>0</v>
      </c>
      <c r="R208" s="99">
        <f>Таблица2000!Q207</f>
        <v>0</v>
      </c>
      <c r="S208" s="99">
        <f>Таблица2000!R208</f>
        <v>0</v>
      </c>
      <c r="T208" s="99">
        <f>Таблица1000!Q208+Таблица2000!S208</f>
        <v>0</v>
      </c>
      <c r="U208" s="99">
        <f>Таблица2000!T208</f>
        <v>0</v>
      </c>
      <c r="V208" s="99">
        <f>Таблица1000!R208+Таблица2000!U208</f>
        <v>0</v>
      </c>
      <c r="W208" s="99">
        <f>Таблица2000!V208</f>
        <v>0</v>
      </c>
    </row>
    <row r="209" spans="1:23" x14ac:dyDescent="0.15">
      <c r="A209" s="380" t="s">
        <v>1492</v>
      </c>
      <c r="B209" s="77" t="s">
        <v>1493</v>
      </c>
      <c r="C209" s="7" t="s">
        <v>1494</v>
      </c>
      <c r="D209" s="3"/>
      <c r="E209" s="99">
        <f>Таблица1000!G209+Таблица2000!G209</f>
        <v>0</v>
      </c>
      <c r="F209" s="99">
        <f>Таблица2000!H209</f>
        <v>0</v>
      </c>
      <c r="G209" s="99">
        <f>Таблица1000!H209+Таблица2000!I209</f>
        <v>0</v>
      </c>
      <c r="H209" s="99">
        <f>Таблица1000!I209</f>
        <v>0</v>
      </c>
      <c r="I209" s="99">
        <f>Таблица1000!J209</f>
        <v>0</v>
      </c>
      <c r="J209" s="99">
        <f>Таблица1000!K209</f>
        <v>0</v>
      </c>
      <c r="K209" s="99">
        <f>Таблица2000!J209</f>
        <v>0</v>
      </c>
      <c r="L209" s="99">
        <f>Таблица1000!L209+Таблица2000!K209</f>
        <v>0</v>
      </c>
      <c r="M209" s="99">
        <f>Таблица2000!L209</f>
        <v>0</v>
      </c>
      <c r="N209" s="99">
        <f>Таблица1000!M209+Таблица2000!M209</f>
        <v>0</v>
      </c>
      <c r="O209" s="99">
        <f>Таблица1000!N209+Таблица2000!N209</f>
        <v>0</v>
      </c>
      <c r="P209" s="99">
        <f>Таблица1000!O209+Таблица2000!O209</f>
        <v>0</v>
      </c>
      <c r="Q209" s="99">
        <f>Таблица1000!P209+Таблица2000!P209</f>
        <v>0</v>
      </c>
      <c r="R209" s="99">
        <f>Таблица2000!Q208</f>
        <v>0</v>
      </c>
      <c r="S209" s="99">
        <f>Таблица2000!R209</f>
        <v>0</v>
      </c>
      <c r="T209" s="99">
        <f>Таблица1000!Q209+Таблица2000!S209</f>
        <v>0</v>
      </c>
      <c r="U209" s="99">
        <f>Таблица2000!T209</f>
        <v>0</v>
      </c>
      <c r="V209" s="99">
        <f>Таблица1000!R209+Таблица2000!U209</f>
        <v>0</v>
      </c>
      <c r="W209" s="99">
        <f>Таблица2000!V209</f>
        <v>0</v>
      </c>
    </row>
    <row r="210" spans="1:23" s="53" customFormat="1" ht="21" x14ac:dyDescent="0.15">
      <c r="A210" s="391" t="s">
        <v>735</v>
      </c>
      <c r="B210" s="102" t="s">
        <v>245</v>
      </c>
      <c r="C210" s="39" t="s">
        <v>143</v>
      </c>
      <c r="D210" s="30" t="s">
        <v>53</v>
      </c>
      <c r="E210" s="99">
        <f>Таблица1000!G210+Таблица2000!G210</f>
        <v>0</v>
      </c>
      <c r="F210" s="99">
        <f>Таблица2000!H210</f>
        <v>0</v>
      </c>
      <c r="G210" s="99">
        <f>Таблица1000!H210+Таблица2000!I210</f>
        <v>0</v>
      </c>
      <c r="H210" s="99">
        <f>Таблица1000!I210</f>
        <v>0</v>
      </c>
      <c r="I210" s="99">
        <f>Таблица1000!J210</f>
        <v>0</v>
      </c>
      <c r="J210" s="99">
        <f>Таблица1000!K210</f>
        <v>0</v>
      </c>
      <c r="K210" s="99">
        <f>Таблица2000!J210</f>
        <v>0</v>
      </c>
      <c r="L210" s="99">
        <f>Таблица1000!L210+Таблица2000!K210</f>
        <v>0</v>
      </c>
      <c r="M210" s="99">
        <f>Таблица2000!L210</f>
        <v>0</v>
      </c>
      <c r="N210" s="99">
        <f>Таблица1000!M210+Таблица2000!M210</f>
        <v>0</v>
      </c>
      <c r="O210" s="99">
        <f>Таблица1000!N210+Таблица2000!N210</f>
        <v>0</v>
      </c>
      <c r="P210" s="99">
        <f>Таблица1000!O210+Таблица2000!O210</f>
        <v>0</v>
      </c>
      <c r="Q210" s="99">
        <f>Таблица1000!P210+Таблица2000!P210</f>
        <v>0</v>
      </c>
      <c r="R210" s="99">
        <f>Таблица2000!Q209</f>
        <v>0</v>
      </c>
      <c r="S210" s="99">
        <f>Таблица2000!R210</f>
        <v>0</v>
      </c>
      <c r="T210" s="99">
        <f>Таблица1000!Q210+Таблица2000!S210</f>
        <v>0</v>
      </c>
      <c r="U210" s="99">
        <f>Таблица2000!T210</f>
        <v>0</v>
      </c>
      <c r="V210" s="99">
        <f>Таблица1000!R210+Таблица2000!U210</f>
        <v>0</v>
      </c>
      <c r="W210" s="99">
        <f>Таблица2000!V210</f>
        <v>0</v>
      </c>
    </row>
    <row r="211" spans="1:23" x14ac:dyDescent="0.15">
      <c r="A211" s="380" t="s">
        <v>736</v>
      </c>
      <c r="B211" s="77" t="s">
        <v>246</v>
      </c>
      <c r="C211" s="7" t="s">
        <v>98</v>
      </c>
      <c r="D211" s="3" t="s">
        <v>784</v>
      </c>
      <c r="E211" s="99">
        <f>Таблица1000!G211+Таблица2000!G211</f>
        <v>0</v>
      </c>
      <c r="F211" s="99">
        <f>Таблица2000!H211</f>
        <v>0</v>
      </c>
      <c r="G211" s="99">
        <f>Таблица1000!H211+Таблица2000!I211</f>
        <v>0</v>
      </c>
      <c r="H211" s="99">
        <f>Таблица1000!I211</f>
        <v>0</v>
      </c>
      <c r="I211" s="99">
        <f>Таблица1000!J211</f>
        <v>0</v>
      </c>
      <c r="J211" s="99">
        <f>Таблица1000!K211</f>
        <v>0</v>
      </c>
      <c r="K211" s="99">
        <f>Таблица2000!J211</f>
        <v>0</v>
      </c>
      <c r="L211" s="99">
        <f>Таблица1000!L211+Таблица2000!K211</f>
        <v>0</v>
      </c>
      <c r="M211" s="99">
        <f>Таблица2000!L211</f>
        <v>0</v>
      </c>
      <c r="N211" s="99">
        <f>Таблица1000!M211+Таблица2000!M211</f>
        <v>0</v>
      </c>
      <c r="O211" s="99">
        <f>Таблица1000!N211+Таблица2000!N211</f>
        <v>0</v>
      </c>
      <c r="P211" s="99">
        <f>Таблица1000!O211+Таблица2000!O211</f>
        <v>0</v>
      </c>
      <c r="Q211" s="99">
        <f>Таблица1000!P211+Таблица2000!P211</f>
        <v>0</v>
      </c>
      <c r="R211" s="99">
        <f>Таблица2000!Q210</f>
        <v>0</v>
      </c>
      <c r="S211" s="99">
        <f>Таблица2000!R211</f>
        <v>0</v>
      </c>
      <c r="T211" s="99">
        <f>Таблица1000!Q211+Таблица2000!S211</f>
        <v>0</v>
      </c>
      <c r="U211" s="99">
        <f>Таблица2000!T211</f>
        <v>0</v>
      </c>
      <c r="V211" s="99">
        <f>Таблица1000!R211+Таблица2000!U211</f>
        <v>0</v>
      </c>
      <c r="W211" s="99">
        <f>Таблица2000!V211</f>
        <v>0</v>
      </c>
    </row>
    <row r="212" spans="1:23" x14ac:dyDescent="0.15">
      <c r="A212" s="380" t="s">
        <v>737</v>
      </c>
      <c r="B212" s="77" t="s">
        <v>409</v>
      </c>
      <c r="C212" s="7" t="s">
        <v>406</v>
      </c>
      <c r="D212" s="3" t="s">
        <v>54</v>
      </c>
      <c r="E212" s="99">
        <f>Таблица1000!G212+Таблица2000!G212</f>
        <v>0</v>
      </c>
      <c r="F212" s="99">
        <f>Таблица2000!H212</f>
        <v>0</v>
      </c>
      <c r="G212" s="99">
        <f>Таблица1000!H212+Таблица2000!I212</f>
        <v>0</v>
      </c>
      <c r="H212" s="99">
        <f>Таблица1000!I212</f>
        <v>0</v>
      </c>
      <c r="I212" s="99">
        <f>Таблица1000!J212</f>
        <v>0</v>
      </c>
      <c r="J212" s="99">
        <f>Таблица1000!K212</f>
        <v>0</v>
      </c>
      <c r="K212" s="99">
        <f>Таблица2000!J212</f>
        <v>0</v>
      </c>
      <c r="L212" s="99">
        <f>Таблица1000!L212+Таблица2000!K212</f>
        <v>0</v>
      </c>
      <c r="M212" s="99">
        <f>Таблица2000!L212</f>
        <v>0</v>
      </c>
      <c r="N212" s="99">
        <f>Таблица1000!M212+Таблица2000!M212</f>
        <v>0</v>
      </c>
      <c r="O212" s="99">
        <f>Таблица1000!N212+Таблица2000!N212</f>
        <v>0</v>
      </c>
      <c r="P212" s="99">
        <f>Таблица1000!O212+Таблица2000!O212</f>
        <v>0</v>
      </c>
      <c r="Q212" s="99">
        <f>Таблица1000!P212+Таблица2000!P212</f>
        <v>0</v>
      </c>
      <c r="R212" s="99">
        <f>Таблица2000!Q211</f>
        <v>0</v>
      </c>
      <c r="S212" s="99">
        <f>Таблица2000!R212</f>
        <v>0</v>
      </c>
      <c r="T212" s="99">
        <f>Таблица1000!Q212+Таблица2000!S212</f>
        <v>0</v>
      </c>
      <c r="U212" s="99">
        <f>Таблица2000!T212</f>
        <v>0</v>
      </c>
      <c r="V212" s="99">
        <f>Таблица1000!R212+Таблица2000!U212</f>
        <v>0</v>
      </c>
      <c r="W212" s="99">
        <f>Таблица2000!V212</f>
        <v>0</v>
      </c>
    </row>
    <row r="213" spans="1:23" x14ac:dyDescent="0.15">
      <c r="A213" s="380" t="s">
        <v>738</v>
      </c>
      <c r="B213" s="77" t="s">
        <v>410</v>
      </c>
      <c r="C213" s="7" t="s">
        <v>407</v>
      </c>
      <c r="D213" s="3" t="s">
        <v>785</v>
      </c>
      <c r="E213" s="99">
        <f>Таблица1000!G213+Таблица2000!G213</f>
        <v>0</v>
      </c>
      <c r="F213" s="99">
        <f>Таблица2000!H213</f>
        <v>0</v>
      </c>
      <c r="G213" s="99">
        <f>Таблица1000!H213+Таблица2000!I213</f>
        <v>0</v>
      </c>
      <c r="H213" s="99">
        <f>Таблица1000!I213</f>
        <v>0</v>
      </c>
      <c r="I213" s="99">
        <f>Таблица1000!J213</f>
        <v>0</v>
      </c>
      <c r="J213" s="99">
        <f>Таблица1000!K213</f>
        <v>0</v>
      </c>
      <c r="K213" s="99">
        <f>Таблица2000!J213</f>
        <v>0</v>
      </c>
      <c r="L213" s="99">
        <f>Таблица1000!L213+Таблица2000!K213</f>
        <v>0</v>
      </c>
      <c r="M213" s="99">
        <f>Таблица2000!L213</f>
        <v>0</v>
      </c>
      <c r="N213" s="99">
        <f>Таблица1000!M213+Таблица2000!M213</f>
        <v>0</v>
      </c>
      <c r="O213" s="99">
        <f>Таблица1000!N213+Таблица2000!N213</f>
        <v>0</v>
      </c>
      <c r="P213" s="99">
        <f>Таблица1000!O213+Таблица2000!O213</f>
        <v>0</v>
      </c>
      <c r="Q213" s="99">
        <f>Таблица1000!P213+Таблица2000!P213</f>
        <v>0</v>
      </c>
      <c r="R213" s="99">
        <f>Таблица2000!Q212</f>
        <v>0</v>
      </c>
      <c r="S213" s="99">
        <f>Таблица2000!R213</f>
        <v>0</v>
      </c>
      <c r="T213" s="99">
        <f>Таблица1000!Q213+Таблица2000!S213</f>
        <v>0</v>
      </c>
      <c r="U213" s="99">
        <f>Таблица2000!T213</f>
        <v>0</v>
      </c>
      <c r="V213" s="99">
        <f>Таблица1000!R213+Таблица2000!U213</f>
        <v>0</v>
      </c>
      <c r="W213" s="99">
        <f>Таблица2000!V213</f>
        <v>0</v>
      </c>
    </row>
    <row r="214" spans="1:23" x14ac:dyDescent="0.15">
      <c r="A214" s="380" t="s">
        <v>618</v>
      </c>
      <c r="B214" s="77" t="s">
        <v>411</v>
      </c>
      <c r="C214" s="7" t="s">
        <v>408</v>
      </c>
      <c r="D214" s="3" t="s">
        <v>55</v>
      </c>
      <c r="E214" s="99">
        <f>Таблица1000!G214+Таблица2000!G214</f>
        <v>0</v>
      </c>
      <c r="F214" s="99">
        <f>Таблица2000!H214</f>
        <v>0</v>
      </c>
      <c r="G214" s="99">
        <f>Таблица1000!H214+Таблица2000!I214</f>
        <v>0</v>
      </c>
      <c r="H214" s="99">
        <f>Таблица1000!I214</f>
        <v>0</v>
      </c>
      <c r="I214" s="99">
        <f>Таблица1000!J214</f>
        <v>0</v>
      </c>
      <c r="J214" s="99">
        <f>Таблица1000!K214</f>
        <v>0</v>
      </c>
      <c r="K214" s="99">
        <f>Таблица2000!J214</f>
        <v>0</v>
      </c>
      <c r="L214" s="99">
        <f>Таблица1000!L214+Таблица2000!K214</f>
        <v>0</v>
      </c>
      <c r="M214" s="99">
        <f>Таблица2000!L214</f>
        <v>0</v>
      </c>
      <c r="N214" s="99">
        <f>Таблица1000!M214+Таблица2000!M214</f>
        <v>0</v>
      </c>
      <c r="O214" s="99">
        <f>Таблица1000!N214+Таблица2000!N214</f>
        <v>0</v>
      </c>
      <c r="P214" s="99">
        <f>Таблица1000!O214+Таблица2000!O214</f>
        <v>0</v>
      </c>
      <c r="Q214" s="99">
        <f>Таблица1000!P214+Таблица2000!P214</f>
        <v>0</v>
      </c>
      <c r="R214" s="99">
        <f>Таблица2000!Q213</f>
        <v>0</v>
      </c>
      <c r="S214" s="99">
        <f>Таблица2000!R214</f>
        <v>0</v>
      </c>
      <c r="T214" s="99">
        <f>Таблица1000!Q214+Таблица2000!S214</f>
        <v>0</v>
      </c>
      <c r="U214" s="99">
        <f>Таблица2000!T214</f>
        <v>0</v>
      </c>
      <c r="V214" s="99">
        <f>Таблица1000!R214+Таблица2000!U214</f>
        <v>0</v>
      </c>
      <c r="W214" s="99">
        <f>Таблица2000!V214</f>
        <v>0</v>
      </c>
    </row>
    <row r="215" spans="1:23" x14ac:dyDescent="0.15">
      <c r="A215" s="380" t="s">
        <v>123</v>
      </c>
      <c r="B215" s="77" t="s">
        <v>470</v>
      </c>
      <c r="C215" s="14" t="s">
        <v>468</v>
      </c>
      <c r="D215" s="3" t="s">
        <v>562</v>
      </c>
      <c r="E215" s="99">
        <f>Таблица1000!G215+Таблица2000!G215</f>
        <v>0</v>
      </c>
      <c r="F215" s="99">
        <f>Таблица2000!H215</f>
        <v>0</v>
      </c>
      <c r="G215" s="99">
        <f>Таблица1000!H215+Таблица2000!I215</f>
        <v>0</v>
      </c>
      <c r="H215" s="99">
        <f>Таблица1000!I215</f>
        <v>0</v>
      </c>
      <c r="I215" s="99">
        <f>Таблица1000!J215</f>
        <v>0</v>
      </c>
      <c r="J215" s="99">
        <f>Таблица1000!K215</f>
        <v>0</v>
      </c>
      <c r="K215" s="99">
        <f>Таблица2000!J215</f>
        <v>0</v>
      </c>
      <c r="L215" s="99">
        <f>Таблица1000!L215+Таблица2000!K215</f>
        <v>0</v>
      </c>
      <c r="M215" s="99">
        <f>Таблица2000!L215</f>
        <v>0</v>
      </c>
      <c r="N215" s="99">
        <f>Таблица1000!M215+Таблица2000!M215</f>
        <v>0</v>
      </c>
      <c r="O215" s="99">
        <f>Таблица1000!N215+Таблица2000!N215</f>
        <v>0</v>
      </c>
      <c r="P215" s="99">
        <f>Таблица1000!O215+Таблица2000!O215</f>
        <v>0</v>
      </c>
      <c r="Q215" s="99">
        <f>Таблица1000!P215+Таблица2000!P215</f>
        <v>0</v>
      </c>
      <c r="R215" s="99">
        <f>Таблица2000!Q214</f>
        <v>0</v>
      </c>
      <c r="S215" s="99">
        <f>Таблица2000!R215</f>
        <v>0</v>
      </c>
      <c r="T215" s="99">
        <f>Таблица1000!Q215+Таблица2000!S215</f>
        <v>0</v>
      </c>
      <c r="U215" s="99">
        <f>Таблица2000!T215</f>
        <v>0</v>
      </c>
      <c r="V215" s="99">
        <f>Таблица1000!R215+Таблица2000!U215</f>
        <v>0</v>
      </c>
      <c r="W215" s="99">
        <f>Таблица2000!V215</f>
        <v>0</v>
      </c>
    </row>
    <row r="216" spans="1:23" x14ac:dyDescent="0.15">
      <c r="A216" s="380" t="s">
        <v>1495</v>
      </c>
      <c r="B216" s="77" t="s">
        <v>1496</v>
      </c>
      <c r="C216" s="14" t="s">
        <v>1497</v>
      </c>
      <c r="D216" s="3"/>
      <c r="E216" s="99">
        <f>Таблица1000!G216+Таблица2000!G216</f>
        <v>0</v>
      </c>
      <c r="F216" s="99">
        <f>Таблица2000!H216</f>
        <v>0</v>
      </c>
      <c r="G216" s="99">
        <f>Таблица1000!H216+Таблица2000!I216</f>
        <v>0</v>
      </c>
      <c r="H216" s="99">
        <f>Таблица1000!I216</f>
        <v>0</v>
      </c>
      <c r="I216" s="99">
        <f>Таблица1000!J216</f>
        <v>0</v>
      </c>
      <c r="J216" s="99">
        <f>Таблица1000!K216</f>
        <v>0</v>
      </c>
      <c r="K216" s="99">
        <f>Таблица2000!J216</f>
        <v>0</v>
      </c>
      <c r="L216" s="99">
        <f>Таблица1000!L216+Таблица2000!K216</f>
        <v>0</v>
      </c>
      <c r="M216" s="99">
        <f>Таблица2000!L216</f>
        <v>0</v>
      </c>
      <c r="N216" s="99">
        <f>Таблица1000!M216+Таблица2000!M216</f>
        <v>0</v>
      </c>
      <c r="O216" s="99">
        <f>Таблица1000!N216+Таблица2000!N216</f>
        <v>0</v>
      </c>
      <c r="P216" s="99">
        <f>Таблица1000!O216+Таблица2000!O216</f>
        <v>0</v>
      </c>
      <c r="Q216" s="99">
        <f>Таблица1000!P216+Таблица2000!P216</f>
        <v>0</v>
      </c>
      <c r="R216" s="99">
        <f>Таблица2000!Q215</f>
        <v>0</v>
      </c>
      <c r="S216" s="99">
        <f>Таблица2000!R216</f>
        <v>0</v>
      </c>
      <c r="T216" s="99">
        <f>Таблица1000!Q216+Таблица2000!S216</f>
        <v>0</v>
      </c>
      <c r="U216" s="99">
        <f>Таблица2000!T216</f>
        <v>0</v>
      </c>
      <c r="V216" s="99">
        <f>Таблица1000!R216+Таблица2000!U216</f>
        <v>0</v>
      </c>
      <c r="W216" s="99">
        <f>Таблица2000!V216</f>
        <v>0</v>
      </c>
    </row>
    <row r="217" spans="1:23" x14ac:dyDescent="0.15">
      <c r="A217" s="380" t="s">
        <v>739</v>
      </c>
      <c r="B217" s="77" t="s">
        <v>247</v>
      </c>
      <c r="C217" s="7" t="s">
        <v>99</v>
      </c>
      <c r="D217" s="3" t="s">
        <v>56</v>
      </c>
      <c r="E217" s="99">
        <f>Таблица1000!G217+Таблица2000!G217</f>
        <v>0</v>
      </c>
      <c r="F217" s="99">
        <f>Таблица2000!H217</f>
        <v>0</v>
      </c>
      <c r="G217" s="99">
        <f>Таблица1000!H217+Таблица2000!I217</f>
        <v>0</v>
      </c>
      <c r="H217" s="99">
        <f>Таблица1000!I217</f>
        <v>0</v>
      </c>
      <c r="I217" s="99">
        <f>Таблица1000!J217</f>
        <v>0</v>
      </c>
      <c r="J217" s="99">
        <f>Таблица1000!K217</f>
        <v>0</v>
      </c>
      <c r="K217" s="99">
        <f>Таблица2000!J217</f>
        <v>0</v>
      </c>
      <c r="L217" s="99">
        <f>Таблица1000!L217+Таблица2000!K217</f>
        <v>0</v>
      </c>
      <c r="M217" s="99">
        <f>Таблица2000!L217</f>
        <v>0</v>
      </c>
      <c r="N217" s="99">
        <f>Таблица1000!M217+Таблица2000!M217</f>
        <v>0</v>
      </c>
      <c r="O217" s="99">
        <f>Таблица1000!N217+Таблица2000!N217</f>
        <v>0</v>
      </c>
      <c r="P217" s="99">
        <f>Таблица1000!O217+Таблица2000!O217</f>
        <v>0</v>
      </c>
      <c r="Q217" s="99">
        <f>Таблица1000!P217+Таблица2000!P217</f>
        <v>0</v>
      </c>
      <c r="R217" s="99">
        <f>Таблица2000!Q216</f>
        <v>0</v>
      </c>
      <c r="S217" s="99">
        <f>Таблица2000!R217</f>
        <v>0</v>
      </c>
      <c r="T217" s="99">
        <f>Таблица1000!Q217+Таблица2000!S217</f>
        <v>0</v>
      </c>
      <c r="U217" s="99">
        <f>Таблица2000!T217</f>
        <v>0</v>
      </c>
      <c r="V217" s="99">
        <f>Таблица1000!R217+Таблица2000!U217</f>
        <v>0</v>
      </c>
      <c r="W217" s="99">
        <f>Таблица2000!V217</f>
        <v>0</v>
      </c>
    </row>
    <row r="218" spans="1:23" x14ac:dyDescent="0.15">
      <c r="A218" s="380" t="s">
        <v>918</v>
      </c>
      <c r="B218" s="77" t="s">
        <v>919</v>
      </c>
      <c r="C218" s="7" t="s">
        <v>920</v>
      </c>
      <c r="D218" s="3" t="s">
        <v>921</v>
      </c>
      <c r="E218" s="99">
        <f>Таблица1000!G218+Таблица2000!G218</f>
        <v>0</v>
      </c>
      <c r="F218" s="99">
        <f>Таблица2000!H218</f>
        <v>0</v>
      </c>
      <c r="G218" s="99">
        <f>Таблица1000!H218+Таблица2000!I218</f>
        <v>0</v>
      </c>
      <c r="H218" s="99">
        <f>Таблица1000!I218</f>
        <v>0</v>
      </c>
      <c r="I218" s="99">
        <f>Таблица1000!J218</f>
        <v>0</v>
      </c>
      <c r="J218" s="99">
        <f>Таблица1000!K218</f>
        <v>0</v>
      </c>
      <c r="K218" s="99">
        <f>Таблица2000!J218</f>
        <v>0</v>
      </c>
      <c r="L218" s="99">
        <f>Таблица1000!L218+Таблица2000!K218</f>
        <v>0</v>
      </c>
      <c r="M218" s="99">
        <f>Таблица2000!L218</f>
        <v>0</v>
      </c>
      <c r="N218" s="99">
        <f>Таблица1000!M218+Таблица2000!M218</f>
        <v>0</v>
      </c>
      <c r="O218" s="99">
        <f>Таблица1000!N218+Таблица2000!N218</f>
        <v>0</v>
      </c>
      <c r="P218" s="99">
        <f>Таблица1000!O218+Таблица2000!O218</f>
        <v>0</v>
      </c>
      <c r="Q218" s="99">
        <f>Таблица1000!P218+Таблица2000!P218</f>
        <v>0</v>
      </c>
      <c r="R218" s="99">
        <f>Таблица2000!Q217</f>
        <v>0</v>
      </c>
      <c r="S218" s="99">
        <f>Таблица2000!R218</f>
        <v>0</v>
      </c>
      <c r="T218" s="99">
        <f>Таблица1000!Q218+Таблица2000!S218</f>
        <v>0</v>
      </c>
      <c r="U218" s="99">
        <f>Таблица2000!T218</f>
        <v>0</v>
      </c>
      <c r="V218" s="99">
        <f>Таблица1000!R218+Таблица2000!U218</f>
        <v>0</v>
      </c>
      <c r="W218" s="99">
        <f>Таблица2000!V218</f>
        <v>0</v>
      </c>
    </row>
    <row r="219" spans="1:23" x14ac:dyDescent="0.15">
      <c r="A219" s="380" t="s">
        <v>467</v>
      </c>
      <c r="B219" s="77" t="s">
        <v>248</v>
      </c>
      <c r="C219" s="7" t="s">
        <v>100</v>
      </c>
      <c r="D219" s="3" t="s">
        <v>469</v>
      </c>
      <c r="E219" s="99">
        <f>Таблица1000!G219+Таблица2000!G219</f>
        <v>0</v>
      </c>
      <c r="F219" s="99">
        <f>Таблица2000!H219</f>
        <v>0</v>
      </c>
      <c r="G219" s="99">
        <f>Таблица1000!H219+Таблица2000!I219</f>
        <v>0</v>
      </c>
      <c r="H219" s="99">
        <f>Таблица1000!I219</f>
        <v>0</v>
      </c>
      <c r="I219" s="99">
        <f>Таблица1000!J219</f>
        <v>0</v>
      </c>
      <c r="J219" s="99">
        <f>Таблица1000!K219</f>
        <v>0</v>
      </c>
      <c r="K219" s="99">
        <f>Таблица2000!J219</f>
        <v>0</v>
      </c>
      <c r="L219" s="99">
        <f>Таблица1000!L219+Таблица2000!K219</f>
        <v>0</v>
      </c>
      <c r="M219" s="99">
        <f>Таблица2000!L219</f>
        <v>0</v>
      </c>
      <c r="N219" s="99">
        <f>Таблица1000!M219+Таблица2000!M219</f>
        <v>0</v>
      </c>
      <c r="O219" s="99">
        <f>Таблица1000!N219+Таблица2000!N219</f>
        <v>0</v>
      </c>
      <c r="P219" s="99">
        <f>Таблица1000!O219+Таблица2000!O219</f>
        <v>0</v>
      </c>
      <c r="Q219" s="99">
        <f>Таблица1000!P219+Таблица2000!P219</f>
        <v>0</v>
      </c>
      <c r="R219" s="99">
        <f>Таблица2000!Q218</f>
        <v>0</v>
      </c>
      <c r="S219" s="99">
        <f>Таблица2000!R219</f>
        <v>0</v>
      </c>
      <c r="T219" s="99">
        <f>Таблица1000!Q219+Таблица2000!S219</f>
        <v>0</v>
      </c>
      <c r="U219" s="99">
        <f>Таблица2000!T219</f>
        <v>0</v>
      </c>
      <c r="V219" s="99">
        <f>Таблица1000!R219+Таблица2000!U219</f>
        <v>0</v>
      </c>
      <c r="W219" s="99">
        <f>Таблица2000!V219</f>
        <v>0</v>
      </c>
    </row>
    <row r="220" spans="1:23" x14ac:dyDescent="0.15">
      <c r="A220" s="380" t="s">
        <v>628</v>
      </c>
      <c r="B220" s="77" t="s">
        <v>260</v>
      </c>
      <c r="C220" s="7" t="s">
        <v>128</v>
      </c>
      <c r="D220" s="3" t="s">
        <v>922</v>
      </c>
      <c r="E220" s="99">
        <f>Таблица1000!G220+Таблица2000!G220</f>
        <v>0</v>
      </c>
      <c r="F220" s="99">
        <f>Таблица2000!H220</f>
        <v>0</v>
      </c>
      <c r="G220" s="99">
        <f>Таблица1000!H220+Таблица2000!I220</f>
        <v>0</v>
      </c>
      <c r="H220" s="99">
        <f>Таблица1000!I220</f>
        <v>0</v>
      </c>
      <c r="I220" s="99">
        <f>Таблица1000!J220</f>
        <v>0</v>
      </c>
      <c r="J220" s="99">
        <f>Таблица1000!K220</f>
        <v>0</v>
      </c>
      <c r="K220" s="99">
        <f>Таблица2000!J220</f>
        <v>0</v>
      </c>
      <c r="L220" s="99">
        <f>Таблица1000!L220+Таблица2000!K220</f>
        <v>0</v>
      </c>
      <c r="M220" s="99">
        <f>Таблица2000!L220</f>
        <v>0</v>
      </c>
      <c r="N220" s="99">
        <f>Таблица1000!M220+Таблица2000!M220</f>
        <v>0</v>
      </c>
      <c r="O220" s="99">
        <f>Таблица1000!N220+Таблица2000!N220</f>
        <v>0</v>
      </c>
      <c r="P220" s="99">
        <f>Таблица1000!O220+Таблица2000!O220</f>
        <v>0</v>
      </c>
      <c r="Q220" s="99">
        <f>Таблица1000!P220+Таблица2000!P220</f>
        <v>0</v>
      </c>
      <c r="R220" s="99">
        <f>Таблица2000!Q219</f>
        <v>0</v>
      </c>
      <c r="S220" s="99">
        <f>Таблица2000!R220</f>
        <v>0</v>
      </c>
      <c r="T220" s="99">
        <f>Таблица1000!Q220+Таблица2000!S220</f>
        <v>0</v>
      </c>
      <c r="U220" s="99">
        <f>Таблица2000!T220</f>
        <v>0</v>
      </c>
      <c r="V220" s="99">
        <f>Таблица1000!R220+Таблица2000!U220</f>
        <v>0</v>
      </c>
      <c r="W220" s="99">
        <f>Таблица2000!V220</f>
        <v>0</v>
      </c>
    </row>
    <row r="221" spans="1:23" x14ac:dyDescent="0.15">
      <c r="A221" s="380" t="s">
        <v>923</v>
      </c>
      <c r="B221" s="77" t="s">
        <v>924</v>
      </c>
      <c r="C221" s="7" t="s">
        <v>926</v>
      </c>
      <c r="D221" s="3" t="s">
        <v>925</v>
      </c>
      <c r="E221" s="99">
        <f>Таблица1000!G221+Таблица2000!G221</f>
        <v>0</v>
      </c>
      <c r="F221" s="99">
        <f>Таблица2000!H221</f>
        <v>0</v>
      </c>
      <c r="G221" s="99">
        <f>Таблица1000!H221+Таблица2000!I221</f>
        <v>0</v>
      </c>
      <c r="H221" s="99">
        <f>Таблица1000!I221</f>
        <v>0</v>
      </c>
      <c r="I221" s="99">
        <f>Таблица1000!J221</f>
        <v>0</v>
      </c>
      <c r="J221" s="99">
        <f>Таблица1000!K221</f>
        <v>0</v>
      </c>
      <c r="K221" s="99">
        <f>Таблица2000!J221</f>
        <v>0</v>
      </c>
      <c r="L221" s="99">
        <f>Таблица1000!L221+Таблица2000!K221</f>
        <v>0</v>
      </c>
      <c r="M221" s="99">
        <f>Таблица2000!L221</f>
        <v>0</v>
      </c>
      <c r="N221" s="99">
        <f>Таблица1000!M221+Таблица2000!M221</f>
        <v>0</v>
      </c>
      <c r="O221" s="99">
        <f>Таблица1000!N221+Таблица2000!N221</f>
        <v>0</v>
      </c>
      <c r="P221" s="99">
        <f>Таблица1000!O221+Таблица2000!O221</f>
        <v>0</v>
      </c>
      <c r="Q221" s="99">
        <f>Таблица1000!P221+Таблица2000!P221</f>
        <v>0</v>
      </c>
      <c r="R221" s="99">
        <f>Таблица2000!Q220</f>
        <v>0</v>
      </c>
      <c r="S221" s="99">
        <f>Таблица2000!R221</f>
        <v>0</v>
      </c>
      <c r="T221" s="99">
        <f>Таблица1000!Q221+Таблица2000!S221</f>
        <v>0</v>
      </c>
      <c r="U221" s="99">
        <f>Таблица2000!T221</f>
        <v>0</v>
      </c>
      <c r="V221" s="99">
        <f>Таблица1000!R221+Таблица2000!U221</f>
        <v>0</v>
      </c>
      <c r="W221" s="99">
        <f>Таблица2000!V221</f>
        <v>0</v>
      </c>
    </row>
    <row r="222" spans="1:23" x14ac:dyDescent="0.15">
      <c r="A222" s="380" t="s">
        <v>740</v>
      </c>
      <c r="B222" s="77" t="s">
        <v>269</v>
      </c>
      <c r="C222" s="7" t="s">
        <v>129</v>
      </c>
      <c r="D222" s="3" t="s">
        <v>927</v>
      </c>
      <c r="E222" s="99">
        <f>Таблица1000!G222+Таблица2000!G222</f>
        <v>0</v>
      </c>
      <c r="F222" s="99">
        <f>Таблица2000!H222</f>
        <v>0</v>
      </c>
      <c r="G222" s="99">
        <f>Таблица1000!H222+Таблица2000!I222</f>
        <v>0</v>
      </c>
      <c r="H222" s="99">
        <f>Таблица1000!I222</f>
        <v>0</v>
      </c>
      <c r="I222" s="99">
        <f>Таблица1000!J222</f>
        <v>0</v>
      </c>
      <c r="J222" s="99">
        <f>Таблица1000!K222</f>
        <v>0</v>
      </c>
      <c r="K222" s="99">
        <f>Таблица2000!J222</f>
        <v>0</v>
      </c>
      <c r="L222" s="99">
        <f>Таблица1000!L222+Таблица2000!K222</f>
        <v>0</v>
      </c>
      <c r="M222" s="99">
        <f>Таблица2000!L222</f>
        <v>0</v>
      </c>
      <c r="N222" s="99">
        <f>Таблица1000!M222+Таблица2000!M222</f>
        <v>0</v>
      </c>
      <c r="O222" s="99">
        <f>Таблица1000!N222+Таблица2000!N222</f>
        <v>0</v>
      </c>
      <c r="P222" s="99">
        <f>Таблица1000!O222+Таблица2000!O222</f>
        <v>0</v>
      </c>
      <c r="Q222" s="99">
        <f>Таблица1000!P222+Таблица2000!P222</f>
        <v>0</v>
      </c>
      <c r="R222" s="99">
        <f>Таблица2000!Q221</f>
        <v>0</v>
      </c>
      <c r="S222" s="99">
        <f>Таблица2000!R222</f>
        <v>0</v>
      </c>
      <c r="T222" s="99">
        <f>Таблица1000!Q222+Таблица2000!S222</f>
        <v>0</v>
      </c>
      <c r="U222" s="99">
        <f>Таблица2000!T222</f>
        <v>0</v>
      </c>
      <c r="V222" s="99">
        <f>Таблица1000!R222+Таблица2000!U222</f>
        <v>0</v>
      </c>
      <c r="W222" s="99">
        <f>Таблица2000!V222</f>
        <v>0</v>
      </c>
    </row>
    <row r="223" spans="1:23" x14ac:dyDescent="0.15">
      <c r="A223" s="380" t="s">
        <v>405</v>
      </c>
      <c r="B223" s="77" t="s">
        <v>630</v>
      </c>
      <c r="C223" s="7" t="s">
        <v>629</v>
      </c>
      <c r="D223" s="3" t="s">
        <v>786</v>
      </c>
      <c r="E223" s="99">
        <f>Таблица1000!G223+Таблица2000!G223</f>
        <v>0</v>
      </c>
      <c r="F223" s="99">
        <f>Таблица2000!H223</f>
        <v>0</v>
      </c>
      <c r="G223" s="99">
        <f>Таблица1000!H223+Таблица2000!I223</f>
        <v>0</v>
      </c>
      <c r="H223" s="99">
        <f>Таблица1000!I223</f>
        <v>0</v>
      </c>
      <c r="I223" s="99">
        <f>Таблица1000!J223</f>
        <v>0</v>
      </c>
      <c r="J223" s="99">
        <f>Таблица1000!K223</f>
        <v>0</v>
      </c>
      <c r="K223" s="99">
        <f>Таблица2000!J223</f>
        <v>0</v>
      </c>
      <c r="L223" s="99">
        <f>Таблица1000!L223+Таблица2000!K223</f>
        <v>0</v>
      </c>
      <c r="M223" s="99">
        <f>Таблица2000!L223</f>
        <v>0</v>
      </c>
      <c r="N223" s="99">
        <f>Таблица1000!M223+Таблица2000!M223</f>
        <v>0</v>
      </c>
      <c r="O223" s="99">
        <f>Таблица1000!N223+Таблица2000!N223</f>
        <v>0</v>
      </c>
      <c r="P223" s="99">
        <f>Таблица1000!O223+Таблица2000!O223</f>
        <v>0</v>
      </c>
      <c r="Q223" s="99">
        <f>Таблица1000!P223+Таблица2000!P223</f>
        <v>0</v>
      </c>
      <c r="R223" s="99">
        <f>Таблица2000!Q222</f>
        <v>0</v>
      </c>
      <c r="S223" s="99">
        <f>Таблица2000!R223</f>
        <v>0</v>
      </c>
      <c r="T223" s="99">
        <f>Таблица1000!Q223+Таблица2000!S223</f>
        <v>0</v>
      </c>
      <c r="U223" s="99">
        <f>Таблица2000!T223</f>
        <v>0</v>
      </c>
      <c r="V223" s="99">
        <f>Таблица1000!R223+Таблица2000!U223</f>
        <v>0</v>
      </c>
      <c r="W223" s="99">
        <f>Таблица2000!V223</f>
        <v>0</v>
      </c>
    </row>
    <row r="224" spans="1:23" x14ac:dyDescent="0.15">
      <c r="A224" s="386" t="s">
        <v>1722</v>
      </c>
      <c r="B224" s="251" t="s">
        <v>632</v>
      </c>
      <c r="C224" s="397" t="s">
        <v>631</v>
      </c>
      <c r="D224" s="400" t="s">
        <v>1649</v>
      </c>
      <c r="E224" s="99">
        <f>Таблица1000!G224+Таблица2000!G224</f>
        <v>0</v>
      </c>
      <c r="F224" s="99">
        <f>Таблица2000!H224</f>
        <v>0</v>
      </c>
      <c r="G224" s="99">
        <f>Таблица1000!H224+Таблица2000!I224</f>
        <v>0</v>
      </c>
      <c r="H224" s="99">
        <f>Таблица1000!I224</f>
        <v>0</v>
      </c>
      <c r="I224" s="99">
        <f>Таблица1000!J224</f>
        <v>0</v>
      </c>
      <c r="J224" s="99">
        <f>Таблица1000!K224</f>
        <v>0</v>
      </c>
      <c r="K224" s="99">
        <f>Таблица2000!J224</f>
        <v>0</v>
      </c>
      <c r="L224" s="99">
        <f>Таблица1000!L224+Таблица2000!K224</f>
        <v>0</v>
      </c>
      <c r="M224" s="99">
        <f>Таблица2000!L224</f>
        <v>0</v>
      </c>
      <c r="N224" s="99">
        <f>Таблица1000!M224+Таблица2000!M224</f>
        <v>0</v>
      </c>
      <c r="O224" s="99">
        <f>Таблица1000!N224+Таблица2000!N224</f>
        <v>0</v>
      </c>
      <c r="P224" s="99">
        <f>Таблица1000!O224+Таблица2000!O224</f>
        <v>0</v>
      </c>
      <c r="Q224" s="99">
        <f>Таблица1000!P224+Таблица2000!P224</f>
        <v>0</v>
      </c>
      <c r="R224" s="99">
        <f>Таблица2000!Q223</f>
        <v>0</v>
      </c>
      <c r="S224" s="99">
        <f>Таблица2000!R224</f>
        <v>0</v>
      </c>
      <c r="T224" s="99">
        <f>Таблица1000!Q224+Таблица2000!S224</f>
        <v>0</v>
      </c>
      <c r="U224" s="99">
        <f>Таблица2000!T224</f>
        <v>0</v>
      </c>
      <c r="V224" s="99">
        <f>Таблица1000!R224+Таблица2000!U224</f>
        <v>0</v>
      </c>
      <c r="W224" s="99">
        <f>Таблица2000!V224</f>
        <v>0</v>
      </c>
    </row>
    <row r="225" spans="1:23" x14ac:dyDescent="0.15">
      <c r="A225" s="386" t="s">
        <v>1648</v>
      </c>
      <c r="B225" s="220" t="s">
        <v>1652</v>
      </c>
      <c r="C225" s="397" t="s">
        <v>1651</v>
      </c>
      <c r="D225" s="399" t="s">
        <v>1650</v>
      </c>
      <c r="E225" s="99">
        <f>Таблица1000!G225+Таблица2000!G225</f>
        <v>0</v>
      </c>
      <c r="F225" s="99">
        <f>Таблица2000!H225</f>
        <v>0</v>
      </c>
      <c r="G225" s="99">
        <f>Таблица1000!H225+Таблица2000!I225</f>
        <v>0</v>
      </c>
      <c r="H225" s="99">
        <f>Таблица1000!I225</f>
        <v>0</v>
      </c>
      <c r="I225" s="99">
        <f>Таблица1000!J225</f>
        <v>0</v>
      </c>
      <c r="J225" s="99">
        <f>Таблица1000!K225</f>
        <v>0</v>
      </c>
      <c r="K225" s="99">
        <f>Таблица2000!J225</f>
        <v>0</v>
      </c>
      <c r="L225" s="99">
        <f>Таблица1000!L225+Таблица2000!K225</f>
        <v>0</v>
      </c>
      <c r="M225" s="99">
        <f>Таблица2000!L225</f>
        <v>0</v>
      </c>
      <c r="N225" s="99">
        <f>Таблица1000!M225+Таблица2000!M225</f>
        <v>0</v>
      </c>
      <c r="O225" s="99">
        <f>Таблица1000!N225+Таблица2000!N225</f>
        <v>0</v>
      </c>
      <c r="P225" s="99">
        <f>Таблица1000!O225+Таблица2000!O225</f>
        <v>0</v>
      </c>
      <c r="Q225" s="99">
        <f>Таблица1000!P225+Таблица2000!P225</f>
        <v>0</v>
      </c>
      <c r="R225" s="99">
        <f>Таблица2000!Q224</f>
        <v>0</v>
      </c>
      <c r="S225" s="99">
        <f>Таблица2000!R225</f>
        <v>0</v>
      </c>
      <c r="T225" s="99">
        <f>Таблица1000!Q225+Таблица2000!S225</f>
        <v>0</v>
      </c>
      <c r="U225" s="99">
        <f>Таблица2000!T225</f>
        <v>0</v>
      </c>
      <c r="V225" s="99">
        <f>Таблица1000!R225+Таблица2000!U225</f>
        <v>0</v>
      </c>
      <c r="W225" s="99">
        <f>Таблица2000!V225</f>
        <v>0</v>
      </c>
    </row>
    <row r="226" spans="1:23" x14ac:dyDescent="0.15">
      <c r="A226" s="380" t="s">
        <v>1498</v>
      </c>
      <c r="B226" s="77" t="s">
        <v>1499</v>
      </c>
      <c r="C226" s="381" t="s">
        <v>1500</v>
      </c>
      <c r="D226" s="382"/>
      <c r="E226" s="99">
        <f>Таблица1000!G226+Таблица2000!G226</f>
        <v>0</v>
      </c>
      <c r="F226" s="99">
        <f>Таблица2000!H226</f>
        <v>0</v>
      </c>
      <c r="G226" s="99">
        <f>Таблица1000!H226+Таблица2000!I226</f>
        <v>0</v>
      </c>
      <c r="H226" s="99">
        <f>Таблица1000!I226</f>
        <v>0</v>
      </c>
      <c r="I226" s="99">
        <f>Таблица1000!J226</f>
        <v>0</v>
      </c>
      <c r="J226" s="99">
        <f>Таблица1000!K226</f>
        <v>0</v>
      </c>
      <c r="K226" s="99">
        <f>Таблица2000!J226</f>
        <v>0</v>
      </c>
      <c r="L226" s="99">
        <f>Таблица1000!L226+Таблица2000!K226</f>
        <v>0</v>
      </c>
      <c r="M226" s="99">
        <f>Таблица2000!L226</f>
        <v>0</v>
      </c>
      <c r="N226" s="99">
        <f>Таблица1000!M226+Таблица2000!M226</f>
        <v>0</v>
      </c>
      <c r="O226" s="99">
        <f>Таблица1000!N226+Таблица2000!N226</f>
        <v>0</v>
      </c>
      <c r="P226" s="99">
        <f>Таблица1000!O226+Таблица2000!O226</f>
        <v>0</v>
      </c>
      <c r="Q226" s="99">
        <f>Таблица1000!P226+Таблица2000!P226</f>
        <v>0</v>
      </c>
      <c r="R226" s="99">
        <f>Таблица2000!Q225</f>
        <v>0</v>
      </c>
      <c r="S226" s="99">
        <f>Таблица2000!R226</f>
        <v>0</v>
      </c>
      <c r="T226" s="99">
        <f>Таблица1000!Q226+Таблица2000!S226</f>
        <v>0</v>
      </c>
      <c r="U226" s="99">
        <f>Таблица2000!T226</f>
        <v>0</v>
      </c>
      <c r="V226" s="99">
        <f>Таблица1000!R226+Таблица2000!U226</f>
        <v>0</v>
      </c>
      <c r="W226" s="99">
        <f>Таблица2000!V226</f>
        <v>0</v>
      </c>
    </row>
    <row r="227" spans="1:23" s="53" customFormat="1" x14ac:dyDescent="0.15">
      <c r="A227" s="391" t="s">
        <v>741</v>
      </c>
      <c r="B227" s="102" t="s">
        <v>249</v>
      </c>
      <c r="C227" s="39" t="s">
        <v>124</v>
      </c>
      <c r="D227" s="30" t="s">
        <v>57</v>
      </c>
      <c r="E227" s="99">
        <f>Таблица1000!G227+Таблица2000!G227</f>
        <v>0</v>
      </c>
      <c r="F227" s="99">
        <f>Таблица2000!H227</f>
        <v>0</v>
      </c>
      <c r="G227" s="99">
        <f>Таблица1000!H227+Таблица2000!I227</f>
        <v>0</v>
      </c>
      <c r="H227" s="99">
        <f>Таблица1000!I227</f>
        <v>0</v>
      </c>
      <c r="I227" s="99">
        <f>Таблица1000!J227</f>
        <v>0</v>
      </c>
      <c r="J227" s="99">
        <f>Таблица1000!K227</f>
        <v>0</v>
      </c>
      <c r="K227" s="99">
        <f>Таблица2000!J227</f>
        <v>0</v>
      </c>
      <c r="L227" s="99">
        <f>Таблица1000!L227+Таблица2000!K227</f>
        <v>0</v>
      </c>
      <c r="M227" s="99">
        <f>Таблица2000!L227</f>
        <v>0</v>
      </c>
      <c r="N227" s="99">
        <f>Таблица1000!M227+Таблица2000!M227</f>
        <v>0</v>
      </c>
      <c r="O227" s="99">
        <f>Таблица1000!N227+Таблица2000!N227</f>
        <v>0</v>
      </c>
      <c r="P227" s="99">
        <f>Таблица1000!O227+Таблица2000!O227</f>
        <v>0</v>
      </c>
      <c r="Q227" s="99">
        <f>Таблица1000!P227+Таблица2000!P227</f>
        <v>0</v>
      </c>
      <c r="R227" s="99">
        <f>Таблица2000!Q226</f>
        <v>0</v>
      </c>
      <c r="S227" s="99">
        <f>Таблица2000!R227</f>
        <v>0</v>
      </c>
      <c r="T227" s="99">
        <f>Таблица1000!Q227+Таблица2000!S227</f>
        <v>0</v>
      </c>
      <c r="U227" s="99">
        <f>Таблица2000!T227</f>
        <v>0</v>
      </c>
      <c r="V227" s="99">
        <f>Таблица1000!R227+Таблица2000!U227</f>
        <v>0</v>
      </c>
      <c r="W227" s="99">
        <f>Таблица2000!V227</f>
        <v>0</v>
      </c>
    </row>
    <row r="228" spans="1:23" ht="21" x14ac:dyDescent="0.15">
      <c r="A228" s="380" t="s">
        <v>742</v>
      </c>
      <c r="B228" s="77" t="s">
        <v>250</v>
      </c>
      <c r="C228" s="7" t="s">
        <v>101</v>
      </c>
      <c r="D228" s="3" t="s">
        <v>928</v>
      </c>
      <c r="E228" s="99">
        <f>Таблица1000!G228+Таблица2000!G228</f>
        <v>0</v>
      </c>
      <c r="F228" s="99">
        <f>Таблица2000!H228</f>
        <v>0</v>
      </c>
      <c r="G228" s="99">
        <f>Таблица1000!H228+Таблица2000!I228</f>
        <v>0</v>
      </c>
      <c r="H228" s="99">
        <f>Таблица1000!I228</f>
        <v>0</v>
      </c>
      <c r="I228" s="99">
        <f>Таблица1000!J228</f>
        <v>0</v>
      </c>
      <c r="J228" s="99">
        <f>Таблица1000!K228</f>
        <v>0</v>
      </c>
      <c r="K228" s="99">
        <f>Таблица2000!J228</f>
        <v>0</v>
      </c>
      <c r="L228" s="99">
        <f>Таблица1000!L228+Таблица2000!K228</f>
        <v>0</v>
      </c>
      <c r="M228" s="99">
        <f>Таблица2000!L228</f>
        <v>0</v>
      </c>
      <c r="N228" s="99">
        <f>Таблица1000!M228+Таблица2000!M228</f>
        <v>0</v>
      </c>
      <c r="O228" s="99">
        <f>Таблица1000!N228+Таблица2000!N228</f>
        <v>0</v>
      </c>
      <c r="P228" s="99">
        <f>Таблица1000!O228+Таблица2000!O228</f>
        <v>0</v>
      </c>
      <c r="Q228" s="99">
        <f>Таблица1000!P228+Таблица2000!P228</f>
        <v>0</v>
      </c>
      <c r="R228" s="99">
        <f>Таблица2000!Q227</f>
        <v>0</v>
      </c>
      <c r="S228" s="99">
        <f>Таблица2000!R228</f>
        <v>0</v>
      </c>
      <c r="T228" s="99">
        <f>Таблица1000!Q228+Таблица2000!S228</f>
        <v>0</v>
      </c>
      <c r="U228" s="99">
        <f>Таблица2000!T228</f>
        <v>0</v>
      </c>
      <c r="V228" s="99">
        <f>Таблица1000!R228+Таблица2000!U228</f>
        <v>0</v>
      </c>
      <c r="W228" s="99">
        <f>Таблица2000!V228</f>
        <v>0</v>
      </c>
    </row>
    <row r="229" spans="1:23" x14ac:dyDescent="0.15">
      <c r="A229" s="380" t="s">
        <v>47</v>
      </c>
      <c r="B229" s="77" t="s">
        <v>251</v>
      </c>
      <c r="C229" s="7" t="s">
        <v>102</v>
      </c>
      <c r="D229" s="3" t="s">
        <v>58</v>
      </c>
      <c r="E229" s="99">
        <f>Таблица1000!G229+Таблица2000!G229</f>
        <v>0</v>
      </c>
      <c r="F229" s="99">
        <f>Таблица2000!H229</f>
        <v>0</v>
      </c>
      <c r="G229" s="99">
        <f>Таблица1000!H229+Таблица2000!I229</f>
        <v>0</v>
      </c>
      <c r="H229" s="99">
        <f>Таблица1000!I229</f>
        <v>0</v>
      </c>
      <c r="I229" s="99">
        <f>Таблица1000!J229</f>
        <v>0</v>
      </c>
      <c r="J229" s="99">
        <f>Таблица1000!K229</f>
        <v>0</v>
      </c>
      <c r="K229" s="99">
        <f>Таблица2000!J229</f>
        <v>0</v>
      </c>
      <c r="L229" s="99">
        <f>Таблица1000!L229+Таблица2000!K229</f>
        <v>0</v>
      </c>
      <c r="M229" s="99">
        <f>Таблица2000!L229</f>
        <v>0</v>
      </c>
      <c r="N229" s="99">
        <f>Таблица1000!M229+Таблица2000!M229</f>
        <v>0</v>
      </c>
      <c r="O229" s="99">
        <f>Таблица1000!N229+Таблица2000!N229</f>
        <v>0</v>
      </c>
      <c r="P229" s="99">
        <f>Таблица1000!O229+Таблица2000!O229</f>
        <v>0</v>
      </c>
      <c r="Q229" s="99">
        <f>Таблица1000!P229+Таблица2000!P229</f>
        <v>0</v>
      </c>
      <c r="R229" s="99">
        <f>Таблица2000!Q228</f>
        <v>0</v>
      </c>
      <c r="S229" s="99">
        <f>Таблица2000!R229</f>
        <v>0</v>
      </c>
      <c r="T229" s="99">
        <f>Таблица1000!Q229+Таблица2000!S229</f>
        <v>0</v>
      </c>
      <c r="U229" s="99">
        <f>Таблица2000!T229</f>
        <v>0</v>
      </c>
      <c r="V229" s="99">
        <f>Таблица1000!R229+Таблица2000!U229</f>
        <v>0</v>
      </c>
      <c r="W229" s="99">
        <f>Таблица2000!V229</f>
        <v>0</v>
      </c>
    </row>
    <row r="230" spans="1:23" x14ac:dyDescent="0.15">
      <c r="A230" s="380" t="s">
        <v>48</v>
      </c>
      <c r="B230" s="77" t="s">
        <v>252</v>
      </c>
      <c r="C230" s="7" t="s">
        <v>103</v>
      </c>
      <c r="D230" s="3" t="s">
        <v>657</v>
      </c>
      <c r="E230" s="99">
        <f>Таблица1000!G230+Таблица2000!G230</f>
        <v>0</v>
      </c>
      <c r="F230" s="99">
        <f>Таблица2000!H230</f>
        <v>0</v>
      </c>
      <c r="G230" s="99">
        <f>Таблица1000!H230+Таблица2000!I230</f>
        <v>0</v>
      </c>
      <c r="H230" s="99">
        <f>Таблица1000!I230</f>
        <v>0</v>
      </c>
      <c r="I230" s="99">
        <f>Таблица1000!J230</f>
        <v>0</v>
      </c>
      <c r="J230" s="99">
        <f>Таблица1000!K230</f>
        <v>0</v>
      </c>
      <c r="K230" s="99">
        <f>Таблица2000!J230</f>
        <v>0</v>
      </c>
      <c r="L230" s="99">
        <f>Таблица1000!L230+Таблица2000!K230</f>
        <v>0</v>
      </c>
      <c r="M230" s="99">
        <f>Таблица2000!L230</f>
        <v>0</v>
      </c>
      <c r="N230" s="99">
        <f>Таблица1000!M230+Таблица2000!M230</f>
        <v>0</v>
      </c>
      <c r="O230" s="99">
        <f>Таблица1000!N230+Таблица2000!N230</f>
        <v>0</v>
      </c>
      <c r="P230" s="99">
        <f>Таблица1000!O230+Таблица2000!O230</f>
        <v>0</v>
      </c>
      <c r="Q230" s="99">
        <f>Таблица1000!P230+Таблица2000!P230</f>
        <v>0</v>
      </c>
      <c r="R230" s="99">
        <f>Таблица2000!Q229</f>
        <v>0</v>
      </c>
      <c r="S230" s="99">
        <f>Таблица2000!R230</f>
        <v>0</v>
      </c>
      <c r="T230" s="99">
        <f>Таблица1000!Q230+Таблица2000!S230</f>
        <v>0</v>
      </c>
      <c r="U230" s="99">
        <f>Таблица2000!T230</f>
        <v>0</v>
      </c>
      <c r="V230" s="99">
        <f>Таблица1000!R230+Таблица2000!U230</f>
        <v>0</v>
      </c>
      <c r="W230" s="99">
        <f>Таблица2000!V230</f>
        <v>0</v>
      </c>
    </row>
    <row r="231" spans="1:23" ht="21" x14ac:dyDescent="0.15">
      <c r="A231" s="380" t="s">
        <v>412</v>
      </c>
      <c r="B231" s="77" t="s">
        <v>253</v>
      </c>
      <c r="C231" s="7" t="s">
        <v>104</v>
      </c>
      <c r="D231" s="3" t="s">
        <v>658</v>
      </c>
      <c r="E231" s="99">
        <f>Таблица1000!G231+Таблица2000!G231</f>
        <v>0</v>
      </c>
      <c r="F231" s="99">
        <f>Таблица2000!H231</f>
        <v>0</v>
      </c>
      <c r="G231" s="99">
        <f>Таблица1000!H231+Таблица2000!I231</f>
        <v>0</v>
      </c>
      <c r="H231" s="99">
        <f>Таблица1000!I231</f>
        <v>0</v>
      </c>
      <c r="I231" s="99">
        <f>Таблица1000!J231</f>
        <v>0</v>
      </c>
      <c r="J231" s="99">
        <f>Таблица1000!K231</f>
        <v>0</v>
      </c>
      <c r="K231" s="99">
        <f>Таблица2000!J231</f>
        <v>0</v>
      </c>
      <c r="L231" s="99">
        <f>Таблица1000!L231+Таблица2000!K231</f>
        <v>0</v>
      </c>
      <c r="M231" s="99">
        <f>Таблица2000!L231</f>
        <v>0</v>
      </c>
      <c r="N231" s="99">
        <f>Таблица1000!M231+Таблица2000!M231</f>
        <v>0</v>
      </c>
      <c r="O231" s="99">
        <f>Таблица1000!N231+Таблица2000!N231</f>
        <v>0</v>
      </c>
      <c r="P231" s="99">
        <f>Таблица1000!O231+Таблица2000!O231</f>
        <v>0</v>
      </c>
      <c r="Q231" s="99">
        <f>Таблица1000!P231+Таблица2000!P231</f>
        <v>0</v>
      </c>
      <c r="R231" s="99">
        <f>Таблица2000!Q230</f>
        <v>0</v>
      </c>
      <c r="S231" s="99">
        <f>Таблица2000!R231</f>
        <v>0</v>
      </c>
      <c r="T231" s="99">
        <f>Таблица1000!Q231+Таблица2000!S231</f>
        <v>0</v>
      </c>
      <c r="U231" s="99">
        <f>Таблица2000!T231</f>
        <v>0</v>
      </c>
      <c r="V231" s="99">
        <f>Таблица1000!R231+Таблица2000!U231</f>
        <v>0</v>
      </c>
      <c r="W231" s="99">
        <f>Таблица2000!V231</f>
        <v>0</v>
      </c>
    </row>
    <row r="232" spans="1:23" x14ac:dyDescent="0.15">
      <c r="A232" s="380" t="s">
        <v>743</v>
      </c>
      <c r="B232" s="77" t="s">
        <v>261</v>
      </c>
      <c r="C232" s="14" t="s">
        <v>107</v>
      </c>
      <c r="D232" s="3" t="s">
        <v>127</v>
      </c>
      <c r="E232" s="99">
        <f>Таблица1000!G232+Таблица2000!G232</f>
        <v>0</v>
      </c>
      <c r="F232" s="99">
        <f>Таблица2000!H232</f>
        <v>0</v>
      </c>
      <c r="G232" s="99">
        <f>Таблица1000!H232+Таблица2000!I232</f>
        <v>0</v>
      </c>
      <c r="H232" s="99">
        <f>Таблица1000!I232</f>
        <v>0</v>
      </c>
      <c r="I232" s="99">
        <f>Таблица1000!J232</f>
        <v>0</v>
      </c>
      <c r="J232" s="99">
        <f>Таблица1000!K232</f>
        <v>0</v>
      </c>
      <c r="K232" s="99">
        <f>Таблица2000!J232</f>
        <v>0</v>
      </c>
      <c r="L232" s="99">
        <f>Таблица1000!L232+Таблица2000!K232</f>
        <v>0</v>
      </c>
      <c r="M232" s="99">
        <f>Таблица2000!L232</f>
        <v>0</v>
      </c>
      <c r="N232" s="99">
        <f>Таблица1000!M232+Таблица2000!M232</f>
        <v>0</v>
      </c>
      <c r="O232" s="99">
        <f>Таблица1000!N232+Таблица2000!N232</f>
        <v>0</v>
      </c>
      <c r="P232" s="99">
        <f>Таблица1000!O232+Таблица2000!O232</f>
        <v>0</v>
      </c>
      <c r="Q232" s="99">
        <f>Таблица1000!P232+Таблица2000!P232</f>
        <v>0</v>
      </c>
      <c r="R232" s="99">
        <f>Таблица2000!Q231</f>
        <v>0</v>
      </c>
      <c r="S232" s="99">
        <f>Таблица2000!R232</f>
        <v>0</v>
      </c>
      <c r="T232" s="99">
        <f>Таблица1000!Q232+Таблица2000!S232</f>
        <v>0</v>
      </c>
      <c r="U232" s="99">
        <f>Таблица2000!T232</f>
        <v>0</v>
      </c>
      <c r="V232" s="99">
        <f>Таблица1000!R232+Таблица2000!U232</f>
        <v>0</v>
      </c>
      <c r="W232" s="99">
        <f>Таблица2000!V232</f>
        <v>0</v>
      </c>
    </row>
    <row r="233" spans="1:23" x14ac:dyDescent="0.15">
      <c r="A233" s="380" t="s">
        <v>1059</v>
      </c>
      <c r="B233" s="77" t="s">
        <v>1057</v>
      </c>
      <c r="C233" s="14" t="s">
        <v>1058</v>
      </c>
      <c r="D233" s="3" t="s">
        <v>1078</v>
      </c>
      <c r="E233" s="99">
        <f>Таблица1000!G233+Таблица2000!G233</f>
        <v>0</v>
      </c>
      <c r="F233" s="99">
        <f>Таблица2000!H233</f>
        <v>0</v>
      </c>
      <c r="G233" s="99">
        <f>Таблица1000!H233+Таблица2000!I233</f>
        <v>0</v>
      </c>
      <c r="H233" s="99">
        <f>Таблица1000!I233</f>
        <v>0</v>
      </c>
      <c r="I233" s="99">
        <f>Таблица1000!J233</f>
        <v>0</v>
      </c>
      <c r="J233" s="99">
        <f>Таблица1000!K233</f>
        <v>0</v>
      </c>
      <c r="K233" s="99">
        <f>Таблица2000!J233</f>
        <v>0</v>
      </c>
      <c r="L233" s="99">
        <f>Таблица1000!L233+Таблица2000!K233</f>
        <v>0</v>
      </c>
      <c r="M233" s="99">
        <f>Таблица2000!L233</f>
        <v>0</v>
      </c>
      <c r="N233" s="99">
        <f>Таблица1000!M233+Таблица2000!M233</f>
        <v>0</v>
      </c>
      <c r="O233" s="99">
        <f>Таблица1000!N233+Таблица2000!N233</f>
        <v>0</v>
      </c>
      <c r="P233" s="99">
        <f>Таблица1000!O233+Таблица2000!O233</f>
        <v>0</v>
      </c>
      <c r="Q233" s="99">
        <f>Таблица1000!P233+Таблица2000!P233</f>
        <v>0</v>
      </c>
      <c r="R233" s="99">
        <f>Таблица2000!Q232</f>
        <v>0</v>
      </c>
      <c r="S233" s="99">
        <f>Таблица2000!R233</f>
        <v>0</v>
      </c>
      <c r="T233" s="99">
        <f>Таблица1000!Q233+Таблица2000!S233</f>
        <v>0</v>
      </c>
      <c r="U233" s="99">
        <f>Таблица2000!T233</f>
        <v>0</v>
      </c>
      <c r="V233" s="99">
        <f>Таблица1000!R233+Таблица2000!U233</f>
        <v>0</v>
      </c>
      <c r="W233" s="99">
        <f>Таблица2000!V233</f>
        <v>0</v>
      </c>
    </row>
    <row r="234" spans="1:23" x14ac:dyDescent="0.15">
      <c r="A234" s="380" t="s">
        <v>744</v>
      </c>
      <c r="B234" s="77" t="s">
        <v>270</v>
      </c>
      <c r="C234" s="14" t="s">
        <v>130</v>
      </c>
      <c r="D234" s="3" t="s">
        <v>563</v>
      </c>
      <c r="E234" s="99">
        <f>Таблица1000!G234+Таблица2000!G234</f>
        <v>0</v>
      </c>
      <c r="F234" s="99">
        <f>Таблица2000!H234</f>
        <v>0</v>
      </c>
      <c r="G234" s="99">
        <f>Таблица1000!H234+Таблица2000!I234</f>
        <v>0</v>
      </c>
      <c r="H234" s="99">
        <f>Таблица1000!I234</f>
        <v>0</v>
      </c>
      <c r="I234" s="99">
        <f>Таблица1000!J234</f>
        <v>0</v>
      </c>
      <c r="J234" s="99">
        <f>Таблица1000!K234</f>
        <v>0</v>
      </c>
      <c r="K234" s="99">
        <f>Таблица2000!J234</f>
        <v>0</v>
      </c>
      <c r="L234" s="99">
        <f>Таблица1000!L234+Таблица2000!K234</f>
        <v>0</v>
      </c>
      <c r="M234" s="99">
        <f>Таблица2000!L234</f>
        <v>0</v>
      </c>
      <c r="N234" s="99">
        <f>Таблица1000!M234+Таблица2000!M234</f>
        <v>0</v>
      </c>
      <c r="O234" s="99">
        <f>Таблица1000!N234+Таблица2000!N234</f>
        <v>0</v>
      </c>
      <c r="P234" s="99">
        <f>Таблица1000!O234+Таблица2000!O234</f>
        <v>0</v>
      </c>
      <c r="Q234" s="99">
        <f>Таблица1000!P234+Таблица2000!P234</f>
        <v>0</v>
      </c>
      <c r="R234" s="99">
        <f>Таблица2000!Q233</f>
        <v>0</v>
      </c>
      <c r="S234" s="99">
        <f>Таблица2000!R234</f>
        <v>0</v>
      </c>
      <c r="T234" s="99">
        <f>Таблица1000!Q234+Таблица2000!S234</f>
        <v>0</v>
      </c>
      <c r="U234" s="99">
        <f>Таблица2000!T234</f>
        <v>0</v>
      </c>
      <c r="V234" s="99">
        <f>Таблица1000!R234+Таблица2000!U234</f>
        <v>0</v>
      </c>
      <c r="W234" s="99">
        <f>Таблица2000!V234</f>
        <v>0</v>
      </c>
    </row>
    <row r="235" spans="1:23" x14ac:dyDescent="0.15">
      <c r="A235" s="380" t="s">
        <v>745</v>
      </c>
      <c r="B235" s="77" t="s">
        <v>564</v>
      </c>
      <c r="C235" s="14" t="s">
        <v>565</v>
      </c>
      <c r="D235" s="3" t="s">
        <v>929</v>
      </c>
      <c r="E235" s="99">
        <f>Таблица1000!G235+Таблица2000!G235</f>
        <v>0</v>
      </c>
      <c r="F235" s="99">
        <f>Таблица2000!H235</f>
        <v>0</v>
      </c>
      <c r="G235" s="99">
        <f>Таблица1000!H235+Таблица2000!I235</f>
        <v>0</v>
      </c>
      <c r="H235" s="99">
        <f>Таблица1000!I235</f>
        <v>0</v>
      </c>
      <c r="I235" s="99">
        <f>Таблица1000!J235</f>
        <v>0</v>
      </c>
      <c r="J235" s="99">
        <f>Таблица1000!K235</f>
        <v>0</v>
      </c>
      <c r="K235" s="99">
        <f>Таблица2000!J235</f>
        <v>0</v>
      </c>
      <c r="L235" s="99">
        <f>Таблица1000!L235+Таблица2000!K235</f>
        <v>0</v>
      </c>
      <c r="M235" s="99">
        <f>Таблица2000!L235</f>
        <v>0</v>
      </c>
      <c r="N235" s="99">
        <f>Таблица1000!M235+Таблица2000!M235</f>
        <v>0</v>
      </c>
      <c r="O235" s="99">
        <f>Таблица1000!N235+Таблица2000!N235</f>
        <v>0</v>
      </c>
      <c r="P235" s="99">
        <f>Таблица1000!O235+Таблица2000!O235</f>
        <v>0</v>
      </c>
      <c r="Q235" s="99">
        <f>Таблица1000!P235+Таблица2000!P235</f>
        <v>0</v>
      </c>
      <c r="R235" s="99">
        <f>Таблица2000!Q234</f>
        <v>0</v>
      </c>
      <c r="S235" s="99">
        <f>Таблица2000!R235</f>
        <v>0</v>
      </c>
      <c r="T235" s="99">
        <f>Таблица1000!Q235+Таблица2000!S235</f>
        <v>0</v>
      </c>
      <c r="U235" s="99">
        <f>Таблица2000!T235</f>
        <v>0</v>
      </c>
      <c r="V235" s="99">
        <f>Таблица1000!R235+Таблица2000!U235</f>
        <v>0</v>
      </c>
      <c r="W235" s="99">
        <f>Таблица2000!V235</f>
        <v>0</v>
      </c>
    </row>
    <row r="236" spans="1:23" x14ac:dyDescent="0.15">
      <c r="A236" s="380" t="s">
        <v>930</v>
      </c>
      <c r="B236" s="77" t="s">
        <v>650</v>
      </c>
      <c r="C236" s="14" t="s">
        <v>648</v>
      </c>
      <c r="D236" s="3" t="s">
        <v>108</v>
      </c>
      <c r="E236" s="99">
        <f>Таблица1000!G236+Таблица2000!G236</f>
        <v>0</v>
      </c>
      <c r="F236" s="99">
        <f>Таблица2000!H236</f>
        <v>0</v>
      </c>
      <c r="G236" s="99">
        <f>Таблица1000!H236+Таблица2000!I236</f>
        <v>0</v>
      </c>
      <c r="H236" s="99">
        <f>Таблица1000!I236</f>
        <v>0</v>
      </c>
      <c r="I236" s="99">
        <f>Таблица1000!J236</f>
        <v>0</v>
      </c>
      <c r="J236" s="99">
        <f>Таблица1000!K236</f>
        <v>0</v>
      </c>
      <c r="K236" s="99">
        <f>Таблица2000!J236</f>
        <v>0</v>
      </c>
      <c r="L236" s="99">
        <f>Таблица1000!L236+Таблица2000!K236</f>
        <v>0</v>
      </c>
      <c r="M236" s="99">
        <f>Таблица2000!L236</f>
        <v>0</v>
      </c>
      <c r="N236" s="99">
        <f>Таблица1000!M236+Таблица2000!M236</f>
        <v>0</v>
      </c>
      <c r="O236" s="99">
        <f>Таблица1000!N236+Таблица2000!N236</f>
        <v>0</v>
      </c>
      <c r="P236" s="99">
        <f>Таблица1000!O236+Таблица2000!O236</f>
        <v>0</v>
      </c>
      <c r="Q236" s="99">
        <f>Таблица1000!P236+Таблица2000!P236</f>
        <v>0</v>
      </c>
      <c r="R236" s="99">
        <f>Таблица2000!Q235</f>
        <v>0</v>
      </c>
      <c r="S236" s="99">
        <f>Таблица2000!R236</f>
        <v>0</v>
      </c>
      <c r="T236" s="99">
        <f>Таблица1000!Q236+Таблица2000!S236</f>
        <v>0</v>
      </c>
      <c r="U236" s="99">
        <f>Таблица2000!T236</f>
        <v>0</v>
      </c>
      <c r="V236" s="99">
        <f>Таблица1000!R236+Таблица2000!U236</f>
        <v>0</v>
      </c>
      <c r="W236" s="99">
        <f>Таблица2000!V236</f>
        <v>0</v>
      </c>
    </row>
    <row r="237" spans="1:23" x14ac:dyDescent="0.15">
      <c r="A237" s="380" t="s">
        <v>746</v>
      </c>
      <c r="B237" s="77" t="s">
        <v>613</v>
      </c>
      <c r="C237" s="14" t="s">
        <v>614</v>
      </c>
      <c r="D237" s="3" t="s">
        <v>566</v>
      </c>
      <c r="E237" s="99">
        <f>Таблица1000!G237+Таблица2000!G237</f>
        <v>0</v>
      </c>
      <c r="F237" s="99">
        <f>Таблица2000!H237</f>
        <v>0</v>
      </c>
      <c r="G237" s="99">
        <f>Таблица1000!H237+Таблица2000!I237</f>
        <v>0</v>
      </c>
      <c r="H237" s="99">
        <f>Таблица1000!I237</f>
        <v>0</v>
      </c>
      <c r="I237" s="99">
        <f>Таблица1000!J237</f>
        <v>0</v>
      </c>
      <c r="J237" s="99">
        <f>Таблица1000!K237</f>
        <v>0</v>
      </c>
      <c r="K237" s="99">
        <f>Таблица2000!J237</f>
        <v>0</v>
      </c>
      <c r="L237" s="99">
        <f>Таблица1000!L237+Таблица2000!K237</f>
        <v>0</v>
      </c>
      <c r="M237" s="99">
        <f>Таблица2000!L237</f>
        <v>0</v>
      </c>
      <c r="N237" s="99">
        <f>Таблица1000!M237+Таблица2000!M237</f>
        <v>0</v>
      </c>
      <c r="O237" s="99">
        <f>Таблица1000!N237+Таблица2000!N237</f>
        <v>0</v>
      </c>
      <c r="P237" s="99">
        <f>Таблица1000!O237+Таблица2000!O237</f>
        <v>0</v>
      </c>
      <c r="Q237" s="99">
        <f>Таблица1000!P237+Таблица2000!P237</f>
        <v>0</v>
      </c>
      <c r="R237" s="99">
        <f>Таблица2000!Q236</f>
        <v>0</v>
      </c>
      <c r="S237" s="99">
        <f>Таблица2000!R237</f>
        <v>0</v>
      </c>
      <c r="T237" s="99">
        <f>Таблица1000!Q237+Таблица2000!S237</f>
        <v>0</v>
      </c>
      <c r="U237" s="99">
        <f>Таблица2000!T237</f>
        <v>0</v>
      </c>
      <c r="V237" s="99">
        <f>Таблица1000!R237+Таблица2000!U237</f>
        <v>0</v>
      </c>
      <c r="W237" s="99">
        <f>Таблица2000!V237</f>
        <v>0</v>
      </c>
    </row>
    <row r="238" spans="1:23" x14ac:dyDescent="0.15">
      <c r="A238" s="380" t="s">
        <v>747</v>
      </c>
      <c r="B238" s="77" t="s">
        <v>619</v>
      </c>
      <c r="C238" s="14" t="s">
        <v>620</v>
      </c>
      <c r="D238" s="3" t="s">
        <v>663</v>
      </c>
      <c r="E238" s="99">
        <f>Таблица1000!G238+Таблица2000!G238</f>
        <v>0</v>
      </c>
      <c r="F238" s="99">
        <f>Таблица2000!H238</f>
        <v>0</v>
      </c>
      <c r="G238" s="99">
        <f>Таблица1000!H238+Таблица2000!I238</f>
        <v>0</v>
      </c>
      <c r="H238" s="99">
        <f>Таблица1000!I238</f>
        <v>0</v>
      </c>
      <c r="I238" s="99">
        <f>Таблица1000!J238</f>
        <v>0</v>
      </c>
      <c r="J238" s="99">
        <f>Таблица1000!K238</f>
        <v>0</v>
      </c>
      <c r="K238" s="99">
        <f>Таблица2000!J238</f>
        <v>0</v>
      </c>
      <c r="L238" s="99">
        <f>Таблица1000!L238+Таблица2000!K238</f>
        <v>0</v>
      </c>
      <c r="M238" s="99">
        <f>Таблица2000!L238</f>
        <v>0</v>
      </c>
      <c r="N238" s="99">
        <f>Таблица1000!M238+Таблица2000!M238</f>
        <v>0</v>
      </c>
      <c r="O238" s="99">
        <f>Таблица1000!N238+Таблица2000!N238</f>
        <v>0</v>
      </c>
      <c r="P238" s="99">
        <f>Таблица1000!O238+Таблица2000!O238</f>
        <v>0</v>
      </c>
      <c r="Q238" s="99">
        <f>Таблица1000!P238+Таблица2000!P238</f>
        <v>0</v>
      </c>
      <c r="R238" s="99">
        <f>Таблица2000!Q237</f>
        <v>0</v>
      </c>
      <c r="S238" s="99">
        <f>Таблица2000!R238</f>
        <v>0</v>
      </c>
      <c r="T238" s="99">
        <f>Таблица1000!Q238+Таблица2000!S238</f>
        <v>0</v>
      </c>
      <c r="U238" s="99">
        <f>Таблица2000!T238</f>
        <v>0</v>
      </c>
      <c r="V238" s="99">
        <f>Таблица1000!R238+Таблица2000!U238</f>
        <v>0</v>
      </c>
      <c r="W238" s="99">
        <f>Таблица2000!V238</f>
        <v>0</v>
      </c>
    </row>
    <row r="239" spans="1:23" x14ac:dyDescent="0.15">
      <c r="A239" s="380" t="s">
        <v>665</v>
      </c>
      <c r="B239" s="77" t="s">
        <v>651</v>
      </c>
      <c r="C239" s="14" t="s">
        <v>649</v>
      </c>
      <c r="D239" s="3" t="s">
        <v>615</v>
      </c>
      <c r="E239" s="99">
        <f>Таблица1000!G239+Таблица2000!G239</f>
        <v>0</v>
      </c>
      <c r="F239" s="99">
        <f>Таблица2000!H239</f>
        <v>0</v>
      </c>
      <c r="G239" s="99">
        <f>Таблица1000!H239+Таблица2000!I239</f>
        <v>0</v>
      </c>
      <c r="H239" s="99">
        <f>Таблица1000!I239</f>
        <v>0</v>
      </c>
      <c r="I239" s="99">
        <f>Таблица1000!J239</f>
        <v>0</v>
      </c>
      <c r="J239" s="99">
        <f>Таблица1000!K239</f>
        <v>0</v>
      </c>
      <c r="K239" s="99">
        <f>Таблица2000!J239</f>
        <v>0</v>
      </c>
      <c r="L239" s="99">
        <f>Таблица1000!L239+Таблица2000!K239</f>
        <v>0</v>
      </c>
      <c r="M239" s="99">
        <f>Таблица2000!L239</f>
        <v>0</v>
      </c>
      <c r="N239" s="99">
        <f>Таблица1000!M239+Таблица2000!M239</f>
        <v>0</v>
      </c>
      <c r="O239" s="99">
        <f>Таблица1000!N239+Таблица2000!N239</f>
        <v>0</v>
      </c>
      <c r="P239" s="99">
        <f>Таблица1000!O239+Таблица2000!O239</f>
        <v>0</v>
      </c>
      <c r="Q239" s="99">
        <f>Таблица1000!P239+Таблица2000!P239</f>
        <v>0</v>
      </c>
      <c r="R239" s="99">
        <f>Таблица2000!Q238</f>
        <v>0</v>
      </c>
      <c r="S239" s="99">
        <f>Таблица2000!R239</f>
        <v>0</v>
      </c>
      <c r="T239" s="99">
        <f>Таблица1000!Q239+Таблица2000!S239</f>
        <v>0</v>
      </c>
      <c r="U239" s="99">
        <f>Таблица2000!T239</f>
        <v>0</v>
      </c>
      <c r="V239" s="99">
        <f>Таблица1000!R239+Таблица2000!U239</f>
        <v>0</v>
      </c>
      <c r="W239" s="99">
        <f>Таблица2000!V239</f>
        <v>0</v>
      </c>
    </row>
    <row r="240" spans="1:23" x14ac:dyDescent="0.15">
      <c r="A240" s="380" t="s">
        <v>1062</v>
      </c>
      <c r="B240" s="77" t="s">
        <v>1060</v>
      </c>
      <c r="C240" s="14" t="s">
        <v>1061</v>
      </c>
      <c r="D240" s="3" t="s">
        <v>1063</v>
      </c>
      <c r="E240" s="99">
        <f>Таблица1000!G240+Таблица2000!G240</f>
        <v>0</v>
      </c>
      <c r="F240" s="99">
        <f>Таблица2000!H240</f>
        <v>0</v>
      </c>
      <c r="G240" s="99">
        <f>Таблица1000!H240+Таблица2000!I240</f>
        <v>0</v>
      </c>
      <c r="H240" s="99">
        <f>Таблица1000!I240</f>
        <v>0</v>
      </c>
      <c r="I240" s="99">
        <f>Таблица1000!J240</f>
        <v>0</v>
      </c>
      <c r="J240" s="99">
        <f>Таблица1000!K240</f>
        <v>0</v>
      </c>
      <c r="K240" s="99">
        <f>Таблица2000!J240</f>
        <v>0</v>
      </c>
      <c r="L240" s="99">
        <f>Таблица1000!L240+Таблица2000!K240</f>
        <v>0</v>
      </c>
      <c r="M240" s="99">
        <f>Таблица2000!L240</f>
        <v>0</v>
      </c>
      <c r="N240" s="99">
        <f>Таблица1000!M240+Таблица2000!M240</f>
        <v>0</v>
      </c>
      <c r="O240" s="99">
        <f>Таблица1000!N240+Таблица2000!N240</f>
        <v>0</v>
      </c>
      <c r="P240" s="99">
        <f>Таблица1000!O240+Таблица2000!O240</f>
        <v>0</v>
      </c>
      <c r="Q240" s="99">
        <f>Таблица1000!P240+Таблица2000!P240</f>
        <v>0</v>
      </c>
      <c r="R240" s="99">
        <f>Таблица2000!Q239</f>
        <v>0</v>
      </c>
      <c r="S240" s="99">
        <f>Таблица2000!R240</f>
        <v>0</v>
      </c>
      <c r="T240" s="99">
        <f>Таблица1000!Q240+Таблица2000!S240</f>
        <v>0</v>
      </c>
      <c r="U240" s="99">
        <f>Таблица2000!T240</f>
        <v>0</v>
      </c>
      <c r="V240" s="99">
        <f>Таблица1000!R240+Таблица2000!U240</f>
        <v>0</v>
      </c>
      <c r="W240" s="99">
        <f>Таблица2000!V240</f>
        <v>0</v>
      </c>
    </row>
    <row r="241" spans="1:23" x14ac:dyDescent="0.15">
      <c r="A241" s="380" t="s">
        <v>1563</v>
      </c>
      <c r="B241" s="77" t="s">
        <v>1502</v>
      </c>
      <c r="C241" s="14" t="s">
        <v>1503</v>
      </c>
      <c r="D241" s="3"/>
      <c r="E241" s="99">
        <f>Таблица1000!G241+Таблица2000!G241</f>
        <v>0</v>
      </c>
      <c r="F241" s="99">
        <f>Таблица2000!H241</f>
        <v>0</v>
      </c>
      <c r="G241" s="99">
        <f>Таблица1000!H241+Таблица2000!I241</f>
        <v>0</v>
      </c>
      <c r="H241" s="99">
        <f>Таблица1000!I241</f>
        <v>0</v>
      </c>
      <c r="I241" s="99">
        <f>Таблица1000!J241</f>
        <v>0</v>
      </c>
      <c r="J241" s="99">
        <f>Таблица1000!K241</f>
        <v>0</v>
      </c>
      <c r="K241" s="99">
        <f>Таблица2000!J241</f>
        <v>0</v>
      </c>
      <c r="L241" s="99">
        <f>Таблица1000!L241+Таблица2000!K241</f>
        <v>0</v>
      </c>
      <c r="M241" s="99">
        <f>Таблица2000!L241</f>
        <v>0</v>
      </c>
      <c r="N241" s="99">
        <f>Таблица1000!M241+Таблица2000!M241</f>
        <v>0</v>
      </c>
      <c r="O241" s="99">
        <f>Таблица1000!N241+Таблица2000!N241</f>
        <v>0</v>
      </c>
      <c r="P241" s="99">
        <f>Таблица1000!O241+Таблица2000!O241</f>
        <v>0</v>
      </c>
      <c r="Q241" s="99">
        <f>Таблица1000!P241+Таблица2000!P241</f>
        <v>0</v>
      </c>
      <c r="R241" s="99">
        <f>Таблица2000!Q240</f>
        <v>0</v>
      </c>
      <c r="S241" s="99">
        <f>Таблица2000!R241</f>
        <v>0</v>
      </c>
      <c r="T241" s="99">
        <f>Таблица1000!Q241+Таблица2000!S241</f>
        <v>0</v>
      </c>
      <c r="U241" s="99">
        <f>Таблица2000!T241</f>
        <v>0</v>
      </c>
      <c r="V241" s="99">
        <f>Таблица1000!R241+Таблица2000!U241</f>
        <v>0</v>
      </c>
      <c r="W241" s="99">
        <f>Таблица2000!V241</f>
        <v>0</v>
      </c>
    </row>
    <row r="242" spans="1:23" s="53" customFormat="1" x14ac:dyDescent="0.15">
      <c r="A242" s="391" t="s">
        <v>748</v>
      </c>
      <c r="B242" s="102" t="s">
        <v>254</v>
      </c>
      <c r="C242" s="56" t="s">
        <v>170</v>
      </c>
      <c r="D242" s="30" t="s">
        <v>787</v>
      </c>
      <c r="E242" s="99">
        <f>Таблица1000!G242+Таблица2000!G242</f>
        <v>0</v>
      </c>
      <c r="F242" s="99">
        <f>Таблица2000!H242</f>
        <v>0</v>
      </c>
      <c r="G242" s="99">
        <f>Таблица1000!H242+Таблица2000!I242</f>
        <v>0</v>
      </c>
      <c r="H242" s="99">
        <f>Таблица1000!I242</f>
        <v>0</v>
      </c>
      <c r="I242" s="99">
        <f>Таблица1000!J242</f>
        <v>0</v>
      </c>
      <c r="J242" s="99">
        <f>Таблица1000!K242</f>
        <v>0</v>
      </c>
      <c r="K242" s="99">
        <f>Таблица2000!J242</f>
        <v>0</v>
      </c>
      <c r="L242" s="99">
        <f>Таблица1000!L242+Таблица2000!K242</f>
        <v>0</v>
      </c>
      <c r="M242" s="99">
        <f>Таблица2000!L242</f>
        <v>0</v>
      </c>
      <c r="N242" s="99">
        <f>Таблица1000!M242+Таблица2000!M242</f>
        <v>0</v>
      </c>
      <c r="O242" s="99">
        <f>Таблица1000!N242+Таблица2000!N242</f>
        <v>0</v>
      </c>
      <c r="P242" s="99">
        <f>Таблица1000!O242+Таблица2000!O242</f>
        <v>0</v>
      </c>
      <c r="Q242" s="99">
        <f>Таблица1000!P242+Таблица2000!P242</f>
        <v>0</v>
      </c>
      <c r="R242" s="99">
        <f>Таблица2000!Q241</f>
        <v>0</v>
      </c>
      <c r="S242" s="99">
        <f>Таблица2000!R242</f>
        <v>0</v>
      </c>
      <c r="T242" s="99">
        <f>Таблица1000!Q242+Таблица2000!S242</f>
        <v>0</v>
      </c>
      <c r="U242" s="99">
        <f>Таблица2000!T242</f>
        <v>0</v>
      </c>
      <c r="V242" s="99">
        <f>Таблица1000!R242+Таблица2000!U242</f>
        <v>0</v>
      </c>
      <c r="W242" s="99">
        <f>Таблица2000!V242</f>
        <v>0</v>
      </c>
    </row>
    <row r="243" spans="1:23" s="53" customFormat="1" ht="21" x14ac:dyDescent="0.15">
      <c r="A243" s="391" t="s">
        <v>749</v>
      </c>
      <c r="B243" s="102" t="s">
        <v>255</v>
      </c>
      <c r="C243" s="56" t="s">
        <v>171</v>
      </c>
      <c r="D243" s="30" t="s">
        <v>994</v>
      </c>
      <c r="E243" s="99">
        <f>Таблица1000!G243+Таблица2000!G243</f>
        <v>0</v>
      </c>
      <c r="F243" s="99">
        <f>Таблица2000!H243</f>
        <v>0</v>
      </c>
      <c r="G243" s="99">
        <f>Таблица1000!H243+Таблица2000!I243</f>
        <v>0</v>
      </c>
      <c r="H243" s="99">
        <f>Таблица1000!I243</f>
        <v>0</v>
      </c>
      <c r="I243" s="99">
        <f>Таблица1000!J243</f>
        <v>0</v>
      </c>
      <c r="J243" s="99">
        <f>Таблица1000!K243</f>
        <v>0</v>
      </c>
      <c r="K243" s="99">
        <f>Таблица2000!J243</f>
        <v>0</v>
      </c>
      <c r="L243" s="99">
        <f>Таблица1000!L243+Таблица2000!K243</f>
        <v>0</v>
      </c>
      <c r="M243" s="99">
        <f>Таблица2000!L243</f>
        <v>0</v>
      </c>
      <c r="N243" s="99">
        <f>Таблица1000!M243+Таблица2000!M243</f>
        <v>0</v>
      </c>
      <c r="O243" s="99">
        <f>Таблица1000!N243+Таблица2000!N243</f>
        <v>0</v>
      </c>
      <c r="P243" s="99">
        <f>Таблица1000!O243+Таблица2000!O243</f>
        <v>0</v>
      </c>
      <c r="Q243" s="99">
        <f>Таблица1000!P243+Таблица2000!P243</f>
        <v>0</v>
      </c>
      <c r="R243" s="99">
        <f>Таблица2000!Q242</f>
        <v>0</v>
      </c>
      <c r="S243" s="99">
        <f>Таблица2000!R243</f>
        <v>0</v>
      </c>
      <c r="T243" s="99">
        <f>Таблица1000!Q243+Таблица2000!S243</f>
        <v>0</v>
      </c>
      <c r="U243" s="99">
        <f>Таблица2000!T243</f>
        <v>0</v>
      </c>
      <c r="V243" s="99">
        <f>Таблица1000!R243+Таблица2000!U243</f>
        <v>0</v>
      </c>
      <c r="W243" s="99">
        <f>Таблица2000!V243</f>
        <v>0</v>
      </c>
    </row>
    <row r="244" spans="1:23" s="53" customFormat="1" ht="21" x14ac:dyDescent="0.15">
      <c r="A244" s="391" t="s">
        <v>750</v>
      </c>
      <c r="B244" s="102" t="s">
        <v>256</v>
      </c>
      <c r="C244" s="39" t="s">
        <v>172</v>
      </c>
      <c r="D244" s="30" t="s">
        <v>60</v>
      </c>
      <c r="E244" s="99">
        <f>Таблица1000!G244+Таблица2000!G244</f>
        <v>0</v>
      </c>
      <c r="F244" s="99">
        <f>Таблица2000!H244</f>
        <v>0</v>
      </c>
      <c r="G244" s="99">
        <f>Таблица1000!H244+Таблица2000!I244</f>
        <v>0</v>
      </c>
      <c r="H244" s="99">
        <f>Таблица1000!I244</f>
        <v>0</v>
      </c>
      <c r="I244" s="99">
        <f>Таблица1000!J244</f>
        <v>0</v>
      </c>
      <c r="J244" s="99">
        <f>Таблица1000!K244</f>
        <v>0</v>
      </c>
      <c r="K244" s="99">
        <f>Таблица2000!J244</f>
        <v>0</v>
      </c>
      <c r="L244" s="99">
        <f>Таблица1000!L244+Таблица2000!K244</f>
        <v>0</v>
      </c>
      <c r="M244" s="99">
        <f>Таблица2000!L244</f>
        <v>0</v>
      </c>
      <c r="N244" s="99">
        <f>Таблица1000!M244+Таблица2000!M244</f>
        <v>0</v>
      </c>
      <c r="O244" s="99">
        <f>Таблица1000!N244+Таблица2000!N244</f>
        <v>0</v>
      </c>
      <c r="P244" s="99">
        <f>Таблица1000!O244+Таблица2000!O244</f>
        <v>0</v>
      </c>
      <c r="Q244" s="99">
        <f>Таблица1000!P244+Таблица2000!P244</f>
        <v>0</v>
      </c>
      <c r="R244" s="99">
        <f>Таблица2000!Q243</f>
        <v>0</v>
      </c>
      <c r="S244" s="99">
        <f>Таблица2000!R244</f>
        <v>0</v>
      </c>
      <c r="T244" s="99">
        <f>Таблица1000!Q244+Таблица2000!S244</f>
        <v>0</v>
      </c>
      <c r="U244" s="99">
        <f>Таблица2000!T244</f>
        <v>0</v>
      </c>
      <c r="V244" s="99">
        <f>Таблица1000!R244+Таблица2000!U244</f>
        <v>0</v>
      </c>
      <c r="W244" s="99">
        <f>Таблица2000!V244</f>
        <v>0</v>
      </c>
    </row>
    <row r="245" spans="1:23" x14ac:dyDescent="0.15">
      <c r="A245" s="380" t="s">
        <v>751</v>
      </c>
      <c r="B245" s="77" t="s">
        <v>257</v>
      </c>
      <c r="C245" s="7" t="s">
        <v>105</v>
      </c>
      <c r="D245" s="3" t="s">
        <v>416</v>
      </c>
      <c r="E245" s="99">
        <f>Таблица1000!G245+Таблица2000!G245</f>
        <v>0</v>
      </c>
      <c r="F245" s="99">
        <f>Таблица2000!H245</f>
        <v>0</v>
      </c>
      <c r="G245" s="99">
        <f>Таблица1000!H245+Таблица2000!I245</f>
        <v>0</v>
      </c>
      <c r="H245" s="99">
        <f>Таблица1000!I245</f>
        <v>0</v>
      </c>
      <c r="I245" s="99">
        <f>Таблица1000!J245</f>
        <v>0</v>
      </c>
      <c r="J245" s="99">
        <f>Таблица1000!K245</f>
        <v>0</v>
      </c>
      <c r="K245" s="99">
        <f>Таблица2000!J245</f>
        <v>0</v>
      </c>
      <c r="L245" s="99">
        <f>Таблица1000!L245+Таблица2000!K245</f>
        <v>0</v>
      </c>
      <c r="M245" s="99">
        <f>Таблица2000!L245</f>
        <v>0</v>
      </c>
      <c r="N245" s="99">
        <f>Таблица1000!M245+Таблица2000!M245</f>
        <v>0</v>
      </c>
      <c r="O245" s="99">
        <f>Таблица1000!N245+Таблица2000!N245</f>
        <v>0</v>
      </c>
      <c r="P245" s="99">
        <f>Таблица1000!O245+Таблица2000!O245</f>
        <v>0</v>
      </c>
      <c r="Q245" s="99">
        <f>Таблица1000!P245+Таблица2000!P245</f>
        <v>0</v>
      </c>
      <c r="R245" s="99">
        <f>Таблица2000!Q244</f>
        <v>0</v>
      </c>
      <c r="S245" s="99">
        <f>Таблица2000!R245</f>
        <v>0</v>
      </c>
      <c r="T245" s="99">
        <f>Таблица1000!Q245+Таблица2000!S245</f>
        <v>0</v>
      </c>
      <c r="U245" s="99">
        <f>Таблица2000!T245</f>
        <v>0</v>
      </c>
      <c r="V245" s="99">
        <f>Таблица1000!R245+Таблица2000!U245</f>
        <v>0</v>
      </c>
      <c r="W245" s="99">
        <f>Таблица2000!V245</f>
        <v>0</v>
      </c>
    </row>
    <row r="246" spans="1:23" x14ac:dyDescent="0.15">
      <c r="A246" s="380" t="s">
        <v>931</v>
      </c>
      <c r="B246" s="77" t="s">
        <v>427</v>
      </c>
      <c r="C246" s="7" t="s">
        <v>421</v>
      </c>
      <c r="D246" s="3" t="s">
        <v>932</v>
      </c>
      <c r="E246" s="99">
        <f>Таблица1000!G246+Таблица2000!G246</f>
        <v>0</v>
      </c>
      <c r="F246" s="99">
        <f>Таблица2000!H246</f>
        <v>0</v>
      </c>
      <c r="G246" s="99">
        <f>Таблица1000!H246+Таблица2000!I246</f>
        <v>0</v>
      </c>
      <c r="H246" s="99">
        <f>Таблица1000!I246</f>
        <v>0</v>
      </c>
      <c r="I246" s="99">
        <f>Таблица1000!J246</f>
        <v>0</v>
      </c>
      <c r="J246" s="99">
        <f>Таблица1000!K246</f>
        <v>0</v>
      </c>
      <c r="K246" s="99">
        <f>Таблица2000!J246</f>
        <v>0</v>
      </c>
      <c r="L246" s="99">
        <f>Таблица1000!L246+Таблица2000!K246</f>
        <v>0</v>
      </c>
      <c r="M246" s="99">
        <f>Таблица2000!L246</f>
        <v>0</v>
      </c>
      <c r="N246" s="99">
        <f>Таблица1000!M246+Таблица2000!M246</f>
        <v>0</v>
      </c>
      <c r="O246" s="99">
        <f>Таблица1000!N246+Таблица2000!N246</f>
        <v>0</v>
      </c>
      <c r="P246" s="99">
        <f>Таблица1000!O246+Таблица2000!O246</f>
        <v>0</v>
      </c>
      <c r="Q246" s="99">
        <f>Таблица1000!P246+Таблица2000!P246</f>
        <v>0</v>
      </c>
      <c r="R246" s="99">
        <f>Таблица2000!Q245</f>
        <v>0</v>
      </c>
      <c r="S246" s="99">
        <f>Таблица2000!R246</f>
        <v>0</v>
      </c>
      <c r="T246" s="99">
        <f>Таблица1000!Q246+Таблица2000!S246</f>
        <v>0</v>
      </c>
      <c r="U246" s="99">
        <f>Таблица2000!T246</f>
        <v>0</v>
      </c>
      <c r="V246" s="99">
        <f>Таблица1000!R246+Таблица2000!U246</f>
        <v>0</v>
      </c>
      <c r="W246" s="99">
        <f>Таблица2000!V246</f>
        <v>0</v>
      </c>
    </row>
    <row r="247" spans="1:23" x14ac:dyDescent="0.15">
      <c r="A247" s="380" t="s">
        <v>752</v>
      </c>
      <c r="B247" s="77" t="s">
        <v>428</v>
      </c>
      <c r="C247" s="7" t="s">
        <v>422</v>
      </c>
      <c r="D247" s="3" t="s">
        <v>61</v>
      </c>
      <c r="E247" s="99">
        <f>Таблица1000!G247+Таблица2000!G247</f>
        <v>0</v>
      </c>
      <c r="F247" s="99">
        <f>Таблица2000!H247</f>
        <v>0</v>
      </c>
      <c r="G247" s="99">
        <f>Таблица1000!H247+Таблица2000!I247</f>
        <v>0</v>
      </c>
      <c r="H247" s="99">
        <f>Таблица1000!I247</f>
        <v>0</v>
      </c>
      <c r="I247" s="99">
        <f>Таблица1000!J247</f>
        <v>0</v>
      </c>
      <c r="J247" s="99">
        <f>Таблица1000!K247</f>
        <v>0</v>
      </c>
      <c r="K247" s="99">
        <f>Таблица2000!J247</f>
        <v>0</v>
      </c>
      <c r="L247" s="99">
        <f>Таблица1000!L247+Таблица2000!K247</f>
        <v>0</v>
      </c>
      <c r="M247" s="99">
        <f>Таблица2000!L247</f>
        <v>0</v>
      </c>
      <c r="N247" s="99">
        <f>Таблица1000!M247+Таблица2000!M247</f>
        <v>0</v>
      </c>
      <c r="O247" s="99">
        <f>Таблица1000!N247+Таблица2000!N247</f>
        <v>0</v>
      </c>
      <c r="P247" s="99">
        <f>Таблица1000!O247+Таблица2000!O247</f>
        <v>0</v>
      </c>
      <c r="Q247" s="99">
        <f>Таблица1000!P247+Таблица2000!P247</f>
        <v>0</v>
      </c>
      <c r="R247" s="99">
        <f>Таблица2000!Q246</f>
        <v>0</v>
      </c>
      <c r="S247" s="99">
        <f>Таблица2000!R247</f>
        <v>0</v>
      </c>
      <c r="T247" s="99">
        <f>Таблица1000!Q247+Таблица2000!S247</f>
        <v>0</v>
      </c>
      <c r="U247" s="99">
        <f>Таблица2000!T247</f>
        <v>0</v>
      </c>
      <c r="V247" s="99">
        <f>Таблица1000!R247+Таблица2000!U247</f>
        <v>0</v>
      </c>
      <c r="W247" s="99">
        <f>Таблица2000!V247</f>
        <v>0</v>
      </c>
    </row>
    <row r="248" spans="1:23" x14ac:dyDescent="0.15">
      <c r="A248" s="380" t="s">
        <v>933</v>
      </c>
      <c r="B248" s="77" t="s">
        <v>429</v>
      </c>
      <c r="C248" s="7" t="s">
        <v>423</v>
      </c>
      <c r="D248" s="3" t="s">
        <v>934</v>
      </c>
      <c r="E248" s="99">
        <f>Таблица1000!G248+Таблица2000!G248</f>
        <v>0</v>
      </c>
      <c r="F248" s="99">
        <f>Таблица2000!H248</f>
        <v>0</v>
      </c>
      <c r="G248" s="99">
        <f>Таблица1000!H248+Таблица2000!I248</f>
        <v>0</v>
      </c>
      <c r="H248" s="99">
        <f>Таблица1000!I248</f>
        <v>0</v>
      </c>
      <c r="I248" s="99">
        <f>Таблица1000!J248</f>
        <v>0</v>
      </c>
      <c r="J248" s="99">
        <f>Таблица1000!K248</f>
        <v>0</v>
      </c>
      <c r="K248" s="99">
        <f>Таблица2000!J248</f>
        <v>0</v>
      </c>
      <c r="L248" s="99">
        <f>Таблица1000!L248+Таблица2000!K248</f>
        <v>0</v>
      </c>
      <c r="M248" s="99">
        <f>Таблица2000!L248</f>
        <v>0</v>
      </c>
      <c r="N248" s="99">
        <f>Таблица1000!M248+Таблица2000!M248</f>
        <v>0</v>
      </c>
      <c r="O248" s="99">
        <f>Таблица1000!N248+Таблица2000!N248</f>
        <v>0</v>
      </c>
      <c r="P248" s="99">
        <f>Таблица1000!O248+Таблица2000!O248</f>
        <v>0</v>
      </c>
      <c r="Q248" s="99">
        <f>Таблица1000!P248+Таблица2000!P248</f>
        <v>0</v>
      </c>
      <c r="R248" s="99">
        <f>Таблица2000!Q247</f>
        <v>0</v>
      </c>
      <c r="S248" s="99">
        <f>Таблица2000!R248</f>
        <v>0</v>
      </c>
      <c r="T248" s="99">
        <f>Таблица1000!Q248+Таблица2000!S248</f>
        <v>0</v>
      </c>
      <c r="U248" s="99">
        <f>Таблица2000!T248</f>
        <v>0</v>
      </c>
      <c r="V248" s="99">
        <f>Таблица1000!R248+Таблица2000!U248</f>
        <v>0</v>
      </c>
      <c r="W248" s="99">
        <f>Таблица2000!V248</f>
        <v>0</v>
      </c>
    </row>
    <row r="249" spans="1:23" x14ac:dyDescent="0.15">
      <c r="A249" s="380" t="s">
        <v>413</v>
      </c>
      <c r="B249" s="77" t="s">
        <v>430</v>
      </c>
      <c r="C249" s="7" t="s">
        <v>424</v>
      </c>
      <c r="D249" s="3" t="s">
        <v>417</v>
      </c>
      <c r="E249" s="99">
        <f>Таблица1000!G249+Таблица2000!G249</f>
        <v>0</v>
      </c>
      <c r="F249" s="99">
        <f>Таблица2000!H249</f>
        <v>0</v>
      </c>
      <c r="G249" s="99">
        <f>Таблица1000!H249+Таблица2000!I249</f>
        <v>0</v>
      </c>
      <c r="H249" s="99">
        <f>Таблица1000!I249</f>
        <v>0</v>
      </c>
      <c r="I249" s="99">
        <f>Таблица1000!J249</f>
        <v>0</v>
      </c>
      <c r="J249" s="99">
        <f>Таблица1000!K249</f>
        <v>0</v>
      </c>
      <c r="K249" s="99">
        <f>Таблица2000!J249</f>
        <v>0</v>
      </c>
      <c r="L249" s="99">
        <f>Таблица1000!L249+Таблица2000!K249</f>
        <v>0</v>
      </c>
      <c r="M249" s="99">
        <f>Таблица2000!L249</f>
        <v>0</v>
      </c>
      <c r="N249" s="99">
        <f>Таблица1000!M249+Таблица2000!M249</f>
        <v>0</v>
      </c>
      <c r="O249" s="99">
        <f>Таблица1000!N249+Таблица2000!N249</f>
        <v>0</v>
      </c>
      <c r="P249" s="99">
        <f>Таблица1000!O249+Таблица2000!O249</f>
        <v>0</v>
      </c>
      <c r="Q249" s="99">
        <f>Таблица1000!P249+Таблица2000!P249</f>
        <v>0</v>
      </c>
      <c r="R249" s="99">
        <f>Таблица2000!Q248</f>
        <v>0</v>
      </c>
      <c r="S249" s="99">
        <f>Таблица2000!R249</f>
        <v>0</v>
      </c>
      <c r="T249" s="99">
        <f>Таблица1000!Q249+Таблица2000!S249</f>
        <v>0</v>
      </c>
      <c r="U249" s="99">
        <f>Таблица2000!T249</f>
        <v>0</v>
      </c>
      <c r="V249" s="99">
        <f>Таблица1000!R249+Таблица2000!U249</f>
        <v>0</v>
      </c>
      <c r="W249" s="99">
        <f>Таблица2000!V249</f>
        <v>0</v>
      </c>
    </row>
    <row r="250" spans="1:23" x14ac:dyDescent="0.15">
      <c r="A250" s="380" t="s">
        <v>753</v>
      </c>
      <c r="B250" s="77" t="s">
        <v>431</v>
      </c>
      <c r="C250" s="7" t="s">
        <v>425</v>
      </c>
      <c r="D250" s="3" t="s">
        <v>633</v>
      </c>
      <c r="E250" s="99">
        <f>Таблица1000!G250+Таблица2000!G250</f>
        <v>0</v>
      </c>
      <c r="F250" s="99">
        <f>Таблица2000!H250</f>
        <v>0</v>
      </c>
      <c r="G250" s="99">
        <f>Таблица1000!H250+Таблица2000!I250</f>
        <v>0</v>
      </c>
      <c r="H250" s="99">
        <f>Таблица1000!I250</f>
        <v>0</v>
      </c>
      <c r="I250" s="99">
        <f>Таблица1000!J250</f>
        <v>0</v>
      </c>
      <c r="J250" s="99">
        <f>Таблица1000!K250</f>
        <v>0</v>
      </c>
      <c r="K250" s="99">
        <f>Таблица2000!J250</f>
        <v>0</v>
      </c>
      <c r="L250" s="99">
        <f>Таблица1000!L250+Таблица2000!K250</f>
        <v>0</v>
      </c>
      <c r="M250" s="99">
        <f>Таблица2000!L250</f>
        <v>0</v>
      </c>
      <c r="N250" s="99">
        <f>Таблица1000!M250+Таблица2000!M250</f>
        <v>0</v>
      </c>
      <c r="O250" s="99">
        <f>Таблица1000!N250+Таблица2000!N250</f>
        <v>0</v>
      </c>
      <c r="P250" s="99">
        <f>Таблица1000!O250+Таблица2000!O250</f>
        <v>0</v>
      </c>
      <c r="Q250" s="99">
        <f>Таблица1000!P250+Таблица2000!P250</f>
        <v>0</v>
      </c>
      <c r="R250" s="99">
        <f>Таблица2000!Q249</f>
        <v>0</v>
      </c>
      <c r="S250" s="99">
        <f>Таблица2000!R250</f>
        <v>0</v>
      </c>
      <c r="T250" s="99">
        <f>Таблица1000!Q250+Таблица2000!S250</f>
        <v>0</v>
      </c>
      <c r="U250" s="99">
        <f>Таблица2000!T250</f>
        <v>0</v>
      </c>
      <c r="V250" s="99">
        <f>Таблица1000!R250+Таблица2000!U250</f>
        <v>0</v>
      </c>
      <c r="W250" s="99">
        <f>Таблица2000!V250</f>
        <v>0</v>
      </c>
    </row>
    <row r="251" spans="1:23" x14ac:dyDescent="0.15">
      <c r="A251" s="380" t="s">
        <v>414</v>
      </c>
      <c r="B251" s="77" t="s">
        <v>432</v>
      </c>
      <c r="C251" s="7" t="s">
        <v>426</v>
      </c>
      <c r="D251" s="3" t="s">
        <v>418</v>
      </c>
      <c r="E251" s="99">
        <f>Таблица1000!G251+Таблица2000!G251</f>
        <v>0</v>
      </c>
      <c r="F251" s="99">
        <f>Таблица2000!H251</f>
        <v>0</v>
      </c>
      <c r="G251" s="99">
        <f>Таблица1000!H251+Таблица2000!I251</f>
        <v>0</v>
      </c>
      <c r="H251" s="99">
        <f>Таблица1000!I251</f>
        <v>0</v>
      </c>
      <c r="I251" s="99">
        <f>Таблица1000!J251</f>
        <v>0</v>
      </c>
      <c r="J251" s="99">
        <f>Таблица1000!K251</f>
        <v>0</v>
      </c>
      <c r="K251" s="99">
        <f>Таблица2000!J251</f>
        <v>0</v>
      </c>
      <c r="L251" s="99">
        <f>Таблица1000!L251+Таблица2000!K251</f>
        <v>0</v>
      </c>
      <c r="M251" s="99">
        <f>Таблица2000!L251</f>
        <v>0</v>
      </c>
      <c r="N251" s="99">
        <f>Таблица1000!M251+Таблица2000!M251</f>
        <v>0</v>
      </c>
      <c r="O251" s="99">
        <f>Таблица1000!N251+Таблица2000!N251</f>
        <v>0</v>
      </c>
      <c r="P251" s="99">
        <f>Таблица1000!O251+Таблица2000!O251</f>
        <v>0</v>
      </c>
      <c r="Q251" s="99">
        <f>Таблица1000!P251+Таблица2000!P251</f>
        <v>0</v>
      </c>
      <c r="R251" s="99">
        <f>Таблица2000!Q250</f>
        <v>0</v>
      </c>
      <c r="S251" s="99">
        <f>Таблица2000!R251</f>
        <v>0</v>
      </c>
      <c r="T251" s="99">
        <f>Таблица1000!Q251+Таблица2000!S251</f>
        <v>0</v>
      </c>
      <c r="U251" s="99">
        <f>Таблица2000!T251</f>
        <v>0</v>
      </c>
      <c r="V251" s="99">
        <f>Таблица1000!R251+Таблица2000!U251</f>
        <v>0</v>
      </c>
      <c r="W251" s="99">
        <f>Таблица2000!V251</f>
        <v>0</v>
      </c>
    </row>
    <row r="252" spans="1:23" x14ac:dyDescent="0.15">
      <c r="A252" s="380" t="s">
        <v>415</v>
      </c>
      <c r="B252" s="77" t="s">
        <v>635</v>
      </c>
      <c r="C252" s="7" t="s">
        <v>634</v>
      </c>
      <c r="D252" s="3" t="s">
        <v>419</v>
      </c>
      <c r="E252" s="99">
        <f>Таблица1000!G252+Таблица2000!G252</f>
        <v>0</v>
      </c>
      <c r="F252" s="99">
        <f>Таблица2000!H252</f>
        <v>0</v>
      </c>
      <c r="G252" s="99">
        <f>Таблица1000!H252+Таблица2000!I252</f>
        <v>0</v>
      </c>
      <c r="H252" s="99">
        <f>Таблица1000!I252</f>
        <v>0</v>
      </c>
      <c r="I252" s="99">
        <f>Таблица1000!J252</f>
        <v>0</v>
      </c>
      <c r="J252" s="99">
        <f>Таблица1000!K252</f>
        <v>0</v>
      </c>
      <c r="K252" s="99">
        <f>Таблица2000!J252</f>
        <v>0</v>
      </c>
      <c r="L252" s="99">
        <f>Таблица1000!L252+Таблица2000!K252</f>
        <v>0</v>
      </c>
      <c r="M252" s="99">
        <f>Таблица2000!L252</f>
        <v>0</v>
      </c>
      <c r="N252" s="99">
        <f>Таблица1000!M252+Таблица2000!M252</f>
        <v>0</v>
      </c>
      <c r="O252" s="99">
        <f>Таблица1000!N252+Таблица2000!N252</f>
        <v>0</v>
      </c>
      <c r="P252" s="99">
        <f>Таблица1000!O252+Таблица2000!O252</f>
        <v>0</v>
      </c>
      <c r="Q252" s="99">
        <f>Таблица1000!P252+Таблица2000!P252</f>
        <v>0</v>
      </c>
      <c r="R252" s="99">
        <f>Таблица2000!Q251</f>
        <v>0</v>
      </c>
      <c r="S252" s="99">
        <f>Таблица2000!R252</f>
        <v>0</v>
      </c>
      <c r="T252" s="99">
        <f>Таблица1000!Q252+Таблица2000!S252</f>
        <v>0</v>
      </c>
      <c r="U252" s="99">
        <f>Таблица2000!T252</f>
        <v>0</v>
      </c>
      <c r="V252" s="99">
        <f>Таблица1000!R252+Таблица2000!U252</f>
        <v>0</v>
      </c>
      <c r="W252" s="99">
        <f>Таблица2000!V252</f>
        <v>0</v>
      </c>
    </row>
    <row r="253" spans="1:23" x14ac:dyDescent="0.15">
      <c r="A253" s="380" t="s">
        <v>754</v>
      </c>
      <c r="B253" s="77" t="s">
        <v>815</v>
      </c>
      <c r="C253" s="7" t="s">
        <v>816</v>
      </c>
      <c r="D253" s="3" t="s">
        <v>420</v>
      </c>
      <c r="E253" s="99">
        <f>Таблица1000!G253+Таблица2000!G253</f>
        <v>0</v>
      </c>
      <c r="F253" s="99">
        <f>Таблица2000!H253</f>
        <v>0</v>
      </c>
      <c r="G253" s="99">
        <f>Таблица1000!H253+Таблица2000!I253</f>
        <v>0</v>
      </c>
      <c r="H253" s="99">
        <f>Таблица1000!I253</f>
        <v>0</v>
      </c>
      <c r="I253" s="99">
        <f>Таблица1000!J253</f>
        <v>0</v>
      </c>
      <c r="J253" s="99">
        <f>Таблица1000!K253</f>
        <v>0</v>
      </c>
      <c r="K253" s="99">
        <f>Таблица2000!J253</f>
        <v>0</v>
      </c>
      <c r="L253" s="99">
        <f>Таблица1000!L253+Таблица2000!K253</f>
        <v>0</v>
      </c>
      <c r="M253" s="99">
        <f>Таблица2000!L253</f>
        <v>0</v>
      </c>
      <c r="N253" s="99">
        <f>Таблица1000!M253+Таблица2000!M253</f>
        <v>0</v>
      </c>
      <c r="O253" s="99">
        <f>Таблица1000!N253+Таблица2000!N253</f>
        <v>0</v>
      </c>
      <c r="P253" s="99">
        <f>Таблица1000!O253+Таблица2000!O253</f>
        <v>0</v>
      </c>
      <c r="Q253" s="99">
        <f>Таблица1000!P253+Таблица2000!P253</f>
        <v>0</v>
      </c>
      <c r="R253" s="99">
        <f>Таблица2000!Q252</f>
        <v>0</v>
      </c>
      <c r="S253" s="99">
        <f>Таблица2000!R253</f>
        <v>0</v>
      </c>
      <c r="T253" s="99">
        <f>Таблица1000!Q253+Таблица2000!S253</f>
        <v>0</v>
      </c>
      <c r="U253" s="99">
        <f>Таблица2000!T253</f>
        <v>0</v>
      </c>
      <c r="V253" s="99">
        <f>Таблица1000!R253+Таблица2000!U253</f>
        <v>0</v>
      </c>
      <c r="W253" s="99">
        <f>Таблица2000!V253</f>
        <v>0</v>
      </c>
    </row>
    <row r="254" spans="1:23" x14ac:dyDescent="0.15">
      <c r="A254" s="380" t="s">
        <v>1564</v>
      </c>
      <c r="B254" s="77" t="s">
        <v>1505</v>
      </c>
      <c r="C254" s="7" t="s">
        <v>1506</v>
      </c>
      <c r="D254" s="3"/>
      <c r="E254" s="99">
        <f>Таблица1000!G254+Таблица2000!G254</f>
        <v>0</v>
      </c>
      <c r="F254" s="99">
        <f>Таблица2000!H254</f>
        <v>0</v>
      </c>
      <c r="G254" s="99">
        <f>Таблица1000!H254+Таблица2000!I254</f>
        <v>0</v>
      </c>
      <c r="H254" s="99">
        <f>Таблица1000!I254</f>
        <v>0</v>
      </c>
      <c r="I254" s="99">
        <f>Таблица1000!J254</f>
        <v>0</v>
      </c>
      <c r="J254" s="99">
        <f>Таблица1000!K254</f>
        <v>0</v>
      </c>
      <c r="K254" s="99">
        <f>Таблица2000!J254</f>
        <v>0</v>
      </c>
      <c r="L254" s="99">
        <f>Таблица1000!L254+Таблица2000!K254</f>
        <v>0</v>
      </c>
      <c r="M254" s="99">
        <f>Таблица2000!L254</f>
        <v>0</v>
      </c>
      <c r="N254" s="99">
        <f>Таблица1000!M254+Таблица2000!M254</f>
        <v>0</v>
      </c>
      <c r="O254" s="99">
        <f>Таблица1000!N254+Таблица2000!N254</f>
        <v>0</v>
      </c>
      <c r="P254" s="99">
        <f>Таблица1000!O254+Таблица2000!O254</f>
        <v>0</v>
      </c>
      <c r="Q254" s="99">
        <f>Таблица1000!P254+Таблица2000!P254</f>
        <v>0</v>
      </c>
      <c r="R254" s="99">
        <f>Таблица2000!Q253</f>
        <v>0</v>
      </c>
      <c r="S254" s="99">
        <f>Таблица2000!R254</f>
        <v>0</v>
      </c>
      <c r="T254" s="99">
        <f>Таблица1000!Q254+Таблица2000!S254</f>
        <v>0</v>
      </c>
      <c r="U254" s="99">
        <f>Таблица2000!T254</f>
        <v>0</v>
      </c>
      <c r="V254" s="99">
        <f>Таблица1000!R254+Таблица2000!U254</f>
        <v>0</v>
      </c>
      <c r="W254" s="99">
        <f>Таблица2000!V254</f>
        <v>0</v>
      </c>
    </row>
    <row r="255" spans="1:23" x14ac:dyDescent="0.15">
      <c r="A255" s="380" t="s">
        <v>1627</v>
      </c>
      <c r="B255" s="199" t="s">
        <v>1621</v>
      </c>
      <c r="C255" s="401" t="s">
        <v>1622</v>
      </c>
      <c r="D255" s="401" t="s">
        <v>1623</v>
      </c>
      <c r="E255" s="99">
        <f>Таблица1000!G255+Таблица2000!G255</f>
        <v>0</v>
      </c>
      <c r="F255" s="99">
        <f>Таблица2000!H255</f>
        <v>0</v>
      </c>
      <c r="G255" s="99">
        <f>Таблица1000!H255+Таблица2000!I255</f>
        <v>0</v>
      </c>
      <c r="H255" s="99">
        <f>Таблица1000!I255</f>
        <v>0</v>
      </c>
      <c r="I255" s="99">
        <f>Таблица1000!J255</f>
        <v>0</v>
      </c>
      <c r="J255" s="99">
        <f>Таблица1000!K255</f>
        <v>0</v>
      </c>
      <c r="K255" s="99">
        <f>Таблица2000!J255</f>
        <v>0</v>
      </c>
      <c r="L255" s="99">
        <f>Таблица1000!L255+Таблица2000!K255</f>
        <v>0</v>
      </c>
      <c r="M255" s="99">
        <f>Таблица2000!L255</f>
        <v>0</v>
      </c>
      <c r="N255" s="99">
        <f>Таблица1000!M255+Таблица2000!M255</f>
        <v>0</v>
      </c>
      <c r="O255" s="99">
        <f>Таблица1000!N255+Таблица2000!N255</f>
        <v>0</v>
      </c>
      <c r="P255" s="99">
        <f>Таблица1000!O255+Таблица2000!O255</f>
        <v>0</v>
      </c>
      <c r="Q255" s="99">
        <f>Таблица1000!P255+Таблица2000!P255</f>
        <v>0</v>
      </c>
      <c r="R255" s="99">
        <f>Таблица2000!Q254</f>
        <v>0</v>
      </c>
      <c r="S255" s="99">
        <f>Таблица2000!R255</f>
        <v>0</v>
      </c>
      <c r="T255" s="99">
        <f>Таблица1000!Q255+Таблица2000!S255</f>
        <v>0</v>
      </c>
      <c r="U255" s="99">
        <f>Таблица2000!T255</f>
        <v>0</v>
      </c>
      <c r="V255" s="99">
        <f>Таблица1000!R255+Таблица2000!U255</f>
        <v>0</v>
      </c>
      <c r="W255" s="99">
        <f>Таблица2000!V255</f>
        <v>0</v>
      </c>
    </row>
    <row r="256" spans="1:23" ht="21" x14ac:dyDescent="0.15">
      <c r="A256" s="380" t="s">
        <v>1628</v>
      </c>
      <c r="B256" s="199" t="s">
        <v>1626</v>
      </c>
      <c r="C256" s="401" t="s">
        <v>1624</v>
      </c>
      <c r="D256" s="401" t="s">
        <v>1625</v>
      </c>
      <c r="E256" s="99">
        <f>Таблица1000!G256+Таблица2000!G256</f>
        <v>0</v>
      </c>
      <c r="F256" s="99">
        <f>Таблица2000!H256</f>
        <v>0</v>
      </c>
      <c r="G256" s="99">
        <f>Таблица1000!H256+Таблица2000!I256</f>
        <v>0</v>
      </c>
      <c r="H256" s="99">
        <f>Таблица1000!I256</f>
        <v>0</v>
      </c>
      <c r="I256" s="99">
        <f>Таблица1000!J256</f>
        <v>0</v>
      </c>
      <c r="J256" s="99">
        <f>Таблица1000!K256</f>
        <v>0</v>
      </c>
      <c r="K256" s="99">
        <f>Таблица2000!J256</f>
        <v>0</v>
      </c>
      <c r="L256" s="99">
        <f>Таблица1000!L256+Таблица2000!K256</f>
        <v>0</v>
      </c>
      <c r="M256" s="99">
        <f>Таблица2000!L256</f>
        <v>0</v>
      </c>
      <c r="N256" s="99">
        <f>Таблица1000!M256+Таблица2000!M256</f>
        <v>0</v>
      </c>
      <c r="O256" s="99">
        <f>Таблица1000!N256+Таблица2000!N256</f>
        <v>0</v>
      </c>
      <c r="P256" s="99">
        <f>Таблица1000!O256+Таблица2000!O256</f>
        <v>0</v>
      </c>
      <c r="Q256" s="99">
        <f>Таблица1000!P256+Таблица2000!P256</f>
        <v>0</v>
      </c>
      <c r="R256" s="99">
        <f>Таблица2000!Q255</f>
        <v>0</v>
      </c>
      <c r="S256" s="99">
        <f>Таблица2000!R256</f>
        <v>0</v>
      </c>
      <c r="T256" s="99">
        <f>Таблица1000!Q256+Таблица2000!S256</f>
        <v>0</v>
      </c>
      <c r="U256" s="99">
        <f>Таблица2000!T256</f>
        <v>0</v>
      </c>
      <c r="V256" s="99">
        <f>Таблица1000!R256+Таблица2000!U256</f>
        <v>0</v>
      </c>
      <c r="W256" s="99">
        <f>Таблица2000!V256</f>
        <v>0</v>
      </c>
    </row>
    <row r="257" spans="1:23" s="53" customFormat="1" ht="42" x14ac:dyDescent="0.15">
      <c r="A257" s="391" t="s">
        <v>755</v>
      </c>
      <c r="B257" s="102" t="s">
        <v>258</v>
      </c>
      <c r="C257" s="375" t="s">
        <v>125</v>
      </c>
      <c r="D257" s="376" t="s">
        <v>62</v>
      </c>
      <c r="E257" s="99">
        <f>Таблица1000!G257+Таблица2000!G257</f>
        <v>0</v>
      </c>
      <c r="F257" s="99">
        <f>Таблица2000!H257</f>
        <v>0</v>
      </c>
      <c r="G257" s="99">
        <f>Таблица1000!H257+Таблица2000!I257</f>
        <v>0</v>
      </c>
      <c r="H257" s="99">
        <f>Таблица1000!I257</f>
        <v>0</v>
      </c>
      <c r="I257" s="99">
        <f>Таблица1000!J257</f>
        <v>0</v>
      </c>
      <c r="J257" s="99">
        <f>Таблица1000!K257</f>
        <v>0</v>
      </c>
      <c r="K257" s="99">
        <f>Таблица2000!J257</f>
        <v>0</v>
      </c>
      <c r="L257" s="99">
        <f>Таблица1000!L257+Таблица2000!K257</f>
        <v>0</v>
      </c>
      <c r="M257" s="99">
        <f>Таблица2000!L257</f>
        <v>0</v>
      </c>
      <c r="N257" s="99">
        <f>Таблица1000!M257+Таблица2000!M257</f>
        <v>0</v>
      </c>
      <c r="O257" s="99">
        <f>Таблица1000!N257+Таблица2000!N257</f>
        <v>0</v>
      </c>
      <c r="P257" s="99">
        <f>Таблица1000!O257+Таблица2000!O257</f>
        <v>0</v>
      </c>
      <c r="Q257" s="99">
        <f>Таблица1000!P257+Таблица2000!P257</f>
        <v>0</v>
      </c>
      <c r="R257" s="99">
        <f>Таблица2000!Q256</f>
        <v>0</v>
      </c>
      <c r="S257" s="99">
        <f>Таблица2000!R257</f>
        <v>0</v>
      </c>
      <c r="T257" s="99">
        <f>Таблица1000!Q257+Таблица2000!S257</f>
        <v>0</v>
      </c>
      <c r="U257" s="99">
        <f>Таблица2000!T257</f>
        <v>0</v>
      </c>
      <c r="V257" s="99">
        <f>Таблица1000!R257+Таблица2000!U257</f>
        <v>0</v>
      </c>
      <c r="W257" s="99">
        <f>Таблица2000!V257</f>
        <v>0</v>
      </c>
    </row>
    <row r="258" spans="1:23" ht="21" x14ac:dyDescent="0.15">
      <c r="A258" s="380" t="s">
        <v>1130</v>
      </c>
      <c r="B258" s="77" t="s">
        <v>1277</v>
      </c>
      <c r="C258" s="7" t="s">
        <v>1179</v>
      </c>
      <c r="D258" s="3" t="s">
        <v>1180</v>
      </c>
      <c r="E258" s="99">
        <f>Таблица1000!G258+Таблица2000!G258</f>
        <v>0</v>
      </c>
      <c r="F258" s="99">
        <f>Таблица2000!H258</f>
        <v>0</v>
      </c>
      <c r="G258" s="99">
        <f>Таблица1000!H258+Таблица2000!I258</f>
        <v>0</v>
      </c>
      <c r="H258" s="99">
        <f>Таблица1000!I258</f>
        <v>0</v>
      </c>
      <c r="I258" s="99">
        <f>Таблица1000!J258</f>
        <v>0</v>
      </c>
      <c r="J258" s="99">
        <f>Таблица1000!K258</f>
        <v>0</v>
      </c>
      <c r="K258" s="99">
        <f>Таблица2000!J258</f>
        <v>0</v>
      </c>
      <c r="L258" s="99">
        <f>Таблица1000!L258+Таблица2000!K258</f>
        <v>0</v>
      </c>
      <c r="M258" s="99">
        <f>Таблица2000!L258</f>
        <v>0</v>
      </c>
      <c r="N258" s="99">
        <f>Таблица1000!M258+Таблица2000!M258</f>
        <v>0</v>
      </c>
      <c r="O258" s="99">
        <f>Таблица1000!N258+Таблица2000!N258</f>
        <v>0</v>
      </c>
      <c r="P258" s="99">
        <f>Таблица1000!O258+Таблица2000!O258</f>
        <v>0</v>
      </c>
      <c r="Q258" s="99">
        <f>Таблица1000!P258+Таблица2000!P258</f>
        <v>0</v>
      </c>
      <c r="R258" s="99">
        <f>Таблица2000!Q257</f>
        <v>0</v>
      </c>
      <c r="S258" s="99">
        <f>Таблица2000!R258</f>
        <v>0</v>
      </c>
      <c r="T258" s="99">
        <f>Таблица1000!Q258+Таблица2000!S258</f>
        <v>0</v>
      </c>
      <c r="U258" s="99">
        <f>Таблица2000!T258</f>
        <v>0</v>
      </c>
      <c r="V258" s="99">
        <f>Таблица1000!R258+Таблица2000!U258</f>
        <v>0</v>
      </c>
      <c r="W258" s="99">
        <f>Таблица2000!V258</f>
        <v>0</v>
      </c>
    </row>
    <row r="259" spans="1:23" x14ac:dyDescent="0.15">
      <c r="A259" s="380" t="s">
        <v>1131</v>
      </c>
      <c r="B259" s="77" t="s">
        <v>1278</v>
      </c>
      <c r="C259" s="7" t="s">
        <v>1181</v>
      </c>
      <c r="D259" s="3" t="s">
        <v>1182</v>
      </c>
      <c r="E259" s="99">
        <f>Таблица1000!G259+Таблица2000!G259</f>
        <v>0</v>
      </c>
      <c r="F259" s="99">
        <f>Таблица2000!H259</f>
        <v>0</v>
      </c>
      <c r="G259" s="99">
        <f>Таблица1000!H259+Таблица2000!I259</f>
        <v>0</v>
      </c>
      <c r="H259" s="99">
        <f>Таблица1000!I259</f>
        <v>0</v>
      </c>
      <c r="I259" s="99">
        <f>Таблица1000!J259</f>
        <v>0</v>
      </c>
      <c r="J259" s="99">
        <f>Таблица1000!K259</f>
        <v>0</v>
      </c>
      <c r="K259" s="99">
        <f>Таблица2000!J259</f>
        <v>0</v>
      </c>
      <c r="L259" s="99">
        <f>Таблица1000!L259+Таблица2000!K259</f>
        <v>0</v>
      </c>
      <c r="M259" s="99">
        <f>Таблица2000!L259</f>
        <v>0</v>
      </c>
      <c r="N259" s="99">
        <f>Таблица1000!M259+Таблица2000!M259</f>
        <v>0</v>
      </c>
      <c r="O259" s="99">
        <f>Таблица1000!N259+Таблица2000!N259</f>
        <v>0</v>
      </c>
      <c r="P259" s="99">
        <f>Таблица1000!O259+Таблица2000!O259</f>
        <v>0</v>
      </c>
      <c r="Q259" s="99">
        <f>Таблица1000!P259+Таблица2000!P259</f>
        <v>0</v>
      </c>
      <c r="R259" s="99">
        <f>Таблица2000!Q258</f>
        <v>0</v>
      </c>
      <c r="S259" s="99">
        <f>Таблица2000!R259</f>
        <v>0</v>
      </c>
      <c r="T259" s="99">
        <f>Таблица1000!Q259+Таблица2000!S259</f>
        <v>0</v>
      </c>
      <c r="U259" s="99">
        <f>Таблица2000!T259</f>
        <v>0</v>
      </c>
      <c r="V259" s="99">
        <f>Таблица1000!R259+Таблица2000!U259</f>
        <v>0</v>
      </c>
      <c r="W259" s="99">
        <f>Таблица2000!V259</f>
        <v>0</v>
      </c>
    </row>
    <row r="260" spans="1:23" ht="21" x14ac:dyDescent="0.15">
      <c r="A260" s="380" t="s">
        <v>1132</v>
      </c>
      <c r="B260" s="77" t="s">
        <v>1279</v>
      </c>
      <c r="C260" s="7" t="s">
        <v>1183</v>
      </c>
      <c r="D260" s="3" t="s">
        <v>1184</v>
      </c>
      <c r="E260" s="99">
        <f>Таблица1000!G260+Таблица2000!G260</f>
        <v>0</v>
      </c>
      <c r="F260" s="99">
        <f>Таблица2000!H260</f>
        <v>0</v>
      </c>
      <c r="G260" s="99">
        <f>Таблица1000!H260+Таблица2000!I260</f>
        <v>0</v>
      </c>
      <c r="H260" s="99">
        <f>Таблица1000!I260</f>
        <v>0</v>
      </c>
      <c r="I260" s="99">
        <f>Таблица1000!J260</f>
        <v>0</v>
      </c>
      <c r="J260" s="99">
        <f>Таблица1000!K260</f>
        <v>0</v>
      </c>
      <c r="K260" s="99">
        <f>Таблица2000!J260</f>
        <v>0</v>
      </c>
      <c r="L260" s="99">
        <f>Таблица1000!L260+Таблица2000!K260</f>
        <v>0</v>
      </c>
      <c r="M260" s="99">
        <f>Таблица2000!L260</f>
        <v>0</v>
      </c>
      <c r="N260" s="99">
        <f>Таблица1000!M260+Таблица2000!M260</f>
        <v>0</v>
      </c>
      <c r="O260" s="99">
        <f>Таблица1000!N260+Таблица2000!N260</f>
        <v>0</v>
      </c>
      <c r="P260" s="99">
        <f>Таблица1000!O260+Таблица2000!O260</f>
        <v>0</v>
      </c>
      <c r="Q260" s="99">
        <f>Таблица1000!P260+Таблица2000!P260</f>
        <v>0</v>
      </c>
      <c r="R260" s="99">
        <f>Таблица2000!Q259</f>
        <v>0</v>
      </c>
      <c r="S260" s="99">
        <f>Таблица2000!R260</f>
        <v>0</v>
      </c>
      <c r="T260" s="99">
        <f>Таблица1000!Q260+Таблица2000!S260</f>
        <v>0</v>
      </c>
      <c r="U260" s="99">
        <f>Таблица2000!T260</f>
        <v>0</v>
      </c>
      <c r="V260" s="99">
        <f>Таблица1000!R260+Таблица2000!U260</f>
        <v>0</v>
      </c>
      <c r="W260" s="99">
        <f>Таблица2000!V260</f>
        <v>0</v>
      </c>
    </row>
    <row r="261" spans="1:23" x14ac:dyDescent="0.15">
      <c r="A261" s="380" t="s">
        <v>1133</v>
      </c>
      <c r="B261" s="77" t="s">
        <v>1280</v>
      </c>
      <c r="C261" s="7" t="s">
        <v>1185</v>
      </c>
      <c r="D261" s="3" t="s">
        <v>1186</v>
      </c>
      <c r="E261" s="99">
        <f>Таблица1000!G261+Таблица2000!G261</f>
        <v>0</v>
      </c>
      <c r="F261" s="99">
        <f>Таблица2000!H261</f>
        <v>0</v>
      </c>
      <c r="G261" s="99">
        <f>Таблица1000!H261+Таблица2000!I261</f>
        <v>0</v>
      </c>
      <c r="H261" s="99">
        <f>Таблица1000!I261</f>
        <v>0</v>
      </c>
      <c r="I261" s="99">
        <f>Таблица1000!J261</f>
        <v>0</v>
      </c>
      <c r="J261" s="99">
        <f>Таблица1000!K261</f>
        <v>0</v>
      </c>
      <c r="K261" s="99">
        <f>Таблица2000!J261</f>
        <v>0</v>
      </c>
      <c r="L261" s="99">
        <f>Таблица1000!L261+Таблица2000!K261</f>
        <v>0</v>
      </c>
      <c r="M261" s="99">
        <f>Таблица2000!L261</f>
        <v>0</v>
      </c>
      <c r="N261" s="99">
        <f>Таблица1000!M261+Таблица2000!M261</f>
        <v>0</v>
      </c>
      <c r="O261" s="99">
        <f>Таблица1000!N261+Таблица2000!N261</f>
        <v>0</v>
      </c>
      <c r="P261" s="99">
        <f>Таблица1000!O261+Таблица2000!O261</f>
        <v>0</v>
      </c>
      <c r="Q261" s="99">
        <f>Таблица1000!P261+Таблица2000!P261</f>
        <v>0</v>
      </c>
      <c r="R261" s="99">
        <f>Таблица2000!Q260</f>
        <v>0</v>
      </c>
      <c r="S261" s="99">
        <f>Таблица2000!R261</f>
        <v>0</v>
      </c>
      <c r="T261" s="99">
        <f>Таблица1000!Q261+Таблица2000!S261</f>
        <v>0</v>
      </c>
      <c r="U261" s="99">
        <f>Таблица2000!T261</f>
        <v>0</v>
      </c>
      <c r="V261" s="99">
        <f>Таблица1000!R261+Таблица2000!U261</f>
        <v>0</v>
      </c>
      <c r="W261" s="99">
        <f>Таблица2000!V261</f>
        <v>0</v>
      </c>
    </row>
    <row r="262" spans="1:23" x14ac:dyDescent="0.15">
      <c r="A262" s="380" t="s">
        <v>1134</v>
      </c>
      <c r="B262" s="77" t="s">
        <v>1281</v>
      </c>
      <c r="C262" s="7" t="s">
        <v>1187</v>
      </c>
      <c r="D262" s="3" t="s">
        <v>1188</v>
      </c>
      <c r="E262" s="99">
        <f>Таблица1000!G262+Таблица2000!G262</f>
        <v>0</v>
      </c>
      <c r="F262" s="99">
        <f>Таблица2000!H262</f>
        <v>0</v>
      </c>
      <c r="G262" s="99">
        <f>Таблица1000!H262+Таблица2000!I262</f>
        <v>0</v>
      </c>
      <c r="H262" s="99">
        <f>Таблица1000!I262</f>
        <v>0</v>
      </c>
      <c r="I262" s="99">
        <f>Таблица1000!J262</f>
        <v>0</v>
      </c>
      <c r="J262" s="99">
        <f>Таблица1000!K262</f>
        <v>0</v>
      </c>
      <c r="K262" s="99">
        <f>Таблица2000!J262</f>
        <v>0</v>
      </c>
      <c r="L262" s="99">
        <f>Таблица1000!L262+Таблица2000!K262</f>
        <v>0</v>
      </c>
      <c r="M262" s="99">
        <f>Таблица2000!L262</f>
        <v>0</v>
      </c>
      <c r="N262" s="99">
        <f>Таблица1000!M262+Таблица2000!M262</f>
        <v>0</v>
      </c>
      <c r="O262" s="99">
        <f>Таблица1000!N262+Таблица2000!N262</f>
        <v>0</v>
      </c>
      <c r="P262" s="99">
        <f>Таблица1000!O262+Таблица2000!O262</f>
        <v>0</v>
      </c>
      <c r="Q262" s="99">
        <f>Таблица1000!P262+Таблица2000!P262</f>
        <v>0</v>
      </c>
      <c r="R262" s="99">
        <f>Таблица2000!Q261</f>
        <v>0</v>
      </c>
      <c r="S262" s="99">
        <f>Таблица2000!R262</f>
        <v>0</v>
      </c>
      <c r="T262" s="99">
        <f>Таблица1000!Q262+Таблица2000!S262</f>
        <v>0</v>
      </c>
      <c r="U262" s="99">
        <f>Таблица2000!T262</f>
        <v>0</v>
      </c>
      <c r="V262" s="99">
        <f>Таблица1000!R262+Таблица2000!U262</f>
        <v>0</v>
      </c>
      <c r="W262" s="99">
        <f>Таблица2000!V262</f>
        <v>0</v>
      </c>
    </row>
    <row r="263" spans="1:23" ht="31.5" x14ac:dyDescent="0.15">
      <c r="A263" s="380" t="s">
        <v>1135</v>
      </c>
      <c r="B263" s="77" t="s">
        <v>1282</v>
      </c>
      <c r="C263" s="7" t="s">
        <v>1189</v>
      </c>
      <c r="D263" s="3" t="s">
        <v>1190</v>
      </c>
      <c r="E263" s="99">
        <f>Таблица1000!G263+Таблица2000!G263</f>
        <v>0</v>
      </c>
      <c r="F263" s="99">
        <f>Таблица2000!H263</f>
        <v>0</v>
      </c>
      <c r="G263" s="99">
        <f>Таблица1000!H263+Таблица2000!I263</f>
        <v>0</v>
      </c>
      <c r="H263" s="99">
        <f>Таблица1000!I263</f>
        <v>0</v>
      </c>
      <c r="I263" s="99">
        <f>Таблица1000!J263</f>
        <v>0</v>
      </c>
      <c r="J263" s="99">
        <f>Таблица1000!K263</f>
        <v>0</v>
      </c>
      <c r="K263" s="99">
        <f>Таблица2000!J263</f>
        <v>0</v>
      </c>
      <c r="L263" s="99">
        <f>Таблица1000!L263+Таблица2000!K263</f>
        <v>0</v>
      </c>
      <c r="M263" s="99">
        <f>Таблица2000!L263</f>
        <v>0</v>
      </c>
      <c r="N263" s="99">
        <f>Таблица1000!M263+Таблица2000!M263</f>
        <v>0</v>
      </c>
      <c r="O263" s="99">
        <f>Таблица1000!N263+Таблица2000!N263</f>
        <v>0</v>
      </c>
      <c r="P263" s="99">
        <f>Таблица1000!O263+Таблица2000!O263</f>
        <v>0</v>
      </c>
      <c r="Q263" s="99">
        <f>Таблица1000!P263+Таблица2000!P263</f>
        <v>0</v>
      </c>
      <c r="R263" s="99">
        <f>Таблица2000!Q262</f>
        <v>0</v>
      </c>
      <c r="S263" s="99">
        <f>Таблица2000!R263</f>
        <v>0</v>
      </c>
      <c r="T263" s="99">
        <f>Таблица1000!Q263+Таблица2000!S263</f>
        <v>0</v>
      </c>
      <c r="U263" s="99">
        <f>Таблица2000!T263</f>
        <v>0</v>
      </c>
      <c r="V263" s="99">
        <f>Таблица1000!R263+Таблица2000!U263</f>
        <v>0</v>
      </c>
      <c r="W263" s="99">
        <f>Таблица2000!V263</f>
        <v>0</v>
      </c>
    </row>
    <row r="264" spans="1:23" x14ac:dyDescent="0.15">
      <c r="A264" s="380" t="s">
        <v>1136</v>
      </c>
      <c r="B264" s="77" t="s">
        <v>1283</v>
      </c>
      <c r="C264" s="7" t="s">
        <v>1191</v>
      </c>
      <c r="D264" s="3" t="s">
        <v>1192</v>
      </c>
      <c r="E264" s="99">
        <f>Таблица1000!G264+Таблица2000!G264</f>
        <v>0</v>
      </c>
      <c r="F264" s="99">
        <f>Таблица2000!H264</f>
        <v>0</v>
      </c>
      <c r="G264" s="99">
        <f>Таблица1000!H264+Таблица2000!I264</f>
        <v>0</v>
      </c>
      <c r="H264" s="99">
        <f>Таблица1000!I264</f>
        <v>0</v>
      </c>
      <c r="I264" s="99">
        <f>Таблица1000!J264</f>
        <v>0</v>
      </c>
      <c r="J264" s="99">
        <f>Таблица1000!K264</f>
        <v>0</v>
      </c>
      <c r="K264" s="99">
        <f>Таблица2000!J264</f>
        <v>0</v>
      </c>
      <c r="L264" s="99">
        <f>Таблица1000!L264+Таблица2000!K264</f>
        <v>0</v>
      </c>
      <c r="M264" s="99">
        <f>Таблица2000!L264</f>
        <v>0</v>
      </c>
      <c r="N264" s="99">
        <f>Таблица1000!M264+Таблица2000!M264</f>
        <v>0</v>
      </c>
      <c r="O264" s="99">
        <f>Таблица1000!N264+Таблица2000!N264</f>
        <v>0</v>
      </c>
      <c r="P264" s="99">
        <f>Таблица1000!O264+Таблица2000!O264</f>
        <v>0</v>
      </c>
      <c r="Q264" s="99">
        <f>Таблица1000!P264+Таблица2000!P264</f>
        <v>0</v>
      </c>
      <c r="R264" s="99">
        <f>Таблица2000!Q263</f>
        <v>0</v>
      </c>
      <c r="S264" s="99">
        <f>Таблица2000!R264</f>
        <v>0</v>
      </c>
      <c r="T264" s="99">
        <f>Таблица1000!Q264+Таблица2000!S264</f>
        <v>0</v>
      </c>
      <c r="U264" s="99">
        <f>Таблица2000!T264</f>
        <v>0</v>
      </c>
      <c r="V264" s="99">
        <f>Таблица1000!R264+Таблица2000!U264</f>
        <v>0</v>
      </c>
      <c r="W264" s="99">
        <f>Таблица2000!V264</f>
        <v>0</v>
      </c>
    </row>
    <row r="265" spans="1:23" x14ac:dyDescent="0.15">
      <c r="A265" s="380" t="s">
        <v>1137</v>
      </c>
      <c r="B265" s="77" t="s">
        <v>1284</v>
      </c>
      <c r="C265" s="7" t="s">
        <v>1193</v>
      </c>
      <c r="D265" s="3" t="s">
        <v>1194</v>
      </c>
      <c r="E265" s="99">
        <f>Таблица1000!G265+Таблица2000!G265</f>
        <v>0</v>
      </c>
      <c r="F265" s="99">
        <f>Таблица2000!H265</f>
        <v>0</v>
      </c>
      <c r="G265" s="99">
        <f>Таблица1000!H265+Таблица2000!I265</f>
        <v>0</v>
      </c>
      <c r="H265" s="99">
        <f>Таблица1000!I265</f>
        <v>0</v>
      </c>
      <c r="I265" s="99">
        <f>Таблица1000!J265</f>
        <v>0</v>
      </c>
      <c r="J265" s="99">
        <f>Таблица1000!K265</f>
        <v>0</v>
      </c>
      <c r="K265" s="99">
        <f>Таблица2000!J265</f>
        <v>0</v>
      </c>
      <c r="L265" s="99">
        <f>Таблица1000!L265+Таблица2000!K265</f>
        <v>0</v>
      </c>
      <c r="M265" s="99">
        <f>Таблица2000!L265</f>
        <v>0</v>
      </c>
      <c r="N265" s="99">
        <f>Таблица1000!M265+Таблица2000!M265</f>
        <v>0</v>
      </c>
      <c r="O265" s="99">
        <f>Таблица1000!N265+Таблица2000!N265</f>
        <v>0</v>
      </c>
      <c r="P265" s="99">
        <f>Таблица1000!O265+Таблица2000!O265</f>
        <v>0</v>
      </c>
      <c r="Q265" s="99">
        <f>Таблица1000!P265+Таблица2000!P265</f>
        <v>0</v>
      </c>
      <c r="R265" s="99">
        <f>Таблица2000!Q264</f>
        <v>0</v>
      </c>
      <c r="S265" s="99">
        <f>Таблица2000!R265</f>
        <v>0</v>
      </c>
      <c r="T265" s="99">
        <f>Таблица1000!Q265+Таблица2000!S265</f>
        <v>0</v>
      </c>
      <c r="U265" s="99">
        <f>Таблица2000!T265</f>
        <v>0</v>
      </c>
      <c r="V265" s="99">
        <f>Таблица1000!R265+Таблица2000!U265</f>
        <v>0</v>
      </c>
      <c r="W265" s="99">
        <f>Таблица2000!V265</f>
        <v>0</v>
      </c>
    </row>
    <row r="266" spans="1:23" x14ac:dyDescent="0.15">
      <c r="A266" s="380" t="s">
        <v>1138</v>
      </c>
      <c r="B266" s="77" t="s">
        <v>1285</v>
      </c>
      <c r="C266" s="7" t="s">
        <v>1195</v>
      </c>
      <c r="D266" s="3" t="s">
        <v>1196</v>
      </c>
      <c r="E266" s="99">
        <f>Таблица1000!G266+Таблица2000!G266</f>
        <v>0</v>
      </c>
      <c r="F266" s="99">
        <f>Таблица2000!H266</f>
        <v>0</v>
      </c>
      <c r="G266" s="99">
        <f>Таблица1000!H266+Таблица2000!I266</f>
        <v>0</v>
      </c>
      <c r="H266" s="99">
        <f>Таблица1000!I266</f>
        <v>0</v>
      </c>
      <c r="I266" s="99">
        <f>Таблица1000!J266</f>
        <v>0</v>
      </c>
      <c r="J266" s="99">
        <f>Таблица1000!K266</f>
        <v>0</v>
      </c>
      <c r="K266" s="99">
        <f>Таблица2000!J266</f>
        <v>0</v>
      </c>
      <c r="L266" s="99">
        <f>Таблица1000!L266+Таблица2000!K266</f>
        <v>0</v>
      </c>
      <c r="M266" s="99">
        <f>Таблица2000!L266</f>
        <v>0</v>
      </c>
      <c r="N266" s="99">
        <f>Таблица1000!M266+Таблица2000!M266</f>
        <v>0</v>
      </c>
      <c r="O266" s="99">
        <f>Таблица1000!N266+Таблица2000!N266</f>
        <v>0</v>
      </c>
      <c r="P266" s="99">
        <f>Таблица1000!O266+Таблица2000!O266</f>
        <v>0</v>
      </c>
      <c r="Q266" s="99">
        <f>Таблица1000!P266+Таблица2000!P266</f>
        <v>0</v>
      </c>
      <c r="R266" s="99">
        <f>Таблица2000!Q265</f>
        <v>0</v>
      </c>
      <c r="S266" s="99">
        <f>Таблица2000!R266</f>
        <v>0</v>
      </c>
      <c r="T266" s="99">
        <f>Таблица1000!Q266+Таблица2000!S266</f>
        <v>0</v>
      </c>
      <c r="U266" s="99">
        <f>Таблица2000!T266</f>
        <v>0</v>
      </c>
      <c r="V266" s="99">
        <f>Таблица1000!R266+Таблица2000!U266</f>
        <v>0</v>
      </c>
      <c r="W266" s="99">
        <f>Таблица2000!V266</f>
        <v>0</v>
      </c>
    </row>
    <row r="267" spans="1:23" ht="21" x14ac:dyDescent="0.15">
      <c r="A267" s="380" t="s">
        <v>1139</v>
      </c>
      <c r="B267" s="77" t="s">
        <v>1286</v>
      </c>
      <c r="C267" s="7" t="s">
        <v>1197</v>
      </c>
      <c r="D267" s="3" t="s">
        <v>1198</v>
      </c>
      <c r="E267" s="99">
        <f>Таблица1000!G267+Таблица2000!G267</f>
        <v>0</v>
      </c>
      <c r="F267" s="99">
        <f>Таблица2000!H267</f>
        <v>0</v>
      </c>
      <c r="G267" s="99">
        <f>Таблица1000!H267+Таблица2000!I267</f>
        <v>0</v>
      </c>
      <c r="H267" s="99">
        <f>Таблица1000!I267</f>
        <v>0</v>
      </c>
      <c r="I267" s="99">
        <f>Таблица1000!J267</f>
        <v>0</v>
      </c>
      <c r="J267" s="99">
        <f>Таблица1000!K267</f>
        <v>0</v>
      </c>
      <c r="K267" s="99">
        <f>Таблица2000!J267</f>
        <v>0</v>
      </c>
      <c r="L267" s="99">
        <f>Таблица1000!L267+Таблица2000!K267</f>
        <v>0</v>
      </c>
      <c r="M267" s="99">
        <f>Таблица2000!L267</f>
        <v>0</v>
      </c>
      <c r="N267" s="99">
        <f>Таблица1000!M267+Таблица2000!M267</f>
        <v>0</v>
      </c>
      <c r="O267" s="99">
        <f>Таблица1000!N267+Таблица2000!N267</f>
        <v>0</v>
      </c>
      <c r="P267" s="99">
        <f>Таблица1000!O267+Таблица2000!O267</f>
        <v>0</v>
      </c>
      <c r="Q267" s="99">
        <f>Таблица1000!P267+Таблица2000!P267</f>
        <v>0</v>
      </c>
      <c r="R267" s="99">
        <f>Таблица2000!Q266</f>
        <v>0</v>
      </c>
      <c r="S267" s="99">
        <f>Таблица2000!R267</f>
        <v>0</v>
      </c>
      <c r="T267" s="99">
        <f>Таблица1000!Q267+Таблица2000!S267</f>
        <v>0</v>
      </c>
      <c r="U267" s="99">
        <f>Таблица2000!T267</f>
        <v>0</v>
      </c>
      <c r="V267" s="99">
        <f>Таблица1000!R267+Таблица2000!U267</f>
        <v>0</v>
      </c>
      <c r="W267" s="99">
        <f>Таблица2000!V267</f>
        <v>0</v>
      </c>
    </row>
    <row r="268" spans="1:23" x14ac:dyDescent="0.15">
      <c r="A268" s="380" t="s">
        <v>1140</v>
      </c>
      <c r="B268" s="77" t="s">
        <v>1287</v>
      </c>
      <c r="C268" s="7" t="s">
        <v>1199</v>
      </c>
      <c r="D268" s="3" t="s">
        <v>1200</v>
      </c>
      <c r="E268" s="99">
        <f>Таблица1000!G268+Таблица2000!G268</f>
        <v>0</v>
      </c>
      <c r="F268" s="99">
        <f>Таблица2000!H268</f>
        <v>0</v>
      </c>
      <c r="G268" s="99">
        <f>Таблица1000!H268+Таблица2000!I268</f>
        <v>0</v>
      </c>
      <c r="H268" s="99">
        <f>Таблица1000!I268</f>
        <v>0</v>
      </c>
      <c r="I268" s="99">
        <f>Таблица1000!J268</f>
        <v>0</v>
      </c>
      <c r="J268" s="99">
        <f>Таблица1000!K268</f>
        <v>0</v>
      </c>
      <c r="K268" s="99">
        <f>Таблица2000!J268</f>
        <v>0</v>
      </c>
      <c r="L268" s="99">
        <f>Таблица1000!L268+Таблица2000!K268</f>
        <v>0</v>
      </c>
      <c r="M268" s="99">
        <f>Таблица2000!L268</f>
        <v>0</v>
      </c>
      <c r="N268" s="99">
        <f>Таблица1000!M268+Таблица2000!M268</f>
        <v>0</v>
      </c>
      <c r="O268" s="99">
        <f>Таблица1000!N268+Таблица2000!N268</f>
        <v>0</v>
      </c>
      <c r="P268" s="99">
        <f>Таблица1000!O268+Таблица2000!O268</f>
        <v>0</v>
      </c>
      <c r="Q268" s="99">
        <f>Таблица1000!P268+Таблица2000!P268</f>
        <v>0</v>
      </c>
      <c r="R268" s="99">
        <f>Таблица2000!Q267</f>
        <v>0</v>
      </c>
      <c r="S268" s="99">
        <f>Таблица2000!R268</f>
        <v>0</v>
      </c>
      <c r="T268" s="99">
        <f>Таблица1000!Q268+Таблица2000!S268</f>
        <v>0</v>
      </c>
      <c r="U268" s="99">
        <f>Таблица2000!T268</f>
        <v>0</v>
      </c>
      <c r="V268" s="99">
        <f>Таблица1000!R268+Таблица2000!U268</f>
        <v>0</v>
      </c>
      <c r="W268" s="99">
        <f>Таблица2000!V268</f>
        <v>0</v>
      </c>
    </row>
    <row r="269" spans="1:23" ht="63" x14ac:dyDescent="0.15">
      <c r="A269" s="380" t="s">
        <v>1141</v>
      </c>
      <c r="B269" s="77" t="s">
        <v>1288</v>
      </c>
      <c r="C269" s="7" t="s">
        <v>1201</v>
      </c>
      <c r="D269" s="3" t="s">
        <v>1202</v>
      </c>
      <c r="E269" s="99">
        <f>Таблица1000!G269+Таблица2000!G269</f>
        <v>0</v>
      </c>
      <c r="F269" s="99">
        <f>Таблица2000!H269</f>
        <v>0</v>
      </c>
      <c r="G269" s="99">
        <f>Таблица1000!H269+Таблица2000!I269</f>
        <v>0</v>
      </c>
      <c r="H269" s="99">
        <f>Таблица1000!I269</f>
        <v>0</v>
      </c>
      <c r="I269" s="99">
        <f>Таблица1000!J269</f>
        <v>0</v>
      </c>
      <c r="J269" s="99">
        <f>Таблица1000!K269</f>
        <v>0</v>
      </c>
      <c r="K269" s="99">
        <f>Таблица2000!J269</f>
        <v>0</v>
      </c>
      <c r="L269" s="99">
        <f>Таблица1000!L269+Таблица2000!K269</f>
        <v>0</v>
      </c>
      <c r="M269" s="99">
        <f>Таблица2000!L269</f>
        <v>0</v>
      </c>
      <c r="N269" s="99">
        <f>Таблица1000!M269+Таблица2000!M269</f>
        <v>0</v>
      </c>
      <c r="O269" s="99">
        <f>Таблица1000!N269+Таблица2000!N269</f>
        <v>0</v>
      </c>
      <c r="P269" s="99">
        <f>Таблица1000!O269+Таблица2000!O269</f>
        <v>0</v>
      </c>
      <c r="Q269" s="99">
        <f>Таблица1000!P269+Таблица2000!P269</f>
        <v>0</v>
      </c>
      <c r="R269" s="99">
        <f>Таблица2000!Q268</f>
        <v>0</v>
      </c>
      <c r="S269" s="99">
        <f>Таблица2000!R269</f>
        <v>0</v>
      </c>
      <c r="T269" s="99">
        <f>Таблица1000!Q269+Таблица2000!S269</f>
        <v>0</v>
      </c>
      <c r="U269" s="99">
        <f>Таблица2000!T269</f>
        <v>0</v>
      </c>
      <c r="V269" s="99">
        <f>Таблица1000!R269+Таблица2000!U269</f>
        <v>0</v>
      </c>
      <c r="W269" s="99">
        <f>Таблица2000!V269</f>
        <v>0</v>
      </c>
    </row>
    <row r="270" spans="1:23" x14ac:dyDescent="0.15">
      <c r="A270" s="380" t="s">
        <v>1142</v>
      </c>
      <c r="B270" s="77" t="s">
        <v>1289</v>
      </c>
      <c r="C270" s="7" t="s">
        <v>1203</v>
      </c>
      <c r="D270" s="3" t="s">
        <v>1204</v>
      </c>
      <c r="E270" s="99">
        <f>Таблица1000!G270+Таблица2000!G270</f>
        <v>0</v>
      </c>
      <c r="F270" s="99">
        <f>Таблица2000!H270</f>
        <v>0</v>
      </c>
      <c r="G270" s="99">
        <f>Таблица1000!H270+Таблица2000!I270</f>
        <v>0</v>
      </c>
      <c r="H270" s="99">
        <f>Таблица1000!I270</f>
        <v>0</v>
      </c>
      <c r="I270" s="99">
        <f>Таблица1000!J270</f>
        <v>0</v>
      </c>
      <c r="J270" s="99">
        <f>Таблица1000!K270</f>
        <v>0</v>
      </c>
      <c r="K270" s="99">
        <f>Таблица2000!J270</f>
        <v>0</v>
      </c>
      <c r="L270" s="99">
        <f>Таблица1000!L270+Таблица2000!K270</f>
        <v>0</v>
      </c>
      <c r="M270" s="99">
        <f>Таблица2000!L270</f>
        <v>0</v>
      </c>
      <c r="N270" s="99">
        <f>Таблица1000!M270+Таблица2000!M270</f>
        <v>0</v>
      </c>
      <c r="O270" s="99">
        <f>Таблица1000!N270+Таблица2000!N270</f>
        <v>0</v>
      </c>
      <c r="P270" s="99">
        <f>Таблица1000!O270+Таблица2000!O270</f>
        <v>0</v>
      </c>
      <c r="Q270" s="99">
        <f>Таблица1000!P270+Таблица2000!P270</f>
        <v>0</v>
      </c>
      <c r="R270" s="99">
        <f>Таблица2000!Q269</f>
        <v>0</v>
      </c>
      <c r="S270" s="99">
        <f>Таблица2000!R270</f>
        <v>0</v>
      </c>
      <c r="T270" s="99">
        <f>Таблица1000!Q270+Таблица2000!S270</f>
        <v>0</v>
      </c>
      <c r="U270" s="99">
        <f>Таблица2000!T270</f>
        <v>0</v>
      </c>
      <c r="V270" s="99">
        <f>Таблица1000!R270+Таблица2000!U270</f>
        <v>0</v>
      </c>
      <c r="W270" s="99">
        <f>Таблица2000!V270</f>
        <v>0</v>
      </c>
    </row>
    <row r="271" spans="1:23" x14ac:dyDescent="0.15">
      <c r="A271" s="380" t="s">
        <v>1143</v>
      </c>
      <c r="B271" s="77" t="s">
        <v>1290</v>
      </c>
      <c r="C271" s="7" t="s">
        <v>1205</v>
      </c>
      <c r="D271" s="3" t="s">
        <v>1206</v>
      </c>
      <c r="E271" s="99">
        <f>Таблица1000!G271+Таблица2000!G271</f>
        <v>0</v>
      </c>
      <c r="F271" s="99">
        <f>Таблица2000!H271</f>
        <v>0</v>
      </c>
      <c r="G271" s="99">
        <f>Таблица1000!H271+Таблица2000!I271</f>
        <v>0</v>
      </c>
      <c r="H271" s="99">
        <f>Таблица1000!I271</f>
        <v>0</v>
      </c>
      <c r="I271" s="99">
        <f>Таблица1000!J271</f>
        <v>0</v>
      </c>
      <c r="J271" s="99">
        <f>Таблица1000!K271</f>
        <v>0</v>
      </c>
      <c r="K271" s="99">
        <f>Таблица2000!J271</f>
        <v>0</v>
      </c>
      <c r="L271" s="99">
        <f>Таблица1000!L271+Таблица2000!K271</f>
        <v>0</v>
      </c>
      <c r="M271" s="99">
        <f>Таблица2000!L271</f>
        <v>0</v>
      </c>
      <c r="N271" s="99">
        <f>Таблица1000!M271+Таблица2000!M271</f>
        <v>0</v>
      </c>
      <c r="O271" s="99">
        <f>Таблица1000!N271+Таблица2000!N271</f>
        <v>0</v>
      </c>
      <c r="P271" s="99">
        <f>Таблица1000!O271+Таблица2000!O271</f>
        <v>0</v>
      </c>
      <c r="Q271" s="99">
        <f>Таблица1000!P271+Таблица2000!P271</f>
        <v>0</v>
      </c>
      <c r="R271" s="99">
        <f>Таблица2000!Q270</f>
        <v>0</v>
      </c>
      <c r="S271" s="99">
        <f>Таблица2000!R271</f>
        <v>0</v>
      </c>
      <c r="T271" s="99">
        <f>Таблица1000!Q271+Таблица2000!S271</f>
        <v>0</v>
      </c>
      <c r="U271" s="99">
        <f>Таблица2000!T271</f>
        <v>0</v>
      </c>
      <c r="V271" s="99">
        <f>Таблица1000!R271+Таблица2000!U271</f>
        <v>0</v>
      </c>
      <c r="W271" s="99">
        <f>Таблица2000!V271</f>
        <v>0</v>
      </c>
    </row>
    <row r="272" spans="1:23" ht="21" x14ac:dyDescent="0.15">
      <c r="A272" s="380" t="s">
        <v>1144</v>
      </c>
      <c r="B272" s="77" t="s">
        <v>1291</v>
      </c>
      <c r="C272" s="7" t="s">
        <v>1207</v>
      </c>
      <c r="D272" s="3" t="s">
        <v>1208</v>
      </c>
      <c r="E272" s="99">
        <f>Таблица1000!G272+Таблица2000!G272</f>
        <v>0</v>
      </c>
      <c r="F272" s="99">
        <f>Таблица2000!H272</f>
        <v>0</v>
      </c>
      <c r="G272" s="99">
        <f>Таблица1000!H272+Таблица2000!I272</f>
        <v>0</v>
      </c>
      <c r="H272" s="99">
        <f>Таблица1000!I272</f>
        <v>0</v>
      </c>
      <c r="I272" s="99">
        <f>Таблица1000!J272</f>
        <v>0</v>
      </c>
      <c r="J272" s="99">
        <f>Таблица1000!K272</f>
        <v>0</v>
      </c>
      <c r="K272" s="99">
        <f>Таблица2000!J272</f>
        <v>0</v>
      </c>
      <c r="L272" s="99">
        <f>Таблица1000!L272+Таблица2000!K272</f>
        <v>0</v>
      </c>
      <c r="M272" s="99">
        <f>Таблица2000!L272</f>
        <v>0</v>
      </c>
      <c r="N272" s="99">
        <f>Таблица1000!M272+Таблица2000!M272</f>
        <v>0</v>
      </c>
      <c r="O272" s="99">
        <f>Таблица1000!N272+Таблица2000!N272</f>
        <v>0</v>
      </c>
      <c r="P272" s="99">
        <f>Таблица1000!O272+Таблица2000!O272</f>
        <v>0</v>
      </c>
      <c r="Q272" s="99">
        <f>Таблица1000!P272+Таблица2000!P272</f>
        <v>0</v>
      </c>
      <c r="R272" s="99">
        <f>Таблица2000!Q271</f>
        <v>0</v>
      </c>
      <c r="S272" s="99">
        <f>Таблица2000!R272</f>
        <v>0</v>
      </c>
      <c r="T272" s="99">
        <f>Таблица1000!Q272+Таблица2000!S272</f>
        <v>0</v>
      </c>
      <c r="U272" s="99">
        <f>Таблица2000!T272</f>
        <v>0</v>
      </c>
      <c r="V272" s="99">
        <f>Таблица1000!R272+Таблица2000!U272</f>
        <v>0</v>
      </c>
      <c r="W272" s="99">
        <f>Таблица2000!V272</f>
        <v>0</v>
      </c>
    </row>
    <row r="273" spans="1:23" ht="21" x14ac:dyDescent="0.15">
      <c r="A273" s="380" t="s">
        <v>1145</v>
      </c>
      <c r="B273" s="77" t="s">
        <v>1292</v>
      </c>
      <c r="C273" s="7" t="s">
        <v>1209</v>
      </c>
      <c r="D273" s="3" t="s">
        <v>1210</v>
      </c>
      <c r="E273" s="99">
        <f>Таблица1000!G273+Таблица2000!G273</f>
        <v>0</v>
      </c>
      <c r="F273" s="99">
        <f>Таблица2000!H273</f>
        <v>0</v>
      </c>
      <c r="G273" s="99">
        <f>Таблица1000!H273+Таблица2000!I273</f>
        <v>0</v>
      </c>
      <c r="H273" s="99">
        <f>Таблица1000!I273</f>
        <v>0</v>
      </c>
      <c r="I273" s="99">
        <f>Таблица1000!J273</f>
        <v>0</v>
      </c>
      <c r="J273" s="99">
        <f>Таблица1000!K273</f>
        <v>0</v>
      </c>
      <c r="K273" s="99">
        <f>Таблица2000!J273</f>
        <v>0</v>
      </c>
      <c r="L273" s="99">
        <f>Таблица1000!L273+Таблица2000!K273</f>
        <v>0</v>
      </c>
      <c r="M273" s="99">
        <f>Таблица2000!L273</f>
        <v>0</v>
      </c>
      <c r="N273" s="99">
        <f>Таблица1000!M273+Таблица2000!M273</f>
        <v>0</v>
      </c>
      <c r="O273" s="99">
        <f>Таблица1000!N273+Таблица2000!N273</f>
        <v>0</v>
      </c>
      <c r="P273" s="99">
        <f>Таблица1000!O273+Таблица2000!O273</f>
        <v>0</v>
      </c>
      <c r="Q273" s="99">
        <f>Таблица1000!P273+Таблица2000!P273</f>
        <v>0</v>
      </c>
      <c r="R273" s="99">
        <f>Таблица2000!Q272</f>
        <v>0</v>
      </c>
      <c r="S273" s="99">
        <f>Таблица2000!R273</f>
        <v>0</v>
      </c>
      <c r="T273" s="99">
        <f>Таблица1000!Q273+Таблица2000!S273</f>
        <v>0</v>
      </c>
      <c r="U273" s="99">
        <f>Таблица2000!T273</f>
        <v>0</v>
      </c>
      <c r="V273" s="99">
        <f>Таблица1000!R273+Таблица2000!U273</f>
        <v>0</v>
      </c>
      <c r="W273" s="99">
        <f>Таблица2000!V273</f>
        <v>0</v>
      </c>
    </row>
    <row r="274" spans="1:23" ht="21" x14ac:dyDescent="0.15">
      <c r="A274" s="380" t="s">
        <v>1146</v>
      </c>
      <c r="B274" s="77" t="s">
        <v>1293</v>
      </c>
      <c r="C274" s="7" t="s">
        <v>1211</v>
      </c>
      <c r="D274" s="3" t="s">
        <v>1212</v>
      </c>
      <c r="E274" s="99">
        <f>Таблица1000!G274+Таблица2000!G274</f>
        <v>0</v>
      </c>
      <c r="F274" s="99">
        <f>Таблица2000!H274</f>
        <v>0</v>
      </c>
      <c r="G274" s="99">
        <f>Таблица1000!H274+Таблица2000!I274</f>
        <v>0</v>
      </c>
      <c r="H274" s="99">
        <f>Таблица1000!I274</f>
        <v>0</v>
      </c>
      <c r="I274" s="99">
        <f>Таблица1000!J274</f>
        <v>0</v>
      </c>
      <c r="J274" s="99">
        <f>Таблица1000!K274</f>
        <v>0</v>
      </c>
      <c r="K274" s="99">
        <f>Таблица2000!J274</f>
        <v>0</v>
      </c>
      <c r="L274" s="99">
        <f>Таблица1000!L274+Таблица2000!K274</f>
        <v>0</v>
      </c>
      <c r="M274" s="99">
        <f>Таблица2000!L274</f>
        <v>0</v>
      </c>
      <c r="N274" s="99">
        <f>Таблица1000!M274+Таблица2000!M274</f>
        <v>0</v>
      </c>
      <c r="O274" s="99">
        <f>Таблица1000!N274+Таблица2000!N274</f>
        <v>0</v>
      </c>
      <c r="P274" s="99">
        <f>Таблица1000!O274+Таблица2000!O274</f>
        <v>0</v>
      </c>
      <c r="Q274" s="99">
        <f>Таблица1000!P274+Таблица2000!P274</f>
        <v>0</v>
      </c>
      <c r="R274" s="99">
        <f>Таблица2000!Q273</f>
        <v>0</v>
      </c>
      <c r="S274" s="99">
        <f>Таблица2000!R274</f>
        <v>0</v>
      </c>
      <c r="T274" s="99">
        <f>Таблица1000!Q274+Таблица2000!S274</f>
        <v>0</v>
      </c>
      <c r="U274" s="99">
        <f>Таблица2000!T274</f>
        <v>0</v>
      </c>
      <c r="V274" s="99">
        <f>Таблица1000!R274+Таблица2000!U274</f>
        <v>0</v>
      </c>
      <c r="W274" s="99">
        <f>Таблица2000!V274</f>
        <v>0</v>
      </c>
    </row>
    <row r="275" spans="1:23" ht="21" x14ac:dyDescent="0.15">
      <c r="A275" s="380" t="s">
        <v>1147</v>
      </c>
      <c r="B275" s="77" t="s">
        <v>1294</v>
      </c>
      <c r="C275" s="7" t="s">
        <v>1213</v>
      </c>
      <c r="D275" s="3" t="s">
        <v>1214</v>
      </c>
      <c r="E275" s="99">
        <f>Таблица1000!G275+Таблица2000!G275</f>
        <v>0</v>
      </c>
      <c r="F275" s="99">
        <f>Таблица2000!H275</f>
        <v>0</v>
      </c>
      <c r="G275" s="99">
        <f>Таблица1000!H275+Таблица2000!I275</f>
        <v>0</v>
      </c>
      <c r="H275" s="99">
        <f>Таблица1000!I275</f>
        <v>0</v>
      </c>
      <c r="I275" s="99">
        <f>Таблица1000!J275</f>
        <v>0</v>
      </c>
      <c r="J275" s="99">
        <f>Таблица1000!K275</f>
        <v>0</v>
      </c>
      <c r="K275" s="99">
        <f>Таблица2000!J275</f>
        <v>0</v>
      </c>
      <c r="L275" s="99">
        <f>Таблица1000!L275+Таблица2000!K275</f>
        <v>0</v>
      </c>
      <c r="M275" s="99">
        <f>Таблица2000!L275</f>
        <v>0</v>
      </c>
      <c r="N275" s="99">
        <f>Таблица1000!M275+Таблица2000!M275</f>
        <v>0</v>
      </c>
      <c r="O275" s="99">
        <f>Таблица1000!N275+Таблица2000!N275</f>
        <v>0</v>
      </c>
      <c r="P275" s="99">
        <f>Таблица1000!O275+Таблица2000!O275</f>
        <v>0</v>
      </c>
      <c r="Q275" s="99">
        <f>Таблица1000!P275+Таблица2000!P275</f>
        <v>0</v>
      </c>
      <c r="R275" s="99">
        <f>Таблица2000!Q274</f>
        <v>0</v>
      </c>
      <c r="S275" s="99">
        <f>Таблица2000!R275</f>
        <v>0</v>
      </c>
      <c r="T275" s="99">
        <f>Таблица1000!Q275+Таблица2000!S275</f>
        <v>0</v>
      </c>
      <c r="U275" s="99">
        <f>Таблица2000!T275</f>
        <v>0</v>
      </c>
      <c r="V275" s="99">
        <f>Таблица1000!R275+Таблица2000!U275</f>
        <v>0</v>
      </c>
      <c r="W275" s="99">
        <f>Таблица2000!V275</f>
        <v>0</v>
      </c>
    </row>
    <row r="276" spans="1:23" ht="42" x14ac:dyDescent="0.15">
      <c r="A276" s="380" t="s">
        <v>1148</v>
      </c>
      <c r="B276" s="77" t="s">
        <v>1295</v>
      </c>
      <c r="C276" s="7" t="s">
        <v>1215</v>
      </c>
      <c r="D276" s="3" t="s">
        <v>1216</v>
      </c>
      <c r="E276" s="99">
        <f>Таблица1000!G276+Таблица2000!G276</f>
        <v>0</v>
      </c>
      <c r="F276" s="99">
        <f>Таблица2000!H276</f>
        <v>0</v>
      </c>
      <c r="G276" s="99">
        <f>Таблица1000!H276+Таблица2000!I276</f>
        <v>0</v>
      </c>
      <c r="H276" s="99">
        <f>Таблица1000!I276</f>
        <v>0</v>
      </c>
      <c r="I276" s="99">
        <f>Таблица1000!J276</f>
        <v>0</v>
      </c>
      <c r="J276" s="99">
        <f>Таблица1000!K276</f>
        <v>0</v>
      </c>
      <c r="K276" s="99">
        <f>Таблица2000!J276</f>
        <v>0</v>
      </c>
      <c r="L276" s="99">
        <f>Таблица1000!L276+Таблица2000!K276</f>
        <v>0</v>
      </c>
      <c r="M276" s="99">
        <f>Таблица2000!L276</f>
        <v>0</v>
      </c>
      <c r="N276" s="99">
        <f>Таблица1000!M276+Таблица2000!M276</f>
        <v>0</v>
      </c>
      <c r="O276" s="99">
        <f>Таблица1000!N276+Таблица2000!N276</f>
        <v>0</v>
      </c>
      <c r="P276" s="99">
        <f>Таблица1000!O276+Таблица2000!O276</f>
        <v>0</v>
      </c>
      <c r="Q276" s="99">
        <f>Таблица1000!P276+Таблица2000!P276</f>
        <v>0</v>
      </c>
      <c r="R276" s="99">
        <f>Таблица2000!Q275</f>
        <v>0</v>
      </c>
      <c r="S276" s="99">
        <f>Таблица2000!R276</f>
        <v>0</v>
      </c>
      <c r="T276" s="99">
        <f>Таблица1000!Q276+Таблица2000!S276</f>
        <v>0</v>
      </c>
      <c r="U276" s="99">
        <f>Таблица2000!T276</f>
        <v>0</v>
      </c>
      <c r="V276" s="99">
        <f>Таблица1000!R276+Таблица2000!U276</f>
        <v>0</v>
      </c>
      <c r="W276" s="99">
        <f>Таблица2000!V276</f>
        <v>0</v>
      </c>
    </row>
    <row r="277" spans="1:23" ht="31.5" x14ac:dyDescent="0.15">
      <c r="A277" s="380" t="s">
        <v>1149</v>
      </c>
      <c r="B277" s="77" t="s">
        <v>1296</v>
      </c>
      <c r="C277" s="7" t="s">
        <v>1217</v>
      </c>
      <c r="D277" s="3" t="s">
        <v>1218</v>
      </c>
      <c r="E277" s="99">
        <f>Таблица1000!G277+Таблица2000!G277</f>
        <v>0</v>
      </c>
      <c r="F277" s="99">
        <f>Таблица2000!H277</f>
        <v>0</v>
      </c>
      <c r="G277" s="99">
        <f>Таблица1000!H277+Таблица2000!I277</f>
        <v>0</v>
      </c>
      <c r="H277" s="99">
        <f>Таблица1000!I277</f>
        <v>0</v>
      </c>
      <c r="I277" s="99">
        <f>Таблица1000!J277</f>
        <v>0</v>
      </c>
      <c r="J277" s="99">
        <f>Таблица1000!K277</f>
        <v>0</v>
      </c>
      <c r="K277" s="99">
        <f>Таблица2000!J277</f>
        <v>0</v>
      </c>
      <c r="L277" s="99">
        <f>Таблица1000!L277+Таблица2000!K277</f>
        <v>0</v>
      </c>
      <c r="M277" s="99">
        <f>Таблица2000!L277</f>
        <v>0</v>
      </c>
      <c r="N277" s="99">
        <f>Таблица1000!M277+Таблица2000!M277</f>
        <v>0</v>
      </c>
      <c r="O277" s="99">
        <f>Таблица1000!N277+Таблица2000!N277</f>
        <v>0</v>
      </c>
      <c r="P277" s="99">
        <f>Таблица1000!O277+Таблица2000!O277</f>
        <v>0</v>
      </c>
      <c r="Q277" s="99">
        <f>Таблица1000!P277+Таблица2000!P277</f>
        <v>0</v>
      </c>
      <c r="R277" s="99">
        <f>Таблица2000!Q276</f>
        <v>0</v>
      </c>
      <c r="S277" s="99">
        <f>Таблица2000!R277</f>
        <v>0</v>
      </c>
      <c r="T277" s="99">
        <f>Таблица1000!Q277+Таблица2000!S277</f>
        <v>0</v>
      </c>
      <c r="U277" s="99">
        <f>Таблица2000!T277</f>
        <v>0</v>
      </c>
      <c r="V277" s="99">
        <f>Таблица1000!R277+Таблица2000!U277</f>
        <v>0</v>
      </c>
      <c r="W277" s="99">
        <f>Таблица2000!V277</f>
        <v>0</v>
      </c>
    </row>
    <row r="278" spans="1:23" ht="21" x14ac:dyDescent="0.15">
      <c r="A278" s="392" t="s">
        <v>1150</v>
      </c>
      <c r="B278" s="77" t="s">
        <v>1297</v>
      </c>
      <c r="C278" s="7" t="s">
        <v>1219</v>
      </c>
      <c r="D278" s="3" t="s">
        <v>1220</v>
      </c>
      <c r="E278" s="99">
        <f>Таблица1000!G278+Таблица2000!G278</f>
        <v>0</v>
      </c>
      <c r="F278" s="99">
        <f>Таблица2000!H278</f>
        <v>0</v>
      </c>
      <c r="G278" s="99">
        <f>Таблица1000!H278+Таблица2000!I278</f>
        <v>0</v>
      </c>
      <c r="H278" s="99">
        <f>Таблица1000!I278</f>
        <v>0</v>
      </c>
      <c r="I278" s="99">
        <f>Таблица1000!J278</f>
        <v>0</v>
      </c>
      <c r="J278" s="99">
        <f>Таблица1000!K278</f>
        <v>0</v>
      </c>
      <c r="K278" s="99">
        <f>Таблица2000!J278</f>
        <v>0</v>
      </c>
      <c r="L278" s="99">
        <f>Таблица1000!L278+Таблица2000!K278</f>
        <v>0</v>
      </c>
      <c r="M278" s="99">
        <f>Таблица2000!L278</f>
        <v>0</v>
      </c>
      <c r="N278" s="99">
        <f>Таблица1000!M278+Таблица2000!M278</f>
        <v>0</v>
      </c>
      <c r="O278" s="99">
        <f>Таблица1000!N278+Таблица2000!N278</f>
        <v>0</v>
      </c>
      <c r="P278" s="99">
        <f>Таблица1000!O278+Таблица2000!O278</f>
        <v>0</v>
      </c>
      <c r="Q278" s="99">
        <f>Таблица1000!P278+Таблица2000!P278</f>
        <v>0</v>
      </c>
      <c r="R278" s="99">
        <f>Таблица2000!Q277</f>
        <v>0</v>
      </c>
      <c r="S278" s="99">
        <f>Таблица2000!R278</f>
        <v>0</v>
      </c>
      <c r="T278" s="99">
        <f>Таблица1000!Q278+Таблица2000!S278</f>
        <v>0</v>
      </c>
      <c r="U278" s="99">
        <f>Таблица2000!T278</f>
        <v>0</v>
      </c>
      <c r="V278" s="99">
        <f>Таблица1000!R278+Таблица2000!U278</f>
        <v>0</v>
      </c>
      <c r="W278" s="99">
        <f>Таблица2000!V278</f>
        <v>0</v>
      </c>
    </row>
    <row r="279" spans="1:23" x14ac:dyDescent="0.15">
      <c r="A279" s="380" t="s">
        <v>1151</v>
      </c>
      <c r="B279" s="77" t="s">
        <v>1298</v>
      </c>
      <c r="C279" s="7" t="s">
        <v>1221</v>
      </c>
      <c r="D279" s="3" t="s">
        <v>1222</v>
      </c>
      <c r="E279" s="99">
        <f>Таблица1000!G279+Таблица2000!G279</f>
        <v>0</v>
      </c>
      <c r="F279" s="99">
        <f>Таблица2000!H279</f>
        <v>0</v>
      </c>
      <c r="G279" s="99">
        <f>Таблица1000!H279+Таблица2000!I279</f>
        <v>0</v>
      </c>
      <c r="H279" s="99">
        <f>Таблица1000!I279</f>
        <v>0</v>
      </c>
      <c r="I279" s="99">
        <f>Таблица1000!J279</f>
        <v>0</v>
      </c>
      <c r="J279" s="99">
        <f>Таблица1000!K279</f>
        <v>0</v>
      </c>
      <c r="K279" s="99">
        <f>Таблица2000!J279</f>
        <v>0</v>
      </c>
      <c r="L279" s="99">
        <f>Таблица1000!L279+Таблица2000!K279</f>
        <v>0</v>
      </c>
      <c r="M279" s="99">
        <f>Таблица2000!L279</f>
        <v>0</v>
      </c>
      <c r="N279" s="99">
        <f>Таблица1000!M279+Таблица2000!M279</f>
        <v>0</v>
      </c>
      <c r="O279" s="99">
        <f>Таблица1000!N279+Таблица2000!N279</f>
        <v>0</v>
      </c>
      <c r="P279" s="99">
        <f>Таблица1000!O279+Таблица2000!O279</f>
        <v>0</v>
      </c>
      <c r="Q279" s="99">
        <f>Таблица1000!P279+Таблица2000!P279</f>
        <v>0</v>
      </c>
      <c r="R279" s="99">
        <f>Таблица2000!Q278</f>
        <v>0</v>
      </c>
      <c r="S279" s="99">
        <f>Таблица2000!R279</f>
        <v>0</v>
      </c>
      <c r="T279" s="99">
        <f>Таблица1000!Q279+Таблица2000!S279</f>
        <v>0</v>
      </c>
      <c r="U279" s="99">
        <f>Таблица2000!T279</f>
        <v>0</v>
      </c>
      <c r="V279" s="99">
        <f>Таблица1000!R279+Таблица2000!U279</f>
        <v>0</v>
      </c>
      <c r="W279" s="99">
        <f>Таблица2000!V279</f>
        <v>0</v>
      </c>
    </row>
    <row r="280" spans="1:23" ht="42" x14ac:dyDescent="0.15">
      <c r="A280" s="392" t="s">
        <v>1152</v>
      </c>
      <c r="B280" s="77" t="s">
        <v>1299</v>
      </c>
      <c r="C280" s="7" t="s">
        <v>1223</v>
      </c>
      <c r="D280" s="3" t="s">
        <v>1224</v>
      </c>
      <c r="E280" s="99">
        <f>Таблица1000!G280+Таблица2000!G280</f>
        <v>0</v>
      </c>
      <c r="F280" s="99">
        <f>Таблица2000!H280</f>
        <v>0</v>
      </c>
      <c r="G280" s="99">
        <f>Таблица1000!H280+Таблица2000!I280</f>
        <v>0</v>
      </c>
      <c r="H280" s="99">
        <f>Таблица1000!I280</f>
        <v>0</v>
      </c>
      <c r="I280" s="99">
        <f>Таблица1000!J280</f>
        <v>0</v>
      </c>
      <c r="J280" s="99">
        <f>Таблица1000!K280</f>
        <v>0</v>
      </c>
      <c r="K280" s="99">
        <f>Таблица2000!J280</f>
        <v>0</v>
      </c>
      <c r="L280" s="99">
        <f>Таблица1000!L280+Таблица2000!K280</f>
        <v>0</v>
      </c>
      <c r="M280" s="99">
        <f>Таблица2000!L280</f>
        <v>0</v>
      </c>
      <c r="N280" s="99">
        <f>Таблица1000!M280+Таблица2000!M280</f>
        <v>0</v>
      </c>
      <c r="O280" s="99">
        <f>Таблица1000!N280+Таблица2000!N280</f>
        <v>0</v>
      </c>
      <c r="P280" s="99">
        <f>Таблица1000!O280+Таблица2000!O280</f>
        <v>0</v>
      </c>
      <c r="Q280" s="99">
        <f>Таблица1000!P280+Таблица2000!P280</f>
        <v>0</v>
      </c>
      <c r="R280" s="99">
        <f>Таблица2000!Q279</f>
        <v>0</v>
      </c>
      <c r="S280" s="99">
        <f>Таблица2000!R280</f>
        <v>0</v>
      </c>
      <c r="T280" s="99">
        <f>Таблица1000!Q280+Таблица2000!S280</f>
        <v>0</v>
      </c>
      <c r="U280" s="99">
        <f>Таблица2000!T280</f>
        <v>0</v>
      </c>
      <c r="V280" s="99">
        <f>Таблица1000!R280+Таблица2000!U280</f>
        <v>0</v>
      </c>
      <c r="W280" s="99">
        <f>Таблица2000!V280</f>
        <v>0</v>
      </c>
    </row>
    <row r="281" spans="1:23" x14ac:dyDescent="0.15">
      <c r="A281" s="380" t="s">
        <v>1153</v>
      </c>
      <c r="B281" s="77" t="s">
        <v>1300</v>
      </c>
      <c r="C281" s="7" t="s">
        <v>1225</v>
      </c>
      <c r="D281" s="3" t="s">
        <v>1226</v>
      </c>
      <c r="E281" s="99">
        <f>Таблица1000!G281+Таблица2000!G281</f>
        <v>0</v>
      </c>
      <c r="F281" s="99">
        <f>Таблица2000!H281</f>
        <v>0</v>
      </c>
      <c r="G281" s="99">
        <f>Таблица1000!H281+Таблица2000!I281</f>
        <v>0</v>
      </c>
      <c r="H281" s="99">
        <f>Таблица1000!I281</f>
        <v>0</v>
      </c>
      <c r="I281" s="99">
        <f>Таблица1000!J281</f>
        <v>0</v>
      </c>
      <c r="J281" s="99">
        <f>Таблица1000!K281</f>
        <v>0</v>
      </c>
      <c r="K281" s="99">
        <f>Таблица2000!J281</f>
        <v>0</v>
      </c>
      <c r="L281" s="99">
        <f>Таблица1000!L281+Таблица2000!K281</f>
        <v>0</v>
      </c>
      <c r="M281" s="99">
        <f>Таблица2000!L281</f>
        <v>0</v>
      </c>
      <c r="N281" s="99">
        <f>Таблица1000!M281+Таблица2000!M281</f>
        <v>0</v>
      </c>
      <c r="O281" s="99">
        <f>Таблица1000!N281+Таблица2000!N281</f>
        <v>0</v>
      </c>
      <c r="P281" s="99">
        <f>Таблица1000!O281+Таблица2000!O281</f>
        <v>0</v>
      </c>
      <c r="Q281" s="99">
        <f>Таблица1000!P281+Таблица2000!P281</f>
        <v>0</v>
      </c>
      <c r="R281" s="99">
        <f>Таблица2000!Q280</f>
        <v>0</v>
      </c>
      <c r="S281" s="99">
        <f>Таблица2000!R281</f>
        <v>0</v>
      </c>
      <c r="T281" s="99">
        <f>Таблица1000!Q281+Таблица2000!S281</f>
        <v>0</v>
      </c>
      <c r="U281" s="99">
        <f>Таблица2000!T281</f>
        <v>0</v>
      </c>
      <c r="V281" s="99">
        <f>Таблица1000!R281+Таблица2000!U281</f>
        <v>0</v>
      </c>
      <c r="W281" s="99">
        <f>Таблица2000!V281</f>
        <v>0</v>
      </c>
    </row>
    <row r="282" spans="1:23" ht="31.5" x14ac:dyDescent="0.15">
      <c r="A282" s="393" t="s">
        <v>1154</v>
      </c>
      <c r="B282" s="77" t="s">
        <v>1301</v>
      </c>
      <c r="C282" s="7" t="s">
        <v>1227</v>
      </c>
      <c r="D282" s="3" t="s">
        <v>1228</v>
      </c>
      <c r="E282" s="99">
        <f>Таблица1000!G282+Таблица2000!G282</f>
        <v>0</v>
      </c>
      <c r="F282" s="99">
        <f>Таблица2000!H282</f>
        <v>0</v>
      </c>
      <c r="G282" s="99">
        <f>Таблица1000!H282+Таблица2000!I282</f>
        <v>0</v>
      </c>
      <c r="H282" s="99">
        <f>Таблица1000!I282</f>
        <v>0</v>
      </c>
      <c r="I282" s="99">
        <f>Таблица1000!J282</f>
        <v>0</v>
      </c>
      <c r="J282" s="99">
        <f>Таблица1000!K282</f>
        <v>0</v>
      </c>
      <c r="K282" s="99">
        <f>Таблица2000!J282</f>
        <v>0</v>
      </c>
      <c r="L282" s="99">
        <f>Таблица1000!L282+Таблица2000!K282</f>
        <v>0</v>
      </c>
      <c r="M282" s="99">
        <f>Таблица2000!L282</f>
        <v>0</v>
      </c>
      <c r="N282" s="99">
        <f>Таблица1000!M282+Таблица2000!M282</f>
        <v>0</v>
      </c>
      <c r="O282" s="99">
        <f>Таблица1000!N282+Таблица2000!N282</f>
        <v>0</v>
      </c>
      <c r="P282" s="99">
        <f>Таблица1000!O282+Таблица2000!O282</f>
        <v>0</v>
      </c>
      <c r="Q282" s="99">
        <f>Таблица1000!P282+Таблица2000!P282</f>
        <v>0</v>
      </c>
      <c r="R282" s="99">
        <f>Таблица2000!Q281</f>
        <v>0</v>
      </c>
      <c r="S282" s="99">
        <f>Таблица2000!R282</f>
        <v>0</v>
      </c>
      <c r="T282" s="99">
        <f>Таблица1000!Q282+Таблица2000!S282</f>
        <v>0</v>
      </c>
      <c r="U282" s="99">
        <f>Таблица2000!T282</f>
        <v>0</v>
      </c>
      <c r="V282" s="99">
        <f>Таблица1000!R282+Таблица2000!U282</f>
        <v>0</v>
      </c>
      <c r="W282" s="99">
        <f>Таблица2000!V282</f>
        <v>0</v>
      </c>
    </row>
    <row r="283" spans="1:23" ht="42" x14ac:dyDescent="0.15">
      <c r="A283" s="393" t="s">
        <v>1155</v>
      </c>
      <c r="B283" s="77" t="s">
        <v>1302</v>
      </c>
      <c r="C283" s="7" t="s">
        <v>1229</v>
      </c>
      <c r="D283" s="3" t="s">
        <v>1230</v>
      </c>
      <c r="E283" s="99">
        <f>Таблица1000!G283+Таблица2000!G283</f>
        <v>0</v>
      </c>
      <c r="F283" s="99">
        <f>Таблица2000!H283</f>
        <v>0</v>
      </c>
      <c r="G283" s="99">
        <f>Таблица1000!H283+Таблица2000!I283</f>
        <v>0</v>
      </c>
      <c r="H283" s="99">
        <f>Таблица1000!I283</f>
        <v>0</v>
      </c>
      <c r="I283" s="99">
        <f>Таблица1000!J283</f>
        <v>0</v>
      </c>
      <c r="J283" s="99">
        <f>Таблица1000!K283</f>
        <v>0</v>
      </c>
      <c r="K283" s="99">
        <f>Таблица2000!J283</f>
        <v>0</v>
      </c>
      <c r="L283" s="99">
        <f>Таблица1000!L283+Таблица2000!K283</f>
        <v>0</v>
      </c>
      <c r="M283" s="99">
        <f>Таблица2000!L283</f>
        <v>0</v>
      </c>
      <c r="N283" s="99">
        <f>Таблица1000!M283+Таблица2000!M283</f>
        <v>0</v>
      </c>
      <c r="O283" s="99">
        <f>Таблица1000!N283+Таблица2000!N283</f>
        <v>0</v>
      </c>
      <c r="P283" s="99">
        <f>Таблица1000!O283+Таблица2000!O283</f>
        <v>0</v>
      </c>
      <c r="Q283" s="99">
        <f>Таблица1000!P283+Таблица2000!P283</f>
        <v>0</v>
      </c>
      <c r="R283" s="99">
        <f>Таблица2000!Q282</f>
        <v>0</v>
      </c>
      <c r="S283" s="99">
        <f>Таблица2000!R283</f>
        <v>0</v>
      </c>
      <c r="T283" s="99">
        <f>Таблица1000!Q283+Таблица2000!S283</f>
        <v>0</v>
      </c>
      <c r="U283" s="99">
        <f>Таблица2000!T283</f>
        <v>0</v>
      </c>
      <c r="V283" s="99">
        <f>Таблица1000!R283+Таблица2000!U283</f>
        <v>0</v>
      </c>
      <c r="W283" s="99">
        <f>Таблица2000!V283</f>
        <v>0</v>
      </c>
    </row>
    <row r="284" spans="1:23" ht="42" x14ac:dyDescent="0.15">
      <c r="A284" s="380" t="s">
        <v>1156</v>
      </c>
      <c r="B284" s="77" t="s">
        <v>1303</v>
      </c>
      <c r="C284" s="105" t="s">
        <v>1231</v>
      </c>
      <c r="D284" s="3" t="s">
        <v>1232</v>
      </c>
      <c r="E284" s="99">
        <f>Таблица1000!G284+Таблица2000!G284</f>
        <v>0</v>
      </c>
      <c r="F284" s="99">
        <f>Таблица2000!H284</f>
        <v>0</v>
      </c>
      <c r="G284" s="99">
        <f>Таблица1000!H284+Таблица2000!I284</f>
        <v>0</v>
      </c>
      <c r="H284" s="99">
        <f>Таблица1000!I284</f>
        <v>0</v>
      </c>
      <c r="I284" s="99">
        <f>Таблица1000!J284</f>
        <v>0</v>
      </c>
      <c r="J284" s="99">
        <f>Таблица1000!K284</f>
        <v>0</v>
      </c>
      <c r="K284" s="99">
        <f>Таблица2000!J284</f>
        <v>0</v>
      </c>
      <c r="L284" s="99">
        <f>Таблица1000!L284+Таблица2000!K284</f>
        <v>0</v>
      </c>
      <c r="M284" s="99">
        <f>Таблица2000!L284</f>
        <v>0</v>
      </c>
      <c r="N284" s="99">
        <f>Таблица1000!M284+Таблица2000!M284</f>
        <v>0</v>
      </c>
      <c r="O284" s="99">
        <f>Таблица1000!N284+Таблица2000!N284</f>
        <v>0</v>
      </c>
      <c r="P284" s="99">
        <f>Таблица1000!O284+Таблица2000!O284</f>
        <v>0</v>
      </c>
      <c r="Q284" s="99">
        <f>Таблица1000!P284+Таблица2000!P284</f>
        <v>0</v>
      </c>
      <c r="R284" s="99">
        <f>Таблица2000!Q283</f>
        <v>0</v>
      </c>
      <c r="S284" s="99">
        <f>Таблица2000!R284</f>
        <v>0</v>
      </c>
      <c r="T284" s="99">
        <f>Таблица1000!Q284+Таблица2000!S284</f>
        <v>0</v>
      </c>
      <c r="U284" s="99">
        <f>Таблица2000!T284</f>
        <v>0</v>
      </c>
      <c r="V284" s="99">
        <f>Таблица1000!R284+Таблица2000!U284</f>
        <v>0</v>
      </c>
      <c r="W284" s="99">
        <f>Таблица2000!V284</f>
        <v>0</v>
      </c>
    </row>
    <row r="285" spans="1:23" ht="21" x14ac:dyDescent="0.15">
      <c r="A285" s="380" t="s">
        <v>1157</v>
      </c>
      <c r="B285" s="77" t="s">
        <v>1304</v>
      </c>
      <c r="C285" s="7" t="s">
        <v>1233</v>
      </c>
      <c r="D285" s="3" t="s">
        <v>1234</v>
      </c>
      <c r="E285" s="99">
        <f>Таблица1000!G285+Таблица2000!G285</f>
        <v>0</v>
      </c>
      <c r="F285" s="99">
        <f>Таблица2000!H285</f>
        <v>0</v>
      </c>
      <c r="G285" s="99">
        <f>Таблица1000!H285+Таблица2000!I285</f>
        <v>0</v>
      </c>
      <c r="H285" s="99">
        <f>Таблица1000!I285</f>
        <v>0</v>
      </c>
      <c r="I285" s="99">
        <f>Таблица1000!J285</f>
        <v>0</v>
      </c>
      <c r="J285" s="99">
        <f>Таблица1000!K285</f>
        <v>0</v>
      </c>
      <c r="K285" s="99">
        <f>Таблица2000!J285</f>
        <v>0</v>
      </c>
      <c r="L285" s="99">
        <f>Таблица1000!L285+Таблица2000!K285</f>
        <v>0</v>
      </c>
      <c r="M285" s="99">
        <f>Таблица2000!L285</f>
        <v>0</v>
      </c>
      <c r="N285" s="99">
        <f>Таблица1000!M285+Таблица2000!M285</f>
        <v>0</v>
      </c>
      <c r="O285" s="99">
        <f>Таблица1000!N285+Таблица2000!N285</f>
        <v>0</v>
      </c>
      <c r="P285" s="99">
        <f>Таблица1000!O285+Таблица2000!O285</f>
        <v>0</v>
      </c>
      <c r="Q285" s="99">
        <f>Таблица1000!P285+Таблица2000!P285</f>
        <v>0</v>
      </c>
      <c r="R285" s="99">
        <f>Таблица2000!Q284</f>
        <v>0</v>
      </c>
      <c r="S285" s="99">
        <f>Таблица2000!R285</f>
        <v>0</v>
      </c>
      <c r="T285" s="99">
        <f>Таблица1000!Q285+Таблица2000!S285</f>
        <v>0</v>
      </c>
      <c r="U285" s="99">
        <f>Таблица2000!T285</f>
        <v>0</v>
      </c>
      <c r="V285" s="99">
        <f>Таблица1000!R285+Таблица2000!U285</f>
        <v>0</v>
      </c>
      <c r="W285" s="99">
        <f>Таблица2000!V285</f>
        <v>0</v>
      </c>
    </row>
    <row r="286" spans="1:23" ht="21" x14ac:dyDescent="0.15">
      <c r="A286" s="380" t="s">
        <v>1158</v>
      </c>
      <c r="B286" s="77" t="s">
        <v>1305</v>
      </c>
      <c r="C286" s="7" t="s">
        <v>1235</v>
      </c>
      <c r="D286" s="3" t="s">
        <v>1236</v>
      </c>
      <c r="E286" s="99">
        <f>Таблица1000!G286+Таблица2000!G286</f>
        <v>0</v>
      </c>
      <c r="F286" s="99">
        <f>Таблица2000!H286</f>
        <v>0</v>
      </c>
      <c r="G286" s="99">
        <f>Таблица1000!H286+Таблица2000!I286</f>
        <v>0</v>
      </c>
      <c r="H286" s="99">
        <f>Таблица1000!I286</f>
        <v>0</v>
      </c>
      <c r="I286" s="99">
        <f>Таблица1000!J286</f>
        <v>0</v>
      </c>
      <c r="J286" s="99">
        <f>Таблица1000!K286</f>
        <v>0</v>
      </c>
      <c r="K286" s="99">
        <f>Таблица2000!J286</f>
        <v>0</v>
      </c>
      <c r="L286" s="99">
        <f>Таблица1000!L286+Таблица2000!K286</f>
        <v>0</v>
      </c>
      <c r="M286" s="99">
        <f>Таблица2000!L286</f>
        <v>0</v>
      </c>
      <c r="N286" s="99">
        <f>Таблица1000!M286+Таблица2000!M286</f>
        <v>0</v>
      </c>
      <c r="O286" s="99">
        <f>Таблица1000!N286+Таблица2000!N286</f>
        <v>0</v>
      </c>
      <c r="P286" s="99">
        <f>Таблица1000!O286+Таблица2000!O286</f>
        <v>0</v>
      </c>
      <c r="Q286" s="99">
        <f>Таблица1000!P286+Таблица2000!P286</f>
        <v>0</v>
      </c>
      <c r="R286" s="99">
        <f>Таблица2000!Q285</f>
        <v>0</v>
      </c>
      <c r="S286" s="99">
        <f>Таблица2000!R286</f>
        <v>0</v>
      </c>
      <c r="T286" s="99">
        <f>Таблица1000!Q286+Таблица2000!S286</f>
        <v>0</v>
      </c>
      <c r="U286" s="99">
        <f>Таблица2000!T286</f>
        <v>0</v>
      </c>
      <c r="V286" s="99">
        <f>Таблица1000!R286+Таблица2000!U286</f>
        <v>0</v>
      </c>
      <c r="W286" s="99">
        <f>Таблица2000!V286</f>
        <v>0</v>
      </c>
    </row>
    <row r="287" spans="1:23" x14ac:dyDescent="0.15">
      <c r="A287" s="380" t="s">
        <v>1159</v>
      </c>
      <c r="B287" s="77" t="s">
        <v>1306</v>
      </c>
      <c r="C287" s="7" t="s">
        <v>1237</v>
      </c>
      <c r="D287" s="3" t="s">
        <v>1238</v>
      </c>
      <c r="E287" s="99">
        <f>Таблица1000!G287+Таблица2000!G287</f>
        <v>0</v>
      </c>
      <c r="F287" s="99">
        <f>Таблица2000!H287</f>
        <v>0</v>
      </c>
      <c r="G287" s="99">
        <f>Таблица1000!H287+Таблица2000!I287</f>
        <v>0</v>
      </c>
      <c r="H287" s="99">
        <f>Таблица1000!I287</f>
        <v>0</v>
      </c>
      <c r="I287" s="99">
        <f>Таблица1000!J287</f>
        <v>0</v>
      </c>
      <c r="J287" s="99">
        <f>Таблица1000!K287</f>
        <v>0</v>
      </c>
      <c r="K287" s="99">
        <f>Таблица2000!J287</f>
        <v>0</v>
      </c>
      <c r="L287" s="99">
        <f>Таблица1000!L287+Таблица2000!K287</f>
        <v>0</v>
      </c>
      <c r="M287" s="99">
        <f>Таблица2000!L287</f>
        <v>0</v>
      </c>
      <c r="N287" s="99">
        <f>Таблица1000!M287+Таблица2000!M287</f>
        <v>0</v>
      </c>
      <c r="O287" s="99">
        <f>Таблица1000!N287+Таблица2000!N287</f>
        <v>0</v>
      </c>
      <c r="P287" s="99">
        <f>Таблица1000!O287+Таблица2000!O287</f>
        <v>0</v>
      </c>
      <c r="Q287" s="99">
        <f>Таблица1000!P287+Таблица2000!P287</f>
        <v>0</v>
      </c>
      <c r="R287" s="99">
        <f>Таблица2000!Q286</f>
        <v>0</v>
      </c>
      <c r="S287" s="99">
        <f>Таблица2000!R287</f>
        <v>0</v>
      </c>
      <c r="T287" s="99">
        <f>Таблица1000!Q287+Таблица2000!S287</f>
        <v>0</v>
      </c>
      <c r="U287" s="99">
        <f>Таблица2000!T287</f>
        <v>0</v>
      </c>
      <c r="V287" s="99">
        <f>Таблица1000!R287+Таблица2000!U287</f>
        <v>0</v>
      </c>
      <c r="W287" s="99">
        <f>Таблица2000!V287</f>
        <v>0</v>
      </c>
    </row>
    <row r="288" spans="1:23" ht="31.5" x14ac:dyDescent="0.15">
      <c r="A288" s="380" t="s">
        <v>1160</v>
      </c>
      <c r="B288" s="77" t="s">
        <v>1307</v>
      </c>
      <c r="C288" s="7" t="s">
        <v>1239</v>
      </c>
      <c r="D288" s="3" t="s">
        <v>1240</v>
      </c>
      <c r="E288" s="99">
        <f>Таблица1000!G288+Таблица2000!G288</f>
        <v>0</v>
      </c>
      <c r="F288" s="99">
        <f>Таблица2000!H288</f>
        <v>0</v>
      </c>
      <c r="G288" s="99">
        <f>Таблица1000!H288+Таблица2000!I288</f>
        <v>0</v>
      </c>
      <c r="H288" s="99">
        <f>Таблица1000!I288</f>
        <v>0</v>
      </c>
      <c r="I288" s="99">
        <f>Таблица1000!J288</f>
        <v>0</v>
      </c>
      <c r="J288" s="99">
        <f>Таблица1000!K288</f>
        <v>0</v>
      </c>
      <c r="K288" s="99">
        <f>Таблица2000!J288</f>
        <v>0</v>
      </c>
      <c r="L288" s="99">
        <f>Таблица1000!L288+Таблица2000!K288</f>
        <v>0</v>
      </c>
      <c r="M288" s="99">
        <f>Таблица2000!L288</f>
        <v>0</v>
      </c>
      <c r="N288" s="99">
        <f>Таблица1000!M288+Таблица2000!M288</f>
        <v>0</v>
      </c>
      <c r="O288" s="99">
        <f>Таблица1000!N288+Таблица2000!N288</f>
        <v>0</v>
      </c>
      <c r="P288" s="99">
        <f>Таблица1000!O288+Таблица2000!O288</f>
        <v>0</v>
      </c>
      <c r="Q288" s="99">
        <f>Таблица1000!P288+Таблица2000!P288</f>
        <v>0</v>
      </c>
      <c r="R288" s="99">
        <f>Таблица2000!Q287</f>
        <v>0</v>
      </c>
      <c r="S288" s="99">
        <f>Таблица2000!R288</f>
        <v>0</v>
      </c>
      <c r="T288" s="99">
        <f>Таблица1000!Q288+Таблица2000!S288</f>
        <v>0</v>
      </c>
      <c r="U288" s="99">
        <f>Таблица2000!T288</f>
        <v>0</v>
      </c>
      <c r="V288" s="99">
        <f>Таблица1000!R288+Таблица2000!U288</f>
        <v>0</v>
      </c>
      <c r="W288" s="99">
        <f>Таблица2000!V288</f>
        <v>0</v>
      </c>
    </row>
    <row r="289" spans="1:23" x14ac:dyDescent="0.15">
      <c r="A289" s="380" t="s">
        <v>1161</v>
      </c>
      <c r="B289" s="77" t="s">
        <v>1308</v>
      </c>
      <c r="C289" s="7" t="s">
        <v>1241</v>
      </c>
      <c r="D289" s="3" t="s">
        <v>1242</v>
      </c>
      <c r="E289" s="99">
        <f>Таблица1000!G289+Таблица2000!G289</f>
        <v>0</v>
      </c>
      <c r="F289" s="99">
        <f>Таблица2000!H289</f>
        <v>0</v>
      </c>
      <c r="G289" s="99">
        <f>Таблица1000!H289+Таблица2000!I289</f>
        <v>0</v>
      </c>
      <c r="H289" s="99">
        <f>Таблица1000!I289</f>
        <v>0</v>
      </c>
      <c r="I289" s="99">
        <f>Таблица1000!J289</f>
        <v>0</v>
      </c>
      <c r="J289" s="99">
        <f>Таблица1000!K289</f>
        <v>0</v>
      </c>
      <c r="K289" s="99">
        <f>Таблица2000!J289</f>
        <v>0</v>
      </c>
      <c r="L289" s="99">
        <f>Таблица1000!L289+Таблица2000!K289</f>
        <v>0</v>
      </c>
      <c r="M289" s="99">
        <f>Таблица2000!L289</f>
        <v>0</v>
      </c>
      <c r="N289" s="99">
        <f>Таблица1000!M289+Таблица2000!M289</f>
        <v>0</v>
      </c>
      <c r="O289" s="99">
        <f>Таблица1000!N289+Таблица2000!N289</f>
        <v>0</v>
      </c>
      <c r="P289" s="99">
        <f>Таблица1000!O289+Таблица2000!O289</f>
        <v>0</v>
      </c>
      <c r="Q289" s="99">
        <f>Таблица1000!P289+Таблица2000!P289</f>
        <v>0</v>
      </c>
      <c r="R289" s="99">
        <f>Таблица2000!Q288</f>
        <v>0</v>
      </c>
      <c r="S289" s="99">
        <f>Таблица2000!R289</f>
        <v>0</v>
      </c>
      <c r="T289" s="99">
        <f>Таблица1000!Q289+Таблица2000!S289</f>
        <v>0</v>
      </c>
      <c r="U289" s="99">
        <f>Таблица2000!T289</f>
        <v>0</v>
      </c>
      <c r="V289" s="99">
        <f>Таблица1000!R289+Таблица2000!U289</f>
        <v>0</v>
      </c>
      <c r="W289" s="99">
        <f>Таблица2000!V289</f>
        <v>0</v>
      </c>
    </row>
    <row r="290" spans="1:23" ht="42" x14ac:dyDescent="0.15">
      <c r="A290" s="380" t="s">
        <v>1162</v>
      </c>
      <c r="B290" s="77" t="s">
        <v>1309</v>
      </c>
      <c r="C290" s="7" t="s">
        <v>1243</v>
      </c>
      <c r="D290" s="3" t="s">
        <v>1244</v>
      </c>
      <c r="E290" s="99">
        <f>Таблица1000!G290+Таблица2000!G290</f>
        <v>0</v>
      </c>
      <c r="F290" s="99">
        <f>Таблица2000!H290</f>
        <v>0</v>
      </c>
      <c r="G290" s="99">
        <f>Таблица1000!H290+Таблица2000!I290</f>
        <v>0</v>
      </c>
      <c r="H290" s="99">
        <f>Таблица1000!I290</f>
        <v>0</v>
      </c>
      <c r="I290" s="99">
        <f>Таблица1000!J290</f>
        <v>0</v>
      </c>
      <c r="J290" s="99">
        <f>Таблица1000!K290</f>
        <v>0</v>
      </c>
      <c r="K290" s="99">
        <f>Таблица2000!J290</f>
        <v>0</v>
      </c>
      <c r="L290" s="99">
        <f>Таблица1000!L290+Таблица2000!K290</f>
        <v>0</v>
      </c>
      <c r="M290" s="99">
        <f>Таблица2000!L290</f>
        <v>0</v>
      </c>
      <c r="N290" s="99">
        <f>Таблица1000!M290+Таблица2000!M290</f>
        <v>0</v>
      </c>
      <c r="O290" s="99">
        <f>Таблица1000!N290+Таблица2000!N290</f>
        <v>0</v>
      </c>
      <c r="P290" s="99">
        <f>Таблица1000!O290+Таблица2000!O290</f>
        <v>0</v>
      </c>
      <c r="Q290" s="99">
        <f>Таблица1000!P290+Таблица2000!P290</f>
        <v>0</v>
      </c>
      <c r="R290" s="99">
        <f>Таблица2000!Q289</f>
        <v>0</v>
      </c>
      <c r="S290" s="99">
        <f>Таблица2000!R290</f>
        <v>0</v>
      </c>
      <c r="T290" s="99">
        <f>Таблица1000!Q290+Таблица2000!S290</f>
        <v>0</v>
      </c>
      <c r="U290" s="99">
        <f>Таблица2000!T290</f>
        <v>0</v>
      </c>
      <c r="V290" s="99">
        <f>Таблица1000!R290+Таблица2000!U290</f>
        <v>0</v>
      </c>
      <c r="W290" s="99">
        <f>Таблица2000!V290</f>
        <v>0</v>
      </c>
    </row>
    <row r="291" spans="1:23" x14ac:dyDescent="0.15">
      <c r="A291" s="380" t="s">
        <v>1163</v>
      </c>
      <c r="B291" s="77" t="s">
        <v>1310</v>
      </c>
      <c r="C291" s="7" t="s">
        <v>1245</v>
      </c>
      <c r="D291" s="3" t="s">
        <v>1246</v>
      </c>
      <c r="E291" s="99">
        <f>Таблица1000!G291+Таблица2000!G291</f>
        <v>0</v>
      </c>
      <c r="F291" s="99">
        <f>Таблица2000!H291</f>
        <v>0</v>
      </c>
      <c r="G291" s="99">
        <f>Таблица1000!H291+Таблица2000!I291</f>
        <v>0</v>
      </c>
      <c r="H291" s="99">
        <f>Таблица1000!I291</f>
        <v>0</v>
      </c>
      <c r="I291" s="99">
        <f>Таблица1000!J291</f>
        <v>0</v>
      </c>
      <c r="J291" s="99">
        <f>Таблица1000!K291</f>
        <v>0</v>
      </c>
      <c r="K291" s="99">
        <f>Таблица2000!J291</f>
        <v>0</v>
      </c>
      <c r="L291" s="99">
        <f>Таблица1000!L291+Таблица2000!K291</f>
        <v>0</v>
      </c>
      <c r="M291" s="99">
        <f>Таблица2000!L291</f>
        <v>0</v>
      </c>
      <c r="N291" s="99">
        <f>Таблица1000!M291+Таблица2000!M291</f>
        <v>0</v>
      </c>
      <c r="O291" s="99">
        <f>Таблица1000!N291+Таблица2000!N291</f>
        <v>0</v>
      </c>
      <c r="P291" s="99">
        <f>Таблица1000!O291+Таблица2000!O291</f>
        <v>0</v>
      </c>
      <c r="Q291" s="99">
        <f>Таблица1000!P291+Таблица2000!P291</f>
        <v>0</v>
      </c>
      <c r="R291" s="99">
        <f>Таблица2000!Q290</f>
        <v>0</v>
      </c>
      <c r="S291" s="99">
        <f>Таблица2000!R291</f>
        <v>0</v>
      </c>
      <c r="T291" s="99">
        <f>Таблица1000!Q291+Таблица2000!S291</f>
        <v>0</v>
      </c>
      <c r="U291" s="99">
        <f>Таблица2000!T291</f>
        <v>0</v>
      </c>
      <c r="V291" s="99">
        <f>Таблица1000!R291+Таблица2000!U291</f>
        <v>0</v>
      </c>
      <c r="W291" s="99">
        <f>Таблица2000!V291</f>
        <v>0</v>
      </c>
    </row>
    <row r="292" spans="1:23" x14ac:dyDescent="0.15">
      <c r="A292" s="380" t="s">
        <v>1164</v>
      </c>
      <c r="B292" s="77" t="s">
        <v>1311</v>
      </c>
      <c r="C292" s="7" t="s">
        <v>1247</v>
      </c>
      <c r="D292" s="3" t="s">
        <v>1248</v>
      </c>
      <c r="E292" s="99">
        <f>Таблица1000!G292+Таблица2000!G292</f>
        <v>0</v>
      </c>
      <c r="F292" s="99">
        <f>Таблица2000!H292</f>
        <v>0</v>
      </c>
      <c r="G292" s="99">
        <f>Таблица1000!H292+Таблица2000!I292</f>
        <v>0</v>
      </c>
      <c r="H292" s="99">
        <f>Таблица1000!I292</f>
        <v>0</v>
      </c>
      <c r="I292" s="99">
        <f>Таблица1000!J292</f>
        <v>0</v>
      </c>
      <c r="J292" s="99">
        <f>Таблица1000!K292</f>
        <v>0</v>
      </c>
      <c r="K292" s="99">
        <f>Таблица2000!J292</f>
        <v>0</v>
      </c>
      <c r="L292" s="99">
        <f>Таблица1000!L292+Таблица2000!K292</f>
        <v>0</v>
      </c>
      <c r="M292" s="99">
        <f>Таблица2000!L292</f>
        <v>0</v>
      </c>
      <c r="N292" s="99">
        <f>Таблица1000!M292+Таблица2000!M292</f>
        <v>0</v>
      </c>
      <c r="O292" s="99">
        <f>Таблица1000!N292+Таблица2000!N292</f>
        <v>0</v>
      </c>
      <c r="P292" s="99">
        <f>Таблица1000!O292+Таблица2000!O292</f>
        <v>0</v>
      </c>
      <c r="Q292" s="99">
        <f>Таблица1000!P292+Таблица2000!P292</f>
        <v>0</v>
      </c>
      <c r="R292" s="99">
        <f>Таблица2000!Q291</f>
        <v>0</v>
      </c>
      <c r="S292" s="99">
        <f>Таблица2000!R292</f>
        <v>0</v>
      </c>
      <c r="T292" s="99">
        <f>Таблица1000!Q292+Таблица2000!S292</f>
        <v>0</v>
      </c>
      <c r="U292" s="99">
        <f>Таблица2000!T292</f>
        <v>0</v>
      </c>
      <c r="V292" s="99">
        <f>Таблица1000!R292+Таблица2000!U292</f>
        <v>0</v>
      </c>
      <c r="W292" s="99">
        <f>Таблица2000!V292</f>
        <v>0</v>
      </c>
    </row>
    <row r="293" spans="1:23" x14ac:dyDescent="0.15">
      <c r="A293" s="380" t="s">
        <v>1165</v>
      </c>
      <c r="B293" s="77" t="s">
        <v>1312</v>
      </c>
      <c r="C293" s="7" t="s">
        <v>1249</v>
      </c>
      <c r="D293" s="3" t="s">
        <v>1250</v>
      </c>
      <c r="E293" s="99">
        <f>Таблица1000!G293+Таблица2000!G293</f>
        <v>0</v>
      </c>
      <c r="F293" s="99">
        <f>Таблица2000!H293</f>
        <v>0</v>
      </c>
      <c r="G293" s="99">
        <f>Таблица1000!H293+Таблица2000!I293</f>
        <v>0</v>
      </c>
      <c r="H293" s="99">
        <f>Таблица1000!I293</f>
        <v>0</v>
      </c>
      <c r="I293" s="99">
        <f>Таблица1000!J293</f>
        <v>0</v>
      </c>
      <c r="J293" s="99">
        <f>Таблица1000!K293</f>
        <v>0</v>
      </c>
      <c r="K293" s="99">
        <f>Таблица2000!J293</f>
        <v>0</v>
      </c>
      <c r="L293" s="99">
        <f>Таблица1000!L293+Таблица2000!K293</f>
        <v>0</v>
      </c>
      <c r="M293" s="99">
        <f>Таблица2000!L293</f>
        <v>0</v>
      </c>
      <c r="N293" s="99">
        <f>Таблица1000!M293+Таблица2000!M293</f>
        <v>0</v>
      </c>
      <c r="O293" s="99">
        <f>Таблица1000!N293+Таблица2000!N293</f>
        <v>0</v>
      </c>
      <c r="P293" s="99">
        <f>Таблица1000!O293+Таблица2000!O293</f>
        <v>0</v>
      </c>
      <c r="Q293" s="99">
        <f>Таблица1000!P293+Таблица2000!P293</f>
        <v>0</v>
      </c>
      <c r="R293" s="99">
        <f>Таблица2000!Q292</f>
        <v>0</v>
      </c>
      <c r="S293" s="99">
        <f>Таблица2000!R293</f>
        <v>0</v>
      </c>
      <c r="T293" s="99">
        <f>Таблица1000!Q293+Таблица2000!S293</f>
        <v>0</v>
      </c>
      <c r="U293" s="99">
        <f>Таблица2000!T293</f>
        <v>0</v>
      </c>
      <c r="V293" s="99">
        <f>Таблица1000!R293+Таблица2000!U293</f>
        <v>0</v>
      </c>
      <c r="W293" s="99">
        <f>Таблица2000!V293</f>
        <v>0</v>
      </c>
    </row>
    <row r="294" spans="1:23" x14ac:dyDescent="0.15">
      <c r="A294" s="380" t="s">
        <v>1166</v>
      </c>
      <c r="B294" s="77" t="s">
        <v>1313</v>
      </c>
      <c r="C294" s="7" t="s">
        <v>1251</v>
      </c>
      <c r="D294" s="3" t="s">
        <v>1252</v>
      </c>
      <c r="E294" s="99">
        <f>Таблица1000!G294+Таблица2000!G294</f>
        <v>0</v>
      </c>
      <c r="F294" s="99">
        <f>Таблица2000!H294</f>
        <v>0</v>
      </c>
      <c r="G294" s="99">
        <f>Таблица1000!H294+Таблица2000!I294</f>
        <v>0</v>
      </c>
      <c r="H294" s="99">
        <f>Таблица1000!I294</f>
        <v>0</v>
      </c>
      <c r="I294" s="99">
        <f>Таблица1000!J294</f>
        <v>0</v>
      </c>
      <c r="J294" s="99">
        <f>Таблица1000!K294</f>
        <v>0</v>
      </c>
      <c r="K294" s="99">
        <f>Таблица2000!J294</f>
        <v>0</v>
      </c>
      <c r="L294" s="99">
        <f>Таблица1000!L294+Таблица2000!K294</f>
        <v>0</v>
      </c>
      <c r="M294" s="99">
        <f>Таблица2000!L294</f>
        <v>0</v>
      </c>
      <c r="N294" s="99">
        <f>Таблица1000!M294+Таблица2000!M294</f>
        <v>0</v>
      </c>
      <c r="O294" s="99">
        <f>Таблица1000!N294+Таблица2000!N294</f>
        <v>0</v>
      </c>
      <c r="P294" s="99">
        <f>Таблица1000!O294+Таблица2000!O294</f>
        <v>0</v>
      </c>
      <c r="Q294" s="99">
        <f>Таблица1000!P294+Таблица2000!P294</f>
        <v>0</v>
      </c>
      <c r="R294" s="99">
        <f>Таблица2000!Q293</f>
        <v>0</v>
      </c>
      <c r="S294" s="99">
        <f>Таблица2000!R294</f>
        <v>0</v>
      </c>
      <c r="T294" s="99">
        <f>Таблица1000!Q294+Таблица2000!S294</f>
        <v>0</v>
      </c>
      <c r="U294" s="99">
        <f>Таблица2000!T294</f>
        <v>0</v>
      </c>
      <c r="V294" s="99">
        <f>Таблица1000!R294+Таблица2000!U294</f>
        <v>0</v>
      </c>
      <c r="W294" s="99">
        <f>Таблица2000!V294</f>
        <v>0</v>
      </c>
    </row>
    <row r="295" spans="1:23" ht="21" x14ac:dyDescent="0.15">
      <c r="A295" s="380" t="s">
        <v>1167</v>
      </c>
      <c r="B295" s="77" t="s">
        <v>1314</v>
      </c>
      <c r="C295" s="7" t="s">
        <v>1253</v>
      </c>
      <c r="D295" s="3" t="s">
        <v>1254</v>
      </c>
      <c r="E295" s="99">
        <f>Таблица1000!G295+Таблица2000!G295</f>
        <v>0</v>
      </c>
      <c r="F295" s="99">
        <f>Таблица2000!H295</f>
        <v>0</v>
      </c>
      <c r="G295" s="99">
        <f>Таблица1000!H295+Таблица2000!I295</f>
        <v>0</v>
      </c>
      <c r="H295" s="99">
        <f>Таблица1000!I295</f>
        <v>0</v>
      </c>
      <c r="I295" s="99">
        <f>Таблица1000!J295</f>
        <v>0</v>
      </c>
      <c r="J295" s="99">
        <f>Таблица1000!K295</f>
        <v>0</v>
      </c>
      <c r="K295" s="99">
        <f>Таблица2000!J295</f>
        <v>0</v>
      </c>
      <c r="L295" s="99">
        <f>Таблица1000!L295+Таблица2000!K295</f>
        <v>0</v>
      </c>
      <c r="M295" s="99">
        <f>Таблица2000!L295</f>
        <v>0</v>
      </c>
      <c r="N295" s="99">
        <f>Таблица1000!M295+Таблица2000!M295</f>
        <v>0</v>
      </c>
      <c r="O295" s="99">
        <f>Таблица1000!N295+Таблица2000!N295</f>
        <v>0</v>
      </c>
      <c r="P295" s="99">
        <f>Таблица1000!O295+Таблица2000!O295</f>
        <v>0</v>
      </c>
      <c r="Q295" s="99">
        <f>Таблица1000!P295+Таблица2000!P295</f>
        <v>0</v>
      </c>
      <c r="R295" s="99">
        <f>Таблица2000!Q294</f>
        <v>0</v>
      </c>
      <c r="S295" s="99">
        <f>Таблица2000!R295</f>
        <v>0</v>
      </c>
      <c r="T295" s="99">
        <f>Таблица1000!Q295+Таблица2000!S295</f>
        <v>0</v>
      </c>
      <c r="U295" s="99">
        <f>Таблица2000!T295</f>
        <v>0</v>
      </c>
      <c r="V295" s="99">
        <f>Таблица1000!R295+Таблица2000!U295</f>
        <v>0</v>
      </c>
      <c r="W295" s="99">
        <f>Таблица2000!V295</f>
        <v>0</v>
      </c>
    </row>
    <row r="296" spans="1:23" ht="31.5" x14ac:dyDescent="0.15">
      <c r="A296" s="380" t="s">
        <v>1168</v>
      </c>
      <c r="B296" s="77" t="s">
        <v>1315</v>
      </c>
      <c r="C296" s="7" t="s">
        <v>1255</v>
      </c>
      <c r="D296" s="3" t="s">
        <v>1256</v>
      </c>
      <c r="E296" s="99">
        <f>Таблица1000!G296+Таблица2000!G296</f>
        <v>0</v>
      </c>
      <c r="F296" s="99">
        <f>Таблица2000!H296</f>
        <v>0</v>
      </c>
      <c r="G296" s="99">
        <f>Таблица1000!H296+Таблица2000!I296</f>
        <v>0</v>
      </c>
      <c r="H296" s="99">
        <f>Таблица1000!I296</f>
        <v>0</v>
      </c>
      <c r="I296" s="99">
        <f>Таблица1000!J296</f>
        <v>0</v>
      </c>
      <c r="J296" s="99">
        <f>Таблица1000!K296</f>
        <v>0</v>
      </c>
      <c r="K296" s="99">
        <f>Таблица2000!J296</f>
        <v>0</v>
      </c>
      <c r="L296" s="99">
        <f>Таблица1000!L296+Таблица2000!K296</f>
        <v>0</v>
      </c>
      <c r="M296" s="99">
        <f>Таблица2000!L296</f>
        <v>0</v>
      </c>
      <c r="N296" s="99">
        <f>Таблица1000!M296+Таблица2000!M296</f>
        <v>0</v>
      </c>
      <c r="O296" s="99">
        <f>Таблица1000!N296+Таблица2000!N296</f>
        <v>0</v>
      </c>
      <c r="P296" s="99">
        <f>Таблица1000!O296+Таблица2000!O296</f>
        <v>0</v>
      </c>
      <c r="Q296" s="99">
        <f>Таблица1000!P296+Таблица2000!P296</f>
        <v>0</v>
      </c>
      <c r="R296" s="99">
        <f>Таблица2000!Q295</f>
        <v>0</v>
      </c>
      <c r="S296" s="99">
        <f>Таблица2000!R296</f>
        <v>0</v>
      </c>
      <c r="T296" s="99">
        <f>Таблица1000!Q296+Таблица2000!S296</f>
        <v>0</v>
      </c>
      <c r="U296" s="99">
        <f>Таблица2000!T296</f>
        <v>0</v>
      </c>
      <c r="V296" s="99">
        <f>Таблица1000!R296+Таблица2000!U296</f>
        <v>0</v>
      </c>
      <c r="W296" s="99">
        <f>Таблица2000!V296</f>
        <v>0</v>
      </c>
    </row>
    <row r="297" spans="1:23" x14ac:dyDescent="0.15">
      <c r="A297" s="380" t="s">
        <v>1169</v>
      </c>
      <c r="B297" s="77" t="s">
        <v>1316</v>
      </c>
      <c r="C297" s="7" t="s">
        <v>1257</v>
      </c>
      <c r="D297" s="3" t="s">
        <v>1258</v>
      </c>
      <c r="E297" s="99">
        <f>Таблица1000!G297+Таблица2000!G297</f>
        <v>0</v>
      </c>
      <c r="F297" s="99">
        <f>Таблица2000!H297</f>
        <v>0</v>
      </c>
      <c r="G297" s="99">
        <f>Таблица1000!H297+Таблица2000!I297</f>
        <v>0</v>
      </c>
      <c r="H297" s="99">
        <f>Таблица1000!I297</f>
        <v>0</v>
      </c>
      <c r="I297" s="99">
        <f>Таблица1000!J297</f>
        <v>0</v>
      </c>
      <c r="J297" s="99">
        <f>Таблица1000!K297</f>
        <v>0</v>
      </c>
      <c r="K297" s="99">
        <f>Таблица2000!J297</f>
        <v>0</v>
      </c>
      <c r="L297" s="99">
        <f>Таблица1000!L297+Таблица2000!K297</f>
        <v>0</v>
      </c>
      <c r="M297" s="99">
        <f>Таблица2000!L297</f>
        <v>0</v>
      </c>
      <c r="N297" s="99">
        <f>Таблица1000!M297+Таблица2000!M297</f>
        <v>0</v>
      </c>
      <c r="O297" s="99">
        <f>Таблица1000!N297+Таблица2000!N297</f>
        <v>0</v>
      </c>
      <c r="P297" s="99">
        <f>Таблица1000!O297+Таблица2000!O297</f>
        <v>0</v>
      </c>
      <c r="Q297" s="99">
        <f>Таблица1000!P297+Таблица2000!P297</f>
        <v>0</v>
      </c>
      <c r="R297" s="99">
        <f>Таблица2000!Q296</f>
        <v>0</v>
      </c>
      <c r="S297" s="99">
        <f>Таблица2000!R297</f>
        <v>0</v>
      </c>
      <c r="T297" s="99">
        <f>Таблица1000!Q297+Таблица2000!S297</f>
        <v>0</v>
      </c>
      <c r="U297" s="99">
        <f>Таблица2000!T297</f>
        <v>0</v>
      </c>
      <c r="V297" s="99">
        <f>Таблица1000!R297+Таблица2000!U297</f>
        <v>0</v>
      </c>
      <c r="W297" s="99">
        <f>Таблица2000!V297</f>
        <v>0</v>
      </c>
    </row>
    <row r="298" spans="1:23" ht="42" x14ac:dyDescent="0.15">
      <c r="A298" s="380" t="s">
        <v>1170</v>
      </c>
      <c r="B298" s="77" t="s">
        <v>1317</v>
      </c>
      <c r="C298" s="7" t="s">
        <v>1259</v>
      </c>
      <c r="D298" s="3" t="s">
        <v>1260</v>
      </c>
      <c r="E298" s="99">
        <f>Таблица1000!G298+Таблица2000!G298</f>
        <v>0</v>
      </c>
      <c r="F298" s="99">
        <f>Таблица2000!H298</f>
        <v>0</v>
      </c>
      <c r="G298" s="99">
        <f>Таблица1000!H298+Таблица2000!I298</f>
        <v>0</v>
      </c>
      <c r="H298" s="99">
        <f>Таблица1000!I298</f>
        <v>0</v>
      </c>
      <c r="I298" s="99">
        <f>Таблица1000!J298</f>
        <v>0</v>
      </c>
      <c r="J298" s="99">
        <f>Таблица1000!K298</f>
        <v>0</v>
      </c>
      <c r="K298" s="99">
        <f>Таблица2000!J298</f>
        <v>0</v>
      </c>
      <c r="L298" s="99">
        <f>Таблица1000!L298+Таблица2000!K298</f>
        <v>0</v>
      </c>
      <c r="M298" s="99">
        <f>Таблица2000!L298</f>
        <v>0</v>
      </c>
      <c r="N298" s="99">
        <f>Таблица1000!M298+Таблица2000!M298</f>
        <v>0</v>
      </c>
      <c r="O298" s="99">
        <f>Таблица1000!N298+Таблица2000!N298</f>
        <v>0</v>
      </c>
      <c r="P298" s="99">
        <f>Таблица1000!O298+Таблица2000!O298</f>
        <v>0</v>
      </c>
      <c r="Q298" s="99">
        <f>Таблица1000!P298+Таблица2000!P298</f>
        <v>0</v>
      </c>
      <c r="R298" s="99">
        <f>Таблица2000!Q297</f>
        <v>0</v>
      </c>
      <c r="S298" s="99">
        <f>Таблица2000!R298</f>
        <v>0</v>
      </c>
      <c r="T298" s="99">
        <f>Таблица1000!Q298+Таблица2000!S298</f>
        <v>0</v>
      </c>
      <c r="U298" s="99">
        <f>Таблица2000!T298</f>
        <v>0</v>
      </c>
      <c r="V298" s="99">
        <f>Таблица1000!R298+Таблица2000!U298</f>
        <v>0</v>
      </c>
      <c r="W298" s="99">
        <f>Таблица2000!V298</f>
        <v>0</v>
      </c>
    </row>
    <row r="299" spans="1:23" ht="21" x14ac:dyDescent="0.15">
      <c r="A299" s="380" t="s">
        <v>1171</v>
      </c>
      <c r="B299" s="77" t="s">
        <v>1318</v>
      </c>
      <c r="C299" s="7" t="s">
        <v>1261</v>
      </c>
      <c r="D299" s="3" t="s">
        <v>1262</v>
      </c>
      <c r="E299" s="99">
        <f>Таблица1000!G299+Таблица2000!G299</f>
        <v>0</v>
      </c>
      <c r="F299" s="99">
        <f>Таблица2000!H299</f>
        <v>0</v>
      </c>
      <c r="G299" s="99">
        <f>Таблица1000!H299+Таблица2000!I299</f>
        <v>0</v>
      </c>
      <c r="H299" s="99">
        <f>Таблица1000!I299</f>
        <v>0</v>
      </c>
      <c r="I299" s="99">
        <f>Таблица1000!J299</f>
        <v>0</v>
      </c>
      <c r="J299" s="99">
        <f>Таблица1000!K299</f>
        <v>0</v>
      </c>
      <c r="K299" s="99">
        <f>Таблица2000!J299</f>
        <v>0</v>
      </c>
      <c r="L299" s="99">
        <f>Таблица1000!L299+Таблица2000!K299</f>
        <v>0</v>
      </c>
      <c r="M299" s="99">
        <f>Таблица2000!L299</f>
        <v>0</v>
      </c>
      <c r="N299" s="99">
        <f>Таблица1000!M299+Таблица2000!M299</f>
        <v>0</v>
      </c>
      <c r="O299" s="99">
        <f>Таблица1000!N299+Таблица2000!N299</f>
        <v>0</v>
      </c>
      <c r="P299" s="99">
        <f>Таблица1000!O299+Таблица2000!O299</f>
        <v>0</v>
      </c>
      <c r="Q299" s="99">
        <f>Таблица1000!P299+Таблица2000!P299</f>
        <v>0</v>
      </c>
      <c r="R299" s="99">
        <f>Таблица2000!Q298</f>
        <v>0</v>
      </c>
      <c r="S299" s="99">
        <f>Таблица2000!R299</f>
        <v>0</v>
      </c>
      <c r="T299" s="99">
        <f>Таблица1000!Q299+Таблица2000!S299</f>
        <v>0</v>
      </c>
      <c r="U299" s="99">
        <f>Таблица2000!T299</f>
        <v>0</v>
      </c>
      <c r="V299" s="99">
        <f>Таблица1000!R299+Таблица2000!U299</f>
        <v>0</v>
      </c>
      <c r="W299" s="99">
        <f>Таблица2000!V299</f>
        <v>0</v>
      </c>
    </row>
    <row r="300" spans="1:23" ht="21" x14ac:dyDescent="0.15">
      <c r="A300" s="380" t="s">
        <v>1172</v>
      </c>
      <c r="B300" s="77" t="s">
        <v>1319</v>
      </c>
      <c r="C300" s="7" t="s">
        <v>1263</v>
      </c>
      <c r="D300" s="3" t="s">
        <v>1264</v>
      </c>
      <c r="E300" s="99">
        <f>Таблица1000!G300+Таблица2000!G300</f>
        <v>0</v>
      </c>
      <c r="F300" s="99">
        <f>Таблица2000!H300</f>
        <v>0</v>
      </c>
      <c r="G300" s="99">
        <f>Таблица1000!H300+Таблица2000!I300</f>
        <v>0</v>
      </c>
      <c r="H300" s="99">
        <f>Таблица1000!I300</f>
        <v>0</v>
      </c>
      <c r="I300" s="99">
        <f>Таблица1000!J300</f>
        <v>0</v>
      </c>
      <c r="J300" s="99">
        <f>Таблица1000!K300</f>
        <v>0</v>
      </c>
      <c r="K300" s="99">
        <f>Таблица2000!J300</f>
        <v>0</v>
      </c>
      <c r="L300" s="99">
        <f>Таблица1000!L300+Таблица2000!K300</f>
        <v>0</v>
      </c>
      <c r="M300" s="99">
        <f>Таблица2000!L300</f>
        <v>0</v>
      </c>
      <c r="N300" s="99">
        <f>Таблица1000!M300+Таблица2000!M300</f>
        <v>0</v>
      </c>
      <c r="O300" s="99">
        <f>Таблица1000!N300+Таблица2000!N300</f>
        <v>0</v>
      </c>
      <c r="P300" s="99">
        <f>Таблица1000!O300+Таблица2000!O300</f>
        <v>0</v>
      </c>
      <c r="Q300" s="99">
        <f>Таблица1000!P300+Таблица2000!P300</f>
        <v>0</v>
      </c>
      <c r="R300" s="99">
        <f>Таблица2000!Q299</f>
        <v>0</v>
      </c>
      <c r="S300" s="99">
        <f>Таблица2000!R300</f>
        <v>0</v>
      </c>
      <c r="T300" s="99">
        <f>Таблица1000!Q300+Таблица2000!S300</f>
        <v>0</v>
      </c>
      <c r="U300" s="99">
        <f>Таблица2000!T300</f>
        <v>0</v>
      </c>
      <c r="V300" s="99">
        <f>Таблица1000!R300+Таблица2000!U300</f>
        <v>0</v>
      </c>
      <c r="W300" s="99">
        <f>Таблица2000!V300</f>
        <v>0</v>
      </c>
    </row>
    <row r="301" spans="1:23" ht="31.5" x14ac:dyDescent="0.15">
      <c r="A301" s="380" t="s">
        <v>1173</v>
      </c>
      <c r="B301" s="77" t="s">
        <v>1320</v>
      </c>
      <c r="C301" s="7" t="s">
        <v>1265</v>
      </c>
      <c r="D301" s="3" t="s">
        <v>1266</v>
      </c>
      <c r="E301" s="99">
        <f>Таблица1000!G301+Таблица2000!G301</f>
        <v>0</v>
      </c>
      <c r="F301" s="99">
        <f>Таблица2000!H301</f>
        <v>0</v>
      </c>
      <c r="G301" s="99">
        <f>Таблица1000!H301+Таблица2000!I301</f>
        <v>0</v>
      </c>
      <c r="H301" s="99">
        <f>Таблица1000!I301</f>
        <v>0</v>
      </c>
      <c r="I301" s="99">
        <f>Таблица1000!J301</f>
        <v>0</v>
      </c>
      <c r="J301" s="99">
        <f>Таблица1000!K301</f>
        <v>0</v>
      </c>
      <c r="K301" s="99">
        <f>Таблица2000!J301</f>
        <v>0</v>
      </c>
      <c r="L301" s="99">
        <f>Таблица1000!L301+Таблица2000!K301</f>
        <v>0</v>
      </c>
      <c r="M301" s="99">
        <f>Таблица2000!L301</f>
        <v>0</v>
      </c>
      <c r="N301" s="99">
        <f>Таблица1000!M301+Таблица2000!M301</f>
        <v>0</v>
      </c>
      <c r="O301" s="99">
        <f>Таблица1000!N301+Таблица2000!N301</f>
        <v>0</v>
      </c>
      <c r="P301" s="99">
        <f>Таблица1000!O301+Таблица2000!O301</f>
        <v>0</v>
      </c>
      <c r="Q301" s="99">
        <f>Таблица1000!P301+Таблица2000!P301</f>
        <v>0</v>
      </c>
      <c r="R301" s="99">
        <f>Таблица2000!Q300</f>
        <v>0</v>
      </c>
      <c r="S301" s="99">
        <f>Таблица2000!R301</f>
        <v>0</v>
      </c>
      <c r="T301" s="99">
        <f>Таблица1000!Q301+Таблица2000!S301</f>
        <v>0</v>
      </c>
      <c r="U301" s="99">
        <f>Таблица2000!T301</f>
        <v>0</v>
      </c>
      <c r="V301" s="99">
        <f>Таблица1000!R301+Таблица2000!U301</f>
        <v>0</v>
      </c>
      <c r="W301" s="99">
        <f>Таблица2000!V301</f>
        <v>0</v>
      </c>
    </row>
    <row r="302" spans="1:23" ht="52.5" x14ac:dyDescent="0.15">
      <c r="A302" s="380" t="s">
        <v>1174</v>
      </c>
      <c r="B302" s="77" t="s">
        <v>1321</v>
      </c>
      <c r="C302" s="7" t="s">
        <v>1267</v>
      </c>
      <c r="D302" s="3" t="s">
        <v>1268</v>
      </c>
      <c r="E302" s="99">
        <f>Таблица1000!G302+Таблица2000!G302</f>
        <v>0</v>
      </c>
      <c r="F302" s="99">
        <f>Таблица2000!H302</f>
        <v>0</v>
      </c>
      <c r="G302" s="99">
        <f>Таблица1000!H302+Таблица2000!I302</f>
        <v>0</v>
      </c>
      <c r="H302" s="99">
        <f>Таблица1000!I302</f>
        <v>0</v>
      </c>
      <c r="I302" s="99">
        <f>Таблица1000!J302</f>
        <v>0</v>
      </c>
      <c r="J302" s="99">
        <f>Таблица1000!K302</f>
        <v>0</v>
      </c>
      <c r="K302" s="99">
        <f>Таблица2000!J302</f>
        <v>0</v>
      </c>
      <c r="L302" s="99">
        <f>Таблица1000!L302+Таблица2000!K302</f>
        <v>0</v>
      </c>
      <c r="M302" s="99">
        <f>Таблица2000!L302</f>
        <v>0</v>
      </c>
      <c r="N302" s="99">
        <f>Таблица1000!M302+Таблица2000!M302</f>
        <v>0</v>
      </c>
      <c r="O302" s="99">
        <f>Таблица1000!N302+Таблица2000!N302</f>
        <v>0</v>
      </c>
      <c r="P302" s="99">
        <f>Таблица1000!O302+Таблица2000!O302</f>
        <v>0</v>
      </c>
      <c r="Q302" s="99">
        <f>Таблица1000!P302+Таблица2000!P302</f>
        <v>0</v>
      </c>
      <c r="R302" s="99">
        <f>Таблица2000!Q301</f>
        <v>0</v>
      </c>
      <c r="S302" s="99">
        <f>Таблица2000!R302</f>
        <v>0</v>
      </c>
      <c r="T302" s="99">
        <f>Таблица1000!Q302+Таблица2000!S302</f>
        <v>0</v>
      </c>
      <c r="U302" s="99">
        <f>Таблица2000!T302</f>
        <v>0</v>
      </c>
      <c r="V302" s="99">
        <f>Таблица1000!R302+Таблица2000!U302</f>
        <v>0</v>
      </c>
      <c r="W302" s="99">
        <f>Таблица2000!V302</f>
        <v>0</v>
      </c>
    </row>
    <row r="303" spans="1:23" ht="21" x14ac:dyDescent="0.15">
      <c r="A303" s="380" t="s">
        <v>1175</v>
      </c>
      <c r="B303" s="77" t="s">
        <v>1322</v>
      </c>
      <c r="C303" s="7" t="s">
        <v>1269</v>
      </c>
      <c r="D303" s="3" t="s">
        <v>1270</v>
      </c>
      <c r="E303" s="99">
        <f>Таблица1000!G303+Таблица2000!G303</f>
        <v>0</v>
      </c>
      <c r="F303" s="99">
        <f>Таблица2000!H303</f>
        <v>0</v>
      </c>
      <c r="G303" s="99">
        <f>Таблица1000!H303+Таблица2000!I303</f>
        <v>0</v>
      </c>
      <c r="H303" s="99">
        <f>Таблица1000!I303</f>
        <v>0</v>
      </c>
      <c r="I303" s="99">
        <f>Таблица1000!J303</f>
        <v>0</v>
      </c>
      <c r="J303" s="99">
        <f>Таблица1000!K303</f>
        <v>0</v>
      </c>
      <c r="K303" s="99">
        <f>Таблица2000!J303</f>
        <v>0</v>
      </c>
      <c r="L303" s="99">
        <f>Таблица1000!L303+Таблица2000!K303</f>
        <v>0</v>
      </c>
      <c r="M303" s="99">
        <f>Таблица2000!L303</f>
        <v>0</v>
      </c>
      <c r="N303" s="99">
        <f>Таблица1000!M303+Таблица2000!M303</f>
        <v>0</v>
      </c>
      <c r="O303" s="99">
        <f>Таблица1000!N303+Таблица2000!N303</f>
        <v>0</v>
      </c>
      <c r="P303" s="99">
        <f>Таблица1000!O303+Таблица2000!O303</f>
        <v>0</v>
      </c>
      <c r="Q303" s="99">
        <f>Таблица1000!P303+Таблица2000!P303</f>
        <v>0</v>
      </c>
      <c r="R303" s="99">
        <f>Таблица2000!Q302</f>
        <v>0</v>
      </c>
      <c r="S303" s="99">
        <f>Таблица2000!R303</f>
        <v>0</v>
      </c>
      <c r="T303" s="99">
        <f>Таблица1000!Q303+Таблица2000!S303</f>
        <v>0</v>
      </c>
      <c r="U303" s="99">
        <f>Таблица2000!T303</f>
        <v>0</v>
      </c>
      <c r="V303" s="99">
        <f>Таблица1000!R303+Таблица2000!U303</f>
        <v>0</v>
      </c>
      <c r="W303" s="99">
        <f>Таблица2000!V303</f>
        <v>0</v>
      </c>
    </row>
    <row r="304" spans="1:23" ht="31.5" x14ac:dyDescent="0.15">
      <c r="A304" s="380" t="s">
        <v>1176</v>
      </c>
      <c r="B304" s="77" t="s">
        <v>1323</v>
      </c>
      <c r="C304" s="7" t="s">
        <v>1271</v>
      </c>
      <c r="D304" s="3" t="s">
        <v>1272</v>
      </c>
      <c r="E304" s="99">
        <f>Таблица1000!G304+Таблица2000!G304</f>
        <v>0</v>
      </c>
      <c r="F304" s="99">
        <f>Таблица2000!H304</f>
        <v>0</v>
      </c>
      <c r="G304" s="99">
        <f>Таблица1000!H304+Таблица2000!I304</f>
        <v>0</v>
      </c>
      <c r="H304" s="99">
        <f>Таблица1000!I304</f>
        <v>0</v>
      </c>
      <c r="I304" s="99">
        <f>Таблица1000!J304</f>
        <v>0</v>
      </c>
      <c r="J304" s="99">
        <f>Таблица1000!K304</f>
        <v>0</v>
      </c>
      <c r="K304" s="99">
        <f>Таблица2000!J304</f>
        <v>0</v>
      </c>
      <c r="L304" s="99">
        <f>Таблица1000!L304+Таблица2000!K304</f>
        <v>0</v>
      </c>
      <c r="M304" s="99">
        <f>Таблица2000!L304</f>
        <v>0</v>
      </c>
      <c r="N304" s="99">
        <f>Таблица1000!M304+Таблица2000!M304</f>
        <v>0</v>
      </c>
      <c r="O304" s="99">
        <f>Таблица1000!N304+Таблица2000!N304</f>
        <v>0</v>
      </c>
      <c r="P304" s="99">
        <f>Таблица1000!O304+Таблица2000!O304</f>
        <v>0</v>
      </c>
      <c r="Q304" s="99">
        <f>Таблица1000!P304+Таблица2000!P304</f>
        <v>0</v>
      </c>
      <c r="R304" s="99">
        <f>Таблица2000!Q303</f>
        <v>0</v>
      </c>
      <c r="S304" s="99">
        <f>Таблица2000!R304</f>
        <v>0</v>
      </c>
      <c r="T304" s="99">
        <f>Таблица1000!Q304+Таблица2000!S304</f>
        <v>0</v>
      </c>
      <c r="U304" s="99">
        <f>Таблица2000!T304</f>
        <v>0</v>
      </c>
      <c r="V304" s="99">
        <f>Таблица1000!R304+Таблица2000!U304</f>
        <v>0</v>
      </c>
      <c r="W304" s="99">
        <f>Таблица2000!V304</f>
        <v>0</v>
      </c>
    </row>
    <row r="305" spans="1:23" ht="31.5" x14ac:dyDescent="0.15">
      <c r="A305" s="380" t="s">
        <v>1177</v>
      </c>
      <c r="B305" s="77" t="s">
        <v>1324</v>
      </c>
      <c r="C305" s="7" t="s">
        <v>1273</v>
      </c>
      <c r="D305" s="3" t="s">
        <v>1274</v>
      </c>
      <c r="E305" s="99">
        <f>Таблица1000!G305+Таблица2000!G305</f>
        <v>0</v>
      </c>
      <c r="F305" s="99">
        <f>Таблица2000!H305</f>
        <v>0</v>
      </c>
      <c r="G305" s="99">
        <f>Таблица1000!H305+Таблица2000!I305</f>
        <v>0</v>
      </c>
      <c r="H305" s="99">
        <f>Таблица1000!I305</f>
        <v>0</v>
      </c>
      <c r="I305" s="99">
        <f>Таблица1000!J305</f>
        <v>0</v>
      </c>
      <c r="J305" s="99">
        <f>Таблица1000!K305</f>
        <v>0</v>
      </c>
      <c r="K305" s="99">
        <f>Таблица2000!J305</f>
        <v>0</v>
      </c>
      <c r="L305" s="99">
        <f>Таблица1000!L305+Таблица2000!K305</f>
        <v>0</v>
      </c>
      <c r="M305" s="99">
        <f>Таблица2000!L305</f>
        <v>0</v>
      </c>
      <c r="N305" s="99">
        <f>Таблица1000!M305+Таблица2000!M305</f>
        <v>0</v>
      </c>
      <c r="O305" s="99">
        <f>Таблица1000!N305+Таблица2000!N305</f>
        <v>0</v>
      </c>
      <c r="P305" s="99">
        <f>Таблица1000!O305+Таблица2000!O305</f>
        <v>0</v>
      </c>
      <c r="Q305" s="99">
        <f>Таблица1000!P305+Таблица2000!P305</f>
        <v>0</v>
      </c>
      <c r="R305" s="99">
        <f>Таблица2000!Q304</f>
        <v>0</v>
      </c>
      <c r="S305" s="99">
        <f>Таблица2000!R305</f>
        <v>0</v>
      </c>
      <c r="T305" s="99">
        <f>Таблица1000!Q305+Таблица2000!S305</f>
        <v>0</v>
      </c>
      <c r="U305" s="99">
        <f>Таблица2000!T305</f>
        <v>0</v>
      </c>
      <c r="V305" s="99">
        <f>Таблица1000!R305+Таблица2000!U305</f>
        <v>0</v>
      </c>
      <c r="W305" s="99">
        <f>Таблица2000!V305</f>
        <v>0</v>
      </c>
    </row>
    <row r="306" spans="1:23" x14ac:dyDescent="0.15">
      <c r="A306" s="380" t="s">
        <v>1178</v>
      </c>
      <c r="B306" s="77" t="s">
        <v>1325</v>
      </c>
      <c r="C306" s="7" t="s">
        <v>1275</v>
      </c>
      <c r="D306" s="3" t="s">
        <v>1276</v>
      </c>
      <c r="E306" s="99">
        <f>Таблица1000!G306+Таблица2000!G306</f>
        <v>0</v>
      </c>
      <c r="F306" s="99">
        <f>Таблица2000!H306</f>
        <v>0</v>
      </c>
      <c r="G306" s="99">
        <f>Таблица1000!H306+Таблица2000!I306</f>
        <v>0</v>
      </c>
      <c r="H306" s="99">
        <f>Таблица1000!I306</f>
        <v>0</v>
      </c>
      <c r="I306" s="99">
        <f>Таблица1000!J306</f>
        <v>0</v>
      </c>
      <c r="J306" s="99">
        <f>Таблица1000!K306</f>
        <v>0</v>
      </c>
      <c r="K306" s="99">
        <f>Таблица2000!J306</f>
        <v>0</v>
      </c>
      <c r="L306" s="99">
        <f>Таблица1000!L306+Таблица2000!K306</f>
        <v>0</v>
      </c>
      <c r="M306" s="99">
        <f>Таблица2000!L306</f>
        <v>0</v>
      </c>
      <c r="N306" s="99">
        <f>Таблица1000!M306+Таблица2000!M306</f>
        <v>0</v>
      </c>
      <c r="O306" s="99">
        <f>Таблица1000!N306+Таблица2000!N306</f>
        <v>0</v>
      </c>
      <c r="P306" s="99">
        <f>Таблица1000!O306+Таблица2000!O306</f>
        <v>0</v>
      </c>
      <c r="Q306" s="99">
        <f>Таблица1000!P306+Таблица2000!P306</f>
        <v>0</v>
      </c>
      <c r="R306" s="99">
        <f>Таблица2000!Q305</f>
        <v>0</v>
      </c>
      <c r="S306" s="99">
        <f>Таблица2000!R306</f>
        <v>0</v>
      </c>
      <c r="T306" s="99">
        <f>Таблица1000!Q306+Таблица2000!S306</f>
        <v>0</v>
      </c>
      <c r="U306" s="99">
        <f>Таблица2000!T306</f>
        <v>0</v>
      </c>
      <c r="V306" s="99">
        <f>Таблица1000!R306+Таблица2000!U306</f>
        <v>0</v>
      </c>
      <c r="W306" s="99">
        <f>Таблица2000!V306</f>
        <v>0</v>
      </c>
    </row>
    <row r="307" spans="1:23" s="53" customFormat="1" ht="21" x14ac:dyDescent="0.15">
      <c r="A307" s="391" t="s">
        <v>661</v>
      </c>
      <c r="B307" s="102" t="s">
        <v>259</v>
      </c>
      <c r="C307" s="39" t="s">
        <v>126</v>
      </c>
      <c r="D307" s="30" t="s">
        <v>63</v>
      </c>
      <c r="E307" s="99">
        <f>Таблица1000!G307+Таблица2000!G307</f>
        <v>0</v>
      </c>
      <c r="F307" s="99">
        <f>Таблица2000!H307</f>
        <v>0</v>
      </c>
      <c r="G307" s="99">
        <f>Таблица1000!H307+Таблица2000!I307</f>
        <v>0</v>
      </c>
      <c r="H307" s="99">
        <f>Таблица1000!I307</f>
        <v>0</v>
      </c>
      <c r="I307" s="99">
        <f>Таблица1000!J307</f>
        <v>0</v>
      </c>
      <c r="J307" s="99">
        <f>Таблица1000!K307</f>
        <v>0</v>
      </c>
      <c r="K307" s="99">
        <f>Таблица2000!J307</f>
        <v>0</v>
      </c>
      <c r="L307" s="99">
        <f>Таблица1000!L307+Таблица2000!K307</f>
        <v>0</v>
      </c>
      <c r="M307" s="99">
        <f>Таблица2000!L307</f>
        <v>0</v>
      </c>
      <c r="N307" s="99">
        <f>Таблица1000!M307+Таблица2000!M307</f>
        <v>0</v>
      </c>
      <c r="O307" s="99">
        <f>Таблица1000!N307+Таблица2000!N307</f>
        <v>0</v>
      </c>
      <c r="P307" s="99">
        <f>Таблица1000!O307+Таблица2000!O307</f>
        <v>0</v>
      </c>
      <c r="Q307" s="99">
        <f>Таблица1000!P307+Таблица2000!P307</f>
        <v>0</v>
      </c>
      <c r="R307" s="99">
        <f>Таблица2000!Q306</f>
        <v>0</v>
      </c>
      <c r="S307" s="99">
        <f>Таблица2000!R307</f>
        <v>0</v>
      </c>
      <c r="T307" s="99">
        <f>Таблица1000!Q307+Таблица2000!S307</f>
        <v>0</v>
      </c>
      <c r="U307" s="99">
        <f>Таблица2000!T307</f>
        <v>0</v>
      </c>
      <c r="V307" s="99">
        <f>Таблица1000!R307+Таблица2000!U307</f>
        <v>0</v>
      </c>
      <c r="W307" s="99">
        <f>Таблица2000!V307</f>
        <v>0</v>
      </c>
    </row>
    <row r="308" spans="1:23" s="113" customFormat="1" ht="44.25" customHeight="1" x14ac:dyDescent="0.15">
      <c r="A308" s="380" t="s">
        <v>1374</v>
      </c>
      <c r="B308" s="102" t="s">
        <v>1375</v>
      </c>
      <c r="C308" s="127" t="s">
        <v>1376</v>
      </c>
      <c r="D308" s="129" t="s">
        <v>1377</v>
      </c>
      <c r="E308" s="99">
        <f>Таблица1000!G308+Таблица2000!G308</f>
        <v>0</v>
      </c>
      <c r="F308" s="99">
        <f>Таблица2000!H308</f>
        <v>0</v>
      </c>
      <c r="G308" s="99">
        <f>Таблица1000!H308+Таблица2000!I308</f>
        <v>0</v>
      </c>
      <c r="H308" s="99">
        <f>Таблица1000!I308</f>
        <v>0</v>
      </c>
      <c r="I308" s="99">
        <f>Таблица1000!J308</f>
        <v>0</v>
      </c>
      <c r="J308" s="99">
        <f>Таблица1000!K308</f>
        <v>0</v>
      </c>
      <c r="K308" s="99">
        <f>Таблица2000!J308</f>
        <v>0</v>
      </c>
      <c r="L308" s="99">
        <f>Таблица1000!L308+Таблица2000!K308</f>
        <v>0</v>
      </c>
      <c r="M308" s="99">
        <f>Таблица2000!L308</f>
        <v>0</v>
      </c>
      <c r="N308" s="99">
        <f>Таблица1000!M308+Таблица2000!M308</f>
        <v>0</v>
      </c>
      <c r="O308" s="99">
        <f>Таблица1000!N308+Таблица2000!N308</f>
        <v>0</v>
      </c>
      <c r="P308" s="99">
        <f>Таблица1000!O308+Таблица2000!O308</f>
        <v>0</v>
      </c>
      <c r="Q308" s="99">
        <f>Таблица1000!P308+Таблица2000!P308</f>
        <v>0</v>
      </c>
      <c r="R308" s="99">
        <f>Таблица2000!Q307</f>
        <v>0</v>
      </c>
      <c r="S308" s="99">
        <f>Таблица2000!R308</f>
        <v>0</v>
      </c>
      <c r="T308" s="99">
        <f>Таблица1000!Q308+Таблица2000!S308</f>
        <v>0</v>
      </c>
      <c r="U308" s="99">
        <f>Таблица2000!T308</f>
        <v>0</v>
      </c>
      <c r="V308" s="99">
        <f>Таблица1000!R308+Таблица2000!U308</f>
        <v>0</v>
      </c>
      <c r="W308" s="99">
        <f>Таблица2000!V308</f>
        <v>0</v>
      </c>
    </row>
    <row r="309" spans="1:23" s="113" customFormat="1" ht="44.25" customHeight="1" x14ac:dyDescent="0.15">
      <c r="A309" s="380" t="s">
        <v>1507</v>
      </c>
      <c r="B309" s="102" t="s">
        <v>1508</v>
      </c>
      <c r="C309" s="127" t="s">
        <v>1508</v>
      </c>
      <c r="D309" s="129" t="s">
        <v>1509</v>
      </c>
      <c r="E309" s="99">
        <f>Таблица1000!G309+Таблица2000!G309</f>
        <v>0</v>
      </c>
      <c r="F309" s="99">
        <f>Таблица2000!H309</f>
        <v>0</v>
      </c>
      <c r="G309" s="99">
        <f>Таблица1000!H309+Таблица2000!I309</f>
        <v>0</v>
      </c>
      <c r="H309" s="99">
        <f>Таблица1000!I309</f>
        <v>0</v>
      </c>
      <c r="I309" s="99">
        <f>Таблица1000!J309</f>
        <v>0</v>
      </c>
      <c r="J309" s="99">
        <f>Таблица1000!K309</f>
        <v>0</v>
      </c>
      <c r="K309" s="99">
        <f>Таблица2000!J309</f>
        <v>0</v>
      </c>
      <c r="L309" s="99">
        <f>Таблица1000!L309+Таблица2000!K309</f>
        <v>0</v>
      </c>
      <c r="M309" s="99">
        <f>Таблица2000!L309</f>
        <v>0</v>
      </c>
      <c r="N309" s="99">
        <f>Таблица1000!M309+Таблица2000!M309</f>
        <v>0</v>
      </c>
      <c r="O309" s="99">
        <f>Таблица1000!N309+Таблица2000!N309</f>
        <v>0</v>
      </c>
      <c r="P309" s="99">
        <f>Таблица1000!O309+Таблица2000!O309</f>
        <v>0</v>
      </c>
      <c r="Q309" s="99">
        <f>Таблица1000!P309+Таблица2000!P309</f>
        <v>0</v>
      </c>
      <c r="R309" s="99">
        <f>Таблица2000!Q308</f>
        <v>0</v>
      </c>
      <c r="S309" s="99">
        <f>Таблица2000!R309</f>
        <v>0</v>
      </c>
      <c r="T309" s="99">
        <f>Таблица1000!Q309+Таблица2000!S309</f>
        <v>0</v>
      </c>
      <c r="U309" s="99">
        <f>Таблица2000!T309</f>
        <v>0</v>
      </c>
      <c r="V309" s="99">
        <f>Таблица1000!R309+Таблица2000!U309</f>
        <v>0</v>
      </c>
      <c r="W309" s="99">
        <f>Таблица2000!V309</f>
        <v>0</v>
      </c>
    </row>
    <row r="310" spans="1:23" s="113" customFormat="1" ht="44.25" customHeight="1" x14ac:dyDescent="0.15">
      <c r="A310" s="152"/>
      <c r="B310" s="153"/>
      <c r="C310" s="153"/>
      <c r="D310" s="154"/>
      <c r="E310" s="155"/>
      <c r="F310" s="155"/>
      <c r="G310" s="155"/>
      <c r="H310" s="155"/>
      <c r="I310" s="155"/>
      <c r="J310" s="155"/>
      <c r="K310" s="155"/>
      <c r="L310" s="155"/>
      <c r="M310" s="155"/>
      <c r="N310" s="156"/>
    </row>
    <row r="311" spans="1:23" s="72" customFormat="1" x14ac:dyDescent="0.15">
      <c r="A311" s="72" t="s">
        <v>845</v>
      </c>
      <c r="B311" s="79"/>
      <c r="C311" s="98"/>
      <c r="D311" s="71"/>
    </row>
  </sheetData>
  <mergeCells count="18">
    <mergeCell ref="E2:J2"/>
    <mergeCell ref="N2:O2"/>
    <mergeCell ref="A4:A6"/>
    <mergeCell ref="B4:B6"/>
    <mergeCell ref="C4:C6"/>
    <mergeCell ref="D4:D6"/>
    <mergeCell ref="E4:E6"/>
    <mergeCell ref="F4:F6"/>
    <mergeCell ref="G4:R4"/>
    <mergeCell ref="T4:T6"/>
    <mergeCell ref="V4:V6"/>
    <mergeCell ref="W4:W6"/>
    <mergeCell ref="G5:G6"/>
    <mergeCell ref="H5:J5"/>
    <mergeCell ref="L5:N5"/>
    <mergeCell ref="O5:R5"/>
    <mergeCell ref="S5:S6"/>
    <mergeCell ref="U4:U6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2"/>
  <sheetViews>
    <sheetView zoomScale="80" zoomScaleNormal="80" workbookViewId="0">
      <pane xSplit="4" ySplit="8" topLeftCell="J307" activePane="bottomRight" state="frozen"/>
      <selection pane="topRight"/>
      <selection pane="bottomLeft"/>
      <selection pane="bottomRight" activeCell="O312" sqref="O312"/>
    </sheetView>
  </sheetViews>
  <sheetFormatPr defaultColWidth="9.140625" defaultRowHeight="10.5" x14ac:dyDescent="0.15"/>
  <cols>
    <col min="1" max="1" width="46.85546875" style="433" customWidth="1"/>
    <col min="2" max="2" width="8.140625" style="434" customWidth="1"/>
    <col min="3" max="3" width="7.85546875" style="433" customWidth="1"/>
    <col min="4" max="4" width="15.7109375" style="434" customWidth="1"/>
    <col min="5" max="5" width="13.28515625" style="434" customWidth="1"/>
    <col min="6" max="6" width="13.85546875" style="433" customWidth="1"/>
    <col min="7" max="7" width="13.28515625" style="433" customWidth="1"/>
    <col min="8" max="8" width="13.7109375" style="433" customWidth="1"/>
    <col min="9" max="9" width="12.7109375" style="433" customWidth="1"/>
    <col min="10" max="10" width="11.140625" style="433" customWidth="1"/>
    <col min="11" max="11" width="11.42578125" style="433" customWidth="1"/>
    <col min="12" max="12" width="14" style="433" customWidth="1"/>
    <col min="13" max="13" width="11" style="433" customWidth="1"/>
    <col min="14" max="14" width="11.85546875" style="433" customWidth="1"/>
    <col min="15" max="15" width="15.42578125" style="275" customWidth="1"/>
    <col min="16" max="16" width="14.7109375" style="275" customWidth="1"/>
    <col min="17" max="18" width="13.28515625" style="275" customWidth="1"/>
    <col min="19" max="16384" width="9.140625" style="433"/>
  </cols>
  <sheetData>
    <row r="1" spans="1:18" x14ac:dyDescent="0.15">
      <c r="A1" s="433" t="s">
        <v>594</v>
      </c>
    </row>
    <row r="2" spans="1:18" x14ac:dyDescent="0.15">
      <c r="A2" s="435" t="s">
        <v>595</v>
      </c>
      <c r="B2" s="434" t="s">
        <v>7</v>
      </c>
      <c r="C2" s="435"/>
      <c r="D2" s="698" t="s">
        <v>842</v>
      </c>
      <c r="E2" s="698"/>
      <c r="F2" s="698"/>
      <c r="G2" s="679"/>
      <c r="H2" s="679"/>
    </row>
    <row r="3" spans="1:18" x14ac:dyDescent="0.15">
      <c r="A3" s="435"/>
      <c r="C3" s="435"/>
      <c r="D3" s="436"/>
      <c r="F3" s="436"/>
      <c r="G3" s="437"/>
      <c r="H3" s="437"/>
      <c r="O3" s="637" t="s">
        <v>1709</v>
      </c>
      <c r="P3" s="638"/>
      <c r="Q3" s="638"/>
      <c r="R3" s="638"/>
    </row>
    <row r="4" spans="1:18" x14ac:dyDescent="0.15">
      <c r="A4" s="672" t="s">
        <v>12</v>
      </c>
      <c r="B4" s="438"/>
      <c r="C4" s="675" t="s">
        <v>477</v>
      </c>
      <c r="D4" s="702" t="s">
        <v>478</v>
      </c>
      <c r="E4" s="702" t="s">
        <v>1338</v>
      </c>
      <c r="F4" s="672" t="s">
        <v>1333</v>
      </c>
      <c r="G4" s="695" t="s">
        <v>1015</v>
      </c>
      <c r="H4" s="696"/>
      <c r="I4" s="696"/>
      <c r="J4" s="696"/>
      <c r="K4" s="696"/>
      <c r="L4" s="696"/>
      <c r="M4" s="673" t="s">
        <v>1129</v>
      </c>
      <c r="N4" s="672" t="s">
        <v>990</v>
      </c>
      <c r="O4" s="634" t="s">
        <v>1710</v>
      </c>
      <c r="P4" s="634" t="s">
        <v>1711</v>
      </c>
      <c r="Q4" s="634" t="s">
        <v>1712</v>
      </c>
      <c r="R4" s="634" t="s">
        <v>1713</v>
      </c>
    </row>
    <row r="5" spans="1:18" x14ac:dyDescent="0.15">
      <c r="A5" s="672"/>
      <c r="B5" s="438"/>
      <c r="C5" s="701"/>
      <c r="D5" s="702"/>
      <c r="E5" s="702"/>
      <c r="F5" s="672"/>
      <c r="G5" s="672" t="s">
        <v>13</v>
      </c>
      <c r="H5" s="672" t="s">
        <v>1012</v>
      </c>
      <c r="I5" s="672"/>
      <c r="J5" s="695" t="s">
        <v>1067</v>
      </c>
      <c r="K5" s="696"/>
      <c r="L5" s="696"/>
      <c r="M5" s="697"/>
      <c r="N5" s="672"/>
      <c r="O5" s="635"/>
      <c r="P5" s="635"/>
      <c r="Q5" s="635"/>
      <c r="R5" s="635"/>
    </row>
    <row r="6" spans="1:18" ht="52.5" x14ac:dyDescent="0.15">
      <c r="A6" s="672"/>
      <c r="B6" s="438"/>
      <c r="C6" s="676"/>
      <c r="D6" s="702"/>
      <c r="E6" s="439" t="s">
        <v>1064</v>
      </c>
      <c r="F6" s="440" t="s">
        <v>1332</v>
      </c>
      <c r="G6" s="700"/>
      <c r="H6" s="382" t="s">
        <v>1013</v>
      </c>
      <c r="I6" s="382" t="s">
        <v>1014</v>
      </c>
      <c r="J6" s="382" t="s">
        <v>1073</v>
      </c>
      <c r="K6" s="382" t="s">
        <v>1016</v>
      </c>
      <c r="L6" s="382" t="s">
        <v>1056</v>
      </c>
      <c r="M6" s="674"/>
      <c r="N6" s="672"/>
      <c r="O6" s="636"/>
      <c r="P6" s="636"/>
      <c r="Q6" s="636"/>
      <c r="R6" s="636"/>
    </row>
    <row r="7" spans="1:18" x14ac:dyDescent="0.15">
      <c r="A7" s="395">
        <v>1</v>
      </c>
      <c r="B7" s="441"/>
      <c r="C7" s="441">
        <v>2</v>
      </c>
      <c r="D7" s="441" t="s">
        <v>14</v>
      </c>
      <c r="E7" s="441" t="s">
        <v>506</v>
      </c>
      <c r="F7" s="441" t="s">
        <v>279</v>
      </c>
      <c r="G7" s="395">
        <v>4</v>
      </c>
      <c r="H7" s="395">
        <v>8</v>
      </c>
      <c r="I7" s="395">
        <v>9</v>
      </c>
      <c r="J7" s="395">
        <v>10</v>
      </c>
      <c r="K7" s="395">
        <v>11</v>
      </c>
      <c r="L7" s="441" t="s">
        <v>1046</v>
      </c>
      <c r="M7" s="395">
        <v>14</v>
      </c>
      <c r="N7" s="395">
        <v>15</v>
      </c>
      <c r="O7" s="276">
        <v>17</v>
      </c>
      <c r="P7" s="276">
        <v>18</v>
      </c>
      <c r="Q7" s="276">
        <v>19</v>
      </c>
      <c r="R7" s="276">
        <v>20</v>
      </c>
    </row>
    <row r="8" spans="1:18" x14ac:dyDescent="0.15">
      <c r="A8" s="442" t="s">
        <v>6</v>
      </c>
      <c r="B8" s="441"/>
      <c r="C8" s="441"/>
      <c r="D8" s="441"/>
      <c r="E8" s="441" t="s">
        <v>506</v>
      </c>
      <c r="F8" s="441" t="s">
        <v>279</v>
      </c>
      <c r="G8" s="441">
        <v>4</v>
      </c>
      <c r="H8" s="441">
        <v>8</v>
      </c>
      <c r="I8" s="395">
        <v>9</v>
      </c>
      <c r="J8" s="395">
        <v>10</v>
      </c>
      <c r="K8" s="395">
        <v>11</v>
      </c>
      <c r="L8" s="395" t="s">
        <v>1046</v>
      </c>
      <c r="M8" s="395">
        <v>14</v>
      </c>
      <c r="N8" s="395">
        <v>15</v>
      </c>
      <c r="O8" s="276">
        <v>17</v>
      </c>
      <c r="P8" s="276">
        <v>18</v>
      </c>
      <c r="Q8" s="276">
        <v>19</v>
      </c>
      <c r="R8" s="276">
        <v>20</v>
      </c>
    </row>
    <row r="9" spans="1:18" s="446" customFormat="1" x14ac:dyDescent="0.15">
      <c r="A9" s="391" t="s">
        <v>646</v>
      </c>
      <c r="B9" s="443" t="s">
        <v>196</v>
      </c>
      <c r="C9" s="443" t="s">
        <v>132</v>
      </c>
      <c r="D9" s="444" t="s">
        <v>15</v>
      </c>
      <c r="E9" s="445">
        <f>Таблица4000!E9+Таблица4500!E9</f>
        <v>0</v>
      </c>
      <c r="F9" s="445">
        <f>Таблица4000!G9+Таблица4500!F9</f>
        <v>0</v>
      </c>
      <c r="G9" s="445">
        <f>Таблица4000!H9+Таблица4500!G9</f>
        <v>0</v>
      </c>
      <c r="H9" s="445">
        <f>Таблица4000!I9+Таблица4500!H9</f>
        <v>0</v>
      </c>
      <c r="I9" s="445">
        <f>Таблица4000!J9+Таблица4500!I9</f>
        <v>0</v>
      </c>
      <c r="J9" s="445">
        <f>Таблица4000!K9+Таблица4500!J9</f>
        <v>0</v>
      </c>
      <c r="K9" s="445">
        <f>Таблица4000!L9+Таблица4500!K9</f>
        <v>0</v>
      </c>
      <c r="L9" s="445">
        <f>Таблица4000!M9+Таблица4500!L9</f>
        <v>0</v>
      </c>
      <c r="M9" s="445">
        <f>Таблица4000!N9+Таблица4500!M9</f>
        <v>0</v>
      </c>
      <c r="N9" s="445">
        <f>Таблица4000!O9+Таблица4500!N9</f>
        <v>0</v>
      </c>
      <c r="O9" s="557" t="e">
        <f>G9*1000/Таблица3002!F9</f>
        <v>#DIV/0!</v>
      </c>
      <c r="P9" s="557" t="e">
        <f>H9*1000/Таблица3002!F9</f>
        <v>#DIV/0!</v>
      </c>
      <c r="Q9" s="557" t="e">
        <f>I9*1000/Таблица3002!F9</f>
        <v>#DIV/0!</v>
      </c>
      <c r="R9" s="557" t="e">
        <f>J9*100/I9</f>
        <v>#DIV/0!</v>
      </c>
    </row>
    <row r="10" spans="1:18" s="446" customFormat="1" ht="21" x14ac:dyDescent="0.15">
      <c r="A10" s="391" t="s">
        <v>1326</v>
      </c>
      <c r="B10" s="443" t="s">
        <v>197</v>
      </c>
      <c r="C10" s="443" t="s">
        <v>133</v>
      </c>
      <c r="D10" s="444" t="s">
        <v>756</v>
      </c>
      <c r="E10" s="445">
        <f>Таблица4000!E10+Таблица4500!E10</f>
        <v>0</v>
      </c>
      <c r="F10" s="445">
        <f>Таблица4000!G10+Таблица4500!F10</f>
        <v>0</v>
      </c>
      <c r="G10" s="445">
        <f>Таблица4000!H10+Таблица4500!G10</f>
        <v>0</v>
      </c>
      <c r="H10" s="445">
        <f>Таблица4000!I10+Таблица4500!H10</f>
        <v>0</v>
      </c>
      <c r="I10" s="445">
        <f>Таблица4000!J10+Таблица4500!I10</f>
        <v>0</v>
      </c>
      <c r="J10" s="445">
        <f>Таблица4000!K10+Таблица4500!J10</f>
        <v>0</v>
      </c>
      <c r="K10" s="445">
        <f>Таблица4000!L10+Таблица4500!K10</f>
        <v>0</v>
      </c>
      <c r="L10" s="445">
        <f>Таблица4000!M10+Таблица4500!L10</f>
        <v>0</v>
      </c>
      <c r="M10" s="445">
        <f>Таблица4000!N10+Таблица4500!M10</f>
        <v>0</v>
      </c>
      <c r="N10" s="445">
        <f>Таблица4000!O10+Таблица4500!N10</f>
        <v>0</v>
      </c>
      <c r="O10" s="557" t="e">
        <f>G10*1000/Таблица3002!F9</f>
        <v>#DIV/0!</v>
      </c>
      <c r="P10" s="557" t="e">
        <f>H10*1000/Таблица3002!F9</f>
        <v>#DIV/0!</v>
      </c>
      <c r="Q10" s="557" t="e">
        <f>I10*1000/Таблица3002!F9</f>
        <v>#DIV/0!</v>
      </c>
      <c r="R10" s="557" t="e">
        <f t="shared" ref="R10:R73" si="0">J10*100/I10</f>
        <v>#DIV/0!</v>
      </c>
    </row>
    <row r="11" spans="1:18" x14ac:dyDescent="0.15">
      <c r="A11" s="380" t="s">
        <v>280</v>
      </c>
      <c r="B11" s="381" t="s">
        <v>271</v>
      </c>
      <c r="C11" s="381" t="s">
        <v>144</v>
      </c>
      <c r="D11" s="382" t="s">
        <v>757</v>
      </c>
      <c r="E11" s="445">
        <f>Таблица4000!E11+Таблица4500!E11</f>
        <v>0</v>
      </c>
      <c r="F11" s="445">
        <f>Таблица4000!G11+Таблица4500!F11</f>
        <v>0</v>
      </c>
      <c r="G11" s="445">
        <f>Таблица4000!H11+Таблица4500!G11</f>
        <v>0</v>
      </c>
      <c r="H11" s="445">
        <f>Таблица4000!I11+Таблица4500!H11</f>
        <v>0</v>
      </c>
      <c r="I11" s="445">
        <f>Таблица4000!J11+Таблица4500!I11</f>
        <v>0</v>
      </c>
      <c r="J11" s="445">
        <f>Таблица4000!K11+Таблица4500!J11</f>
        <v>0</v>
      </c>
      <c r="K11" s="445">
        <f>Таблица4000!L11+Таблица4500!K11</f>
        <v>0</v>
      </c>
      <c r="L11" s="445">
        <f>Таблица4000!M11+Таблица4500!L11</f>
        <v>0</v>
      </c>
      <c r="M11" s="445">
        <f>Таблица4000!N11+Таблица4500!M11</f>
        <v>0</v>
      </c>
      <c r="N11" s="445">
        <f>Таблица4000!O11+Таблица4500!N11</f>
        <v>0</v>
      </c>
      <c r="O11" s="557" t="e">
        <f>G11*1000/Таблица3002!F9</f>
        <v>#DIV/0!</v>
      </c>
      <c r="P11" s="557" t="e">
        <f>H11*1000/Таблица3002!F9</f>
        <v>#DIV/0!</v>
      </c>
      <c r="Q11" s="557" t="e">
        <f>I11*1000/Таблица3002!F9</f>
        <v>#DIV/0!</v>
      </c>
      <c r="R11" s="557" t="e">
        <f t="shared" si="0"/>
        <v>#DIV/0!</v>
      </c>
    </row>
    <row r="12" spans="1:18" x14ac:dyDescent="0.15">
      <c r="A12" s="380" t="s">
        <v>504</v>
      </c>
      <c r="B12" s="381" t="s">
        <v>603</v>
      </c>
      <c r="C12" s="381" t="s">
        <v>602</v>
      </c>
      <c r="D12" s="382" t="s">
        <v>493</v>
      </c>
      <c r="E12" s="445">
        <f>Таблица4000!E12+Таблица4500!E12</f>
        <v>0</v>
      </c>
      <c r="F12" s="445">
        <f>Таблица4000!G12+Таблица4500!F12</f>
        <v>0</v>
      </c>
      <c r="G12" s="445">
        <f>Таблица4000!H12+Таблица4500!G12</f>
        <v>0</v>
      </c>
      <c r="H12" s="445">
        <f>Таблица4000!I12+Таблица4500!H12</f>
        <v>0</v>
      </c>
      <c r="I12" s="445">
        <f>Таблица4000!J12+Таблица4500!I12</f>
        <v>0</v>
      </c>
      <c r="J12" s="445">
        <f>Таблица4000!K12+Таблица4500!J12</f>
        <v>0</v>
      </c>
      <c r="K12" s="445">
        <f>Таблица4000!L12+Таблица4500!K12</f>
        <v>0</v>
      </c>
      <c r="L12" s="445">
        <f>Таблица4000!M12+Таблица4500!L12</f>
        <v>0</v>
      </c>
      <c r="M12" s="445">
        <f>Таблица4000!N12+Таблица4500!M12</f>
        <v>0</v>
      </c>
      <c r="N12" s="445">
        <f>Таблица4000!O12+Таблица4500!N12</f>
        <v>0</v>
      </c>
      <c r="O12" s="557" t="e">
        <f>G12*1000/Таблица3002!F9</f>
        <v>#DIV/0!</v>
      </c>
      <c r="P12" s="557" t="e">
        <f>H12*1000/Таблица3002!F9</f>
        <v>#DIV/0!</v>
      </c>
      <c r="Q12" s="557" t="e">
        <f>I12*1000/Таблица3002!F9</f>
        <v>#DIV/0!</v>
      </c>
      <c r="R12" s="557" t="e">
        <f t="shared" si="0"/>
        <v>#DIV/0!</v>
      </c>
    </row>
    <row r="13" spans="1:18" x14ac:dyDescent="0.15">
      <c r="A13" s="380" t="s">
        <v>281</v>
      </c>
      <c r="B13" s="381" t="s">
        <v>494</v>
      </c>
      <c r="C13" s="381" t="s">
        <v>495</v>
      </c>
      <c r="D13" s="382" t="s">
        <v>505</v>
      </c>
      <c r="E13" s="445">
        <f>Таблица4000!E13+Таблица4500!E13</f>
        <v>0</v>
      </c>
      <c r="F13" s="445">
        <f>Таблица4000!G13+Таблица4500!F13</f>
        <v>0</v>
      </c>
      <c r="G13" s="445">
        <f>Таблица4000!H13+Таблица4500!G13</f>
        <v>0</v>
      </c>
      <c r="H13" s="445">
        <f>Таблица4000!I13+Таблица4500!H13</f>
        <v>0</v>
      </c>
      <c r="I13" s="445">
        <f>Таблица4000!J13+Таблица4500!I13</f>
        <v>0</v>
      </c>
      <c r="J13" s="445">
        <f>Таблица4000!K13+Таблица4500!J13</f>
        <v>0</v>
      </c>
      <c r="K13" s="445">
        <f>Таблица4000!L13+Таблица4500!K13</f>
        <v>0</v>
      </c>
      <c r="L13" s="445">
        <f>Таблица4000!M13+Таблица4500!L13</f>
        <v>0</v>
      </c>
      <c r="M13" s="445">
        <f>Таблица4000!N13+Таблица4500!M13</f>
        <v>0</v>
      </c>
      <c r="N13" s="445">
        <f>Таблица4000!O13+Таблица4500!N13</f>
        <v>0</v>
      </c>
      <c r="O13" s="557" t="e">
        <f>G13*1000/Таблица3002!F9</f>
        <v>#DIV/0!</v>
      </c>
      <c r="P13" s="557" t="e">
        <f>H13*1000/Таблица3002!F9</f>
        <v>#DIV/0!</v>
      </c>
      <c r="Q13" s="557" t="e">
        <f>I13*1000/Таблица3002!F9</f>
        <v>#DIV/0!</v>
      </c>
      <c r="R13" s="557" t="e">
        <f t="shared" si="0"/>
        <v>#DIV/0!</v>
      </c>
    </row>
    <row r="14" spans="1:18" x14ac:dyDescent="0.15">
      <c r="A14" s="380" t="s">
        <v>1642</v>
      </c>
      <c r="B14" s="381" t="s">
        <v>1643</v>
      </c>
      <c r="C14" s="381" t="s">
        <v>1644</v>
      </c>
      <c r="D14" s="382" t="s">
        <v>1645</v>
      </c>
      <c r="E14" s="445">
        <f>Таблица4000!E14+Таблица4500!E14</f>
        <v>0</v>
      </c>
      <c r="F14" s="445">
        <f>Таблица4000!G14+Таблица4500!F14</f>
        <v>0</v>
      </c>
      <c r="G14" s="445">
        <f>Таблица4000!H14+Таблица4500!G14</f>
        <v>0</v>
      </c>
      <c r="H14" s="445">
        <f>Таблица4000!I14+Таблица4500!H14</f>
        <v>0</v>
      </c>
      <c r="I14" s="445">
        <f>Таблица4000!J14+Таблица4500!I14</f>
        <v>0</v>
      </c>
      <c r="J14" s="445">
        <f>Таблица4000!K14+Таблица4500!J14</f>
        <v>0</v>
      </c>
      <c r="K14" s="445">
        <f>Таблица4000!L14+Таблица4500!K14</f>
        <v>0</v>
      </c>
      <c r="L14" s="445">
        <f>Таблица4000!M14+Таблица4500!L14</f>
        <v>0</v>
      </c>
      <c r="M14" s="445">
        <f>Таблица4000!N14+Таблица4500!M14</f>
        <v>0</v>
      </c>
      <c r="N14" s="445">
        <f>Таблица4000!O14+Таблица4500!N14</f>
        <v>0</v>
      </c>
      <c r="O14" s="557" t="e">
        <f>G14*1000/Таблица3002!F9</f>
        <v>#DIV/0!</v>
      </c>
      <c r="P14" s="557" t="e">
        <f>H14*1000/Таблица3002!F9</f>
        <v>#DIV/0!</v>
      </c>
      <c r="Q14" s="557" t="e">
        <f>I14*1000/Таблица3002!F9</f>
        <v>#DIV/0!</v>
      </c>
      <c r="R14" s="557" t="e">
        <f t="shared" si="0"/>
        <v>#DIV/0!</v>
      </c>
    </row>
    <row r="15" spans="1:18" ht="31.5" x14ac:dyDescent="0.15">
      <c r="A15" s="274" t="s">
        <v>1714</v>
      </c>
      <c r="B15" s="381" t="s">
        <v>1430</v>
      </c>
      <c r="C15" s="381" t="s">
        <v>1641</v>
      </c>
      <c r="D15" s="382"/>
      <c r="E15" s="445">
        <f>E16+E17+E18+E19</f>
        <v>0</v>
      </c>
      <c r="F15" s="445">
        <f t="shared" ref="F15:N15" si="1">F16+F17+F18+F19</f>
        <v>0</v>
      </c>
      <c r="G15" s="445">
        <f t="shared" si="1"/>
        <v>0</v>
      </c>
      <c r="H15" s="445">
        <f t="shared" si="1"/>
        <v>0</v>
      </c>
      <c r="I15" s="445">
        <f t="shared" si="1"/>
        <v>0</v>
      </c>
      <c r="J15" s="445">
        <f t="shared" si="1"/>
        <v>0</v>
      </c>
      <c r="K15" s="445">
        <f t="shared" si="1"/>
        <v>0</v>
      </c>
      <c r="L15" s="445">
        <f t="shared" si="1"/>
        <v>0</v>
      </c>
      <c r="M15" s="445">
        <f t="shared" si="1"/>
        <v>0</v>
      </c>
      <c r="N15" s="445">
        <f t="shared" si="1"/>
        <v>0</v>
      </c>
      <c r="O15" s="557" t="e">
        <f>G15*1000/Таблица3002!F9</f>
        <v>#DIV/0!</v>
      </c>
      <c r="P15" s="557" t="e">
        <f>H15*1000/Таблица3002!F9</f>
        <v>#DIV/0!</v>
      </c>
      <c r="Q15" s="557" t="e">
        <f>I15*1000/Таблица3002!F9</f>
        <v>#DIV/0!</v>
      </c>
      <c r="R15" s="557" t="e">
        <f t="shared" si="0"/>
        <v>#DIV/0!</v>
      </c>
    </row>
    <row r="16" spans="1:18" x14ac:dyDescent="0.15">
      <c r="A16" s="380" t="s">
        <v>1370</v>
      </c>
      <c r="B16" s="381" t="s">
        <v>1367</v>
      </c>
      <c r="C16" s="381" t="s">
        <v>1431</v>
      </c>
      <c r="D16" s="382"/>
      <c r="E16" s="445">
        <f>Таблица4000!E16+Таблица4500!E16</f>
        <v>0</v>
      </c>
      <c r="F16" s="445">
        <f>Таблица4000!G16+Таблица4500!F16</f>
        <v>0</v>
      </c>
      <c r="G16" s="445">
        <f>Таблица4000!H16+Таблица4500!G16</f>
        <v>0</v>
      </c>
      <c r="H16" s="445">
        <f>Таблица4000!I16+Таблица4500!H16</f>
        <v>0</v>
      </c>
      <c r="I16" s="445">
        <f>Таблица4000!J16+Таблица4500!I16</f>
        <v>0</v>
      </c>
      <c r="J16" s="445">
        <f>Таблица4000!K16+Таблица4500!J16</f>
        <v>0</v>
      </c>
      <c r="K16" s="445">
        <f>Таблица4000!L16+Таблица4500!K16</f>
        <v>0</v>
      </c>
      <c r="L16" s="445">
        <f>Таблица4000!M16+Таблица4500!L16</f>
        <v>0</v>
      </c>
      <c r="M16" s="445">
        <f>Таблица4000!N16+Таблица4500!M16</f>
        <v>0</v>
      </c>
      <c r="N16" s="445">
        <f>Таблица4000!O16+Таблица4500!N16</f>
        <v>0</v>
      </c>
      <c r="O16" s="557" t="e">
        <f>G16*1000/Таблица3002!F9</f>
        <v>#DIV/0!</v>
      </c>
      <c r="P16" s="557" t="e">
        <f>H16*1000/Таблица3002!F9</f>
        <v>#DIV/0!</v>
      </c>
      <c r="Q16" s="557" t="e">
        <f>I16*1000/Таблица3002!F9</f>
        <v>#DIV/0!</v>
      </c>
      <c r="R16" s="557" t="e">
        <f t="shared" si="0"/>
        <v>#DIV/0!</v>
      </c>
    </row>
    <row r="17" spans="1:18" x14ac:dyDescent="0.15">
      <c r="A17" s="380" t="s">
        <v>1371</v>
      </c>
      <c r="B17" s="381" t="s">
        <v>1368</v>
      </c>
      <c r="C17" s="381" t="s">
        <v>1432</v>
      </c>
      <c r="D17" s="382"/>
      <c r="E17" s="445">
        <f>Таблица4000!E17+Таблица4500!E17</f>
        <v>0</v>
      </c>
      <c r="F17" s="445">
        <f>Таблица4000!G17+Таблица4500!F17</f>
        <v>0</v>
      </c>
      <c r="G17" s="445">
        <f>Таблица4000!H17+Таблица4500!G17</f>
        <v>0</v>
      </c>
      <c r="H17" s="445">
        <f>Таблица4000!I17+Таблица4500!H17</f>
        <v>0</v>
      </c>
      <c r="I17" s="445">
        <f>Таблица4000!J17+Таблица4500!I17</f>
        <v>0</v>
      </c>
      <c r="J17" s="445">
        <f>Таблица4000!K17+Таблица4500!J17</f>
        <v>0</v>
      </c>
      <c r="K17" s="445">
        <f>Таблица4000!L17+Таблица4500!K17</f>
        <v>0</v>
      </c>
      <c r="L17" s="445">
        <f>Таблица4000!M17+Таблица4500!L17</f>
        <v>0</v>
      </c>
      <c r="M17" s="445">
        <f>Таблица4000!N17+Таблица4500!M17</f>
        <v>0</v>
      </c>
      <c r="N17" s="445">
        <f>Таблица4000!O17+Таблица4500!N17</f>
        <v>0</v>
      </c>
      <c r="O17" s="557" t="e">
        <f>G17*1000/Таблица3002!F9</f>
        <v>#DIV/0!</v>
      </c>
      <c r="P17" s="557" t="e">
        <f>H17*1000/Таблица3002!F9</f>
        <v>#DIV/0!</v>
      </c>
      <c r="Q17" s="557" t="e">
        <f>I17*1000/Таблица3002!F9</f>
        <v>#DIV/0!</v>
      </c>
      <c r="R17" s="557" t="e">
        <f t="shared" si="0"/>
        <v>#DIV/0!</v>
      </c>
    </row>
    <row r="18" spans="1:18" x14ac:dyDescent="0.15">
      <c r="A18" s="380" t="s">
        <v>1372</v>
      </c>
      <c r="B18" s="381" t="s">
        <v>1369</v>
      </c>
      <c r="C18" s="381" t="s">
        <v>1433</v>
      </c>
      <c r="D18" s="382"/>
      <c r="E18" s="445">
        <f>Таблица4000!E18+Таблица4500!E18</f>
        <v>0</v>
      </c>
      <c r="F18" s="445">
        <f>Таблица4000!G18+Таблица4500!F18</f>
        <v>0</v>
      </c>
      <c r="G18" s="445">
        <f>Таблица4000!H18+Таблица4500!G18</f>
        <v>0</v>
      </c>
      <c r="H18" s="445">
        <f>Таблица4000!I18+Таблица4500!H18</f>
        <v>0</v>
      </c>
      <c r="I18" s="445">
        <f>Таблица4000!J18+Таблица4500!I18</f>
        <v>0</v>
      </c>
      <c r="J18" s="445">
        <f>Таблица4000!K18+Таблица4500!J18</f>
        <v>0</v>
      </c>
      <c r="K18" s="445">
        <f>Таблица4000!L18+Таблица4500!K18</f>
        <v>0</v>
      </c>
      <c r="L18" s="445">
        <f>Таблица4000!M18+Таблица4500!L18</f>
        <v>0</v>
      </c>
      <c r="M18" s="445">
        <f>Таблица4000!N18+Таблица4500!M18</f>
        <v>0</v>
      </c>
      <c r="N18" s="445">
        <f>Таблица4000!O18+Таблица4500!N18</f>
        <v>0</v>
      </c>
      <c r="O18" s="557" t="e">
        <f>G18*1000/Таблица3002!F9</f>
        <v>#DIV/0!</v>
      </c>
      <c r="P18" s="557" t="e">
        <f>H18*1000/Таблица3002!F9</f>
        <v>#DIV/0!</v>
      </c>
      <c r="Q18" s="557" t="e">
        <f>I18*1000/Таблица3002!F9</f>
        <v>#DIV/0!</v>
      </c>
      <c r="R18" s="557" t="e">
        <f t="shared" si="0"/>
        <v>#DIV/0!</v>
      </c>
    </row>
    <row r="19" spans="1:18" s="446" customFormat="1" x14ac:dyDescent="0.15">
      <c r="A19" s="380" t="s">
        <v>1435</v>
      </c>
      <c r="B19" s="381" t="s">
        <v>1554</v>
      </c>
      <c r="C19" s="381" t="s">
        <v>1434</v>
      </c>
      <c r="D19" s="382"/>
      <c r="E19" s="445">
        <f>Таблица4000!E19+Таблица4500!E19</f>
        <v>0</v>
      </c>
      <c r="F19" s="445">
        <f>Таблица4000!G19+Таблица4500!F19</f>
        <v>0</v>
      </c>
      <c r="G19" s="445">
        <f>Таблица4000!H19+Таблица4500!G19</f>
        <v>0</v>
      </c>
      <c r="H19" s="445">
        <f>Таблица4000!I19+Таблица4500!H19</f>
        <v>0</v>
      </c>
      <c r="I19" s="445">
        <f>Таблица4000!J19+Таблица4500!I19</f>
        <v>0</v>
      </c>
      <c r="J19" s="445">
        <f>Таблица4000!K19+Таблица4500!J19</f>
        <v>0</v>
      </c>
      <c r="K19" s="445">
        <f>Таблица4000!L19+Таблица4500!K19</f>
        <v>0</v>
      </c>
      <c r="L19" s="445">
        <f>Таблица4000!M19+Таблица4500!L19</f>
        <v>0</v>
      </c>
      <c r="M19" s="445">
        <f>Таблица4000!N19+Таблица4500!M19</f>
        <v>0</v>
      </c>
      <c r="N19" s="445">
        <f>Таблица4000!O19+Таблица4500!N19</f>
        <v>0</v>
      </c>
      <c r="O19" s="557" t="e">
        <f>G19*1000/Таблица3002!F9</f>
        <v>#DIV/0!</v>
      </c>
      <c r="P19" s="557" t="e">
        <f>H19*1000/Таблица3002!F9</f>
        <v>#DIV/0!</v>
      </c>
      <c r="Q19" s="557" t="e">
        <f>I19*1000/Таблица3002!F9</f>
        <v>#DIV/0!</v>
      </c>
      <c r="R19" s="557" t="e">
        <f t="shared" si="0"/>
        <v>#DIV/0!</v>
      </c>
    </row>
    <row r="20" spans="1:18" x14ac:dyDescent="0.15">
      <c r="A20" s="391" t="s">
        <v>666</v>
      </c>
      <c r="B20" s="443" t="s">
        <v>198</v>
      </c>
      <c r="C20" s="443" t="s">
        <v>134</v>
      </c>
      <c r="D20" s="444" t="s">
        <v>758</v>
      </c>
      <c r="E20" s="445">
        <f>Таблица4000!E20+Таблица4500!E20</f>
        <v>0</v>
      </c>
      <c r="F20" s="445">
        <f>Таблица4000!G20+Таблица4500!F20</f>
        <v>0</v>
      </c>
      <c r="G20" s="445">
        <f>Таблица4000!H20+Таблица4500!G20</f>
        <v>0</v>
      </c>
      <c r="H20" s="445">
        <f>Таблица4000!I20+Таблица4500!H20</f>
        <v>0</v>
      </c>
      <c r="I20" s="445">
        <f>Таблица4000!J20+Таблица4500!I20</f>
        <v>0</v>
      </c>
      <c r="J20" s="445">
        <f>Таблица4000!K20+Таблица4500!J20</f>
        <v>0</v>
      </c>
      <c r="K20" s="445">
        <f>Таблица4000!L20+Таблица4500!K20</f>
        <v>0</v>
      </c>
      <c r="L20" s="445">
        <f>Таблица4000!M20+Таблица4500!L20</f>
        <v>0</v>
      </c>
      <c r="M20" s="445">
        <f>Таблица4000!N20+Таблица4500!M20</f>
        <v>0</v>
      </c>
      <c r="N20" s="445">
        <f>Таблица4000!O20+Таблица4500!N20</f>
        <v>0</v>
      </c>
      <c r="O20" s="557" t="e">
        <f>G20*1000/Таблица3002!F9</f>
        <v>#DIV/0!</v>
      </c>
      <c r="P20" s="557" t="e">
        <f>H20*1000/Таблица3002!F9</f>
        <v>#DIV/0!</v>
      </c>
      <c r="Q20" s="557" t="e">
        <f>I20*1000/Таблица3002!F9</f>
        <v>#DIV/0!</v>
      </c>
      <c r="R20" s="557" t="e">
        <f t="shared" si="0"/>
        <v>#DIV/0!</v>
      </c>
    </row>
    <row r="21" spans="1:18" x14ac:dyDescent="0.15">
      <c r="A21" s="380" t="s">
        <v>283</v>
      </c>
      <c r="B21" s="381" t="s">
        <v>279</v>
      </c>
      <c r="C21" s="381" t="s">
        <v>166</v>
      </c>
      <c r="D21" s="382" t="s">
        <v>284</v>
      </c>
      <c r="E21" s="445">
        <f>Таблица4000!E21+Таблица4500!E21</f>
        <v>0</v>
      </c>
      <c r="F21" s="445">
        <f>Таблица4000!G21+Таблица4500!F21</f>
        <v>0</v>
      </c>
      <c r="G21" s="445">
        <f>Таблица4000!H21+Таблица4500!G21</f>
        <v>0</v>
      </c>
      <c r="H21" s="445">
        <f>Таблица4000!I21+Таблица4500!H21</f>
        <v>0</v>
      </c>
      <c r="I21" s="445">
        <f>Таблица4000!J21+Таблица4500!I21</f>
        <v>0</v>
      </c>
      <c r="J21" s="445">
        <f>Таблица4000!K21+Таблица4500!J21</f>
        <v>0</v>
      </c>
      <c r="K21" s="445">
        <f>Таблица4000!L21+Таблица4500!K21</f>
        <v>0</v>
      </c>
      <c r="L21" s="445">
        <f>Таблица4000!M21+Таблица4500!L21</f>
        <v>0</v>
      </c>
      <c r="M21" s="445">
        <f>Таблица4000!N21+Таблица4500!M21</f>
        <v>0</v>
      </c>
      <c r="N21" s="445">
        <f>Таблица4000!O21+Таблица4500!N21</f>
        <v>0</v>
      </c>
      <c r="O21" s="557" t="e">
        <f>G21*1000/Таблица3002!F9</f>
        <v>#DIV/0!</v>
      </c>
      <c r="P21" s="557" t="e">
        <f>H21*1000/Таблица3002!F9</f>
        <v>#DIV/0!</v>
      </c>
      <c r="Q21" s="557" t="e">
        <f>I21*1000/Таблица3002!F9</f>
        <v>#DIV/0!</v>
      </c>
      <c r="R21" s="557" t="e">
        <f t="shared" si="0"/>
        <v>#DIV/0!</v>
      </c>
    </row>
    <row r="22" spans="1:18" ht="21" x14ac:dyDescent="0.15">
      <c r="A22" s="380" t="s">
        <v>667</v>
      </c>
      <c r="B22" s="381" t="s">
        <v>506</v>
      </c>
      <c r="C22" s="381" t="s">
        <v>507</v>
      </c>
      <c r="D22" s="382" t="s">
        <v>508</v>
      </c>
      <c r="E22" s="445">
        <f>Таблица4000!E22+Таблица4500!E22</f>
        <v>0</v>
      </c>
      <c r="F22" s="445">
        <f>Таблица4000!G22+Таблица4500!F22</f>
        <v>0</v>
      </c>
      <c r="G22" s="445">
        <f>Таблица4000!H22+Таблица4500!G22</f>
        <v>0</v>
      </c>
      <c r="H22" s="445">
        <f>Таблица4000!I22+Таблица4500!H22</f>
        <v>0</v>
      </c>
      <c r="I22" s="445">
        <f>Таблица4000!J22+Таблица4500!I22</f>
        <v>0</v>
      </c>
      <c r="J22" s="445">
        <f>Таблица4000!K22+Таблица4500!J22</f>
        <v>0</v>
      </c>
      <c r="K22" s="445">
        <f>Таблица4000!L22+Таблица4500!K22</f>
        <v>0</v>
      </c>
      <c r="L22" s="445">
        <f>Таблица4000!M22+Таблица4500!L22</f>
        <v>0</v>
      </c>
      <c r="M22" s="445">
        <f>Таблица4000!N22+Таблица4500!M22</f>
        <v>0</v>
      </c>
      <c r="N22" s="445">
        <f>Таблица4000!O22+Таблица4500!N22</f>
        <v>0</v>
      </c>
      <c r="O22" s="557" t="e">
        <f>G22*1000/Таблица3002!F9</f>
        <v>#DIV/0!</v>
      </c>
      <c r="P22" s="557" t="e">
        <f>H22*1000/Таблица3002!F9</f>
        <v>#DIV/0!</v>
      </c>
      <c r="Q22" s="557" t="e">
        <f>I22*1000/Таблица3002!F9</f>
        <v>#DIV/0!</v>
      </c>
      <c r="R22" s="557" t="e">
        <f t="shared" si="0"/>
        <v>#DIV/0!</v>
      </c>
    </row>
    <row r="23" spans="1:18" x14ac:dyDescent="0.15">
      <c r="A23" s="380" t="s">
        <v>789</v>
      </c>
      <c r="B23" s="381" t="s">
        <v>509</v>
      </c>
      <c r="C23" s="381" t="s">
        <v>510</v>
      </c>
      <c r="D23" s="382" t="s">
        <v>511</v>
      </c>
      <c r="E23" s="445">
        <f>Таблица4000!E23+Таблица4500!E23</f>
        <v>0</v>
      </c>
      <c r="F23" s="445">
        <f>Таблица4000!G23+Таблица4500!F23</f>
        <v>0</v>
      </c>
      <c r="G23" s="445">
        <f>Таблица4000!H23+Таблица4500!G23</f>
        <v>0</v>
      </c>
      <c r="H23" s="445">
        <f>Таблица4000!I23+Таблица4500!H23</f>
        <v>0</v>
      </c>
      <c r="I23" s="445">
        <f>Таблица4000!J23+Таблица4500!I23</f>
        <v>0</v>
      </c>
      <c r="J23" s="445">
        <f>Таблица4000!K23+Таблица4500!J23</f>
        <v>0</v>
      </c>
      <c r="K23" s="445">
        <f>Таблица4000!L23+Таблица4500!K23</f>
        <v>0</v>
      </c>
      <c r="L23" s="445">
        <f>Таблица4000!M23+Таблица4500!L23</f>
        <v>0</v>
      </c>
      <c r="M23" s="445">
        <f>Таблица4000!N23+Таблица4500!M23</f>
        <v>0</v>
      </c>
      <c r="N23" s="445">
        <f>Таблица4000!O23+Таблица4500!N23</f>
        <v>0</v>
      </c>
      <c r="O23" s="557" t="e">
        <f>G23*1000/Таблица3002!F9</f>
        <v>#DIV/0!</v>
      </c>
      <c r="P23" s="557" t="e">
        <f>H23*1000/Таблица3002!F9</f>
        <v>#DIV/0!</v>
      </c>
      <c r="Q23" s="557" t="e">
        <f>I23*1000/Таблица3002!F9</f>
        <v>#DIV/0!</v>
      </c>
      <c r="R23" s="557" t="e">
        <f t="shared" si="0"/>
        <v>#DIV/0!</v>
      </c>
    </row>
    <row r="24" spans="1:18" s="446" customFormat="1" x14ac:dyDescent="0.15">
      <c r="A24" s="380" t="s">
        <v>1075</v>
      </c>
      <c r="B24" s="381" t="s">
        <v>1079</v>
      </c>
      <c r="C24" s="381" t="s">
        <v>1076</v>
      </c>
      <c r="D24" s="382" t="s">
        <v>1077</v>
      </c>
      <c r="E24" s="445">
        <f>Таблица4000!E24+Таблица4500!E24</f>
        <v>0</v>
      </c>
      <c r="F24" s="445">
        <f>Таблица4000!G24+Таблица4500!F24</f>
        <v>0</v>
      </c>
      <c r="G24" s="445">
        <f>Таблица4000!H24+Таблица4500!G24</f>
        <v>0</v>
      </c>
      <c r="H24" s="445">
        <f>Таблица4000!I24+Таблица4500!H24</f>
        <v>0</v>
      </c>
      <c r="I24" s="445">
        <f>Таблица4000!J24+Таблица4500!I24</f>
        <v>0</v>
      </c>
      <c r="J24" s="445">
        <f>Таблица4000!K24+Таблица4500!J24</f>
        <v>0</v>
      </c>
      <c r="K24" s="445">
        <f>Таблица4000!L24+Таблица4500!K24</f>
        <v>0</v>
      </c>
      <c r="L24" s="445">
        <f>Таблица4000!M24+Таблица4500!L24</f>
        <v>0</v>
      </c>
      <c r="M24" s="445">
        <f>Таблица4000!N24+Таблица4500!M24</f>
        <v>0</v>
      </c>
      <c r="N24" s="445">
        <f>Таблица4000!O24+Таблица4500!N24</f>
        <v>0</v>
      </c>
      <c r="O24" s="557" t="e">
        <f>G24*1000/Таблица3002!F9</f>
        <v>#DIV/0!</v>
      </c>
      <c r="P24" s="557" t="e">
        <f>H24*1000/Таблица3002!F9</f>
        <v>#DIV/0!</v>
      </c>
      <c r="Q24" s="557" t="e">
        <f>I24*1000/Таблица3002!F9</f>
        <v>#DIV/0!</v>
      </c>
      <c r="R24" s="557" t="e">
        <f t="shared" si="0"/>
        <v>#DIV/0!</v>
      </c>
    </row>
    <row r="25" spans="1:18" ht="21" x14ac:dyDescent="0.15">
      <c r="A25" s="391" t="s">
        <v>668</v>
      </c>
      <c r="B25" s="443" t="s">
        <v>199</v>
      </c>
      <c r="C25" s="443" t="s">
        <v>135</v>
      </c>
      <c r="D25" s="444" t="s">
        <v>25</v>
      </c>
      <c r="E25" s="445">
        <f>Таблица4000!E25+Таблица4500!E25</f>
        <v>0</v>
      </c>
      <c r="F25" s="445">
        <f>Таблица4000!G25+Таблица4500!F25</f>
        <v>0</v>
      </c>
      <c r="G25" s="445">
        <f>Таблица4000!H25+Таблица4500!G25</f>
        <v>0</v>
      </c>
      <c r="H25" s="445">
        <f>Таблица4000!I25+Таблица4500!H25</f>
        <v>0</v>
      </c>
      <c r="I25" s="445">
        <f>Таблица4000!J25+Таблица4500!I25</f>
        <v>0</v>
      </c>
      <c r="J25" s="445">
        <f>Таблица4000!K25+Таблица4500!J25</f>
        <v>0</v>
      </c>
      <c r="K25" s="445">
        <f>Таблица4000!L25+Таблица4500!K25</f>
        <v>0</v>
      </c>
      <c r="L25" s="445">
        <f>Таблица4000!M25+Таблица4500!L25</f>
        <v>0</v>
      </c>
      <c r="M25" s="445">
        <f>Таблица4000!N25+Таблица4500!M25</f>
        <v>0</v>
      </c>
      <c r="N25" s="445">
        <f>Таблица4000!O25+Таблица4500!N25</f>
        <v>0</v>
      </c>
      <c r="O25" s="557" t="e">
        <f>G25*1000/Таблица3002!F9</f>
        <v>#DIV/0!</v>
      </c>
      <c r="P25" s="557" t="e">
        <f>H25*1000/Таблица3002!F9</f>
        <v>#DIV/0!</v>
      </c>
      <c r="Q25" s="557" t="e">
        <f>I25*1000/Таблица3002!F9</f>
        <v>#DIV/0!</v>
      </c>
      <c r="R25" s="557" t="e">
        <f t="shared" si="0"/>
        <v>#DIV/0!</v>
      </c>
    </row>
    <row r="26" spans="1:18" x14ac:dyDescent="0.15">
      <c r="A26" s="380" t="s">
        <v>669</v>
      </c>
      <c r="B26" s="381" t="s">
        <v>200</v>
      </c>
      <c r="C26" s="381" t="s">
        <v>65</v>
      </c>
      <c r="D26" s="382" t="s">
        <v>26</v>
      </c>
      <c r="E26" s="445">
        <f>Таблица4000!E26+Таблица4500!E26</f>
        <v>0</v>
      </c>
      <c r="F26" s="445">
        <f>Таблица4000!G26+Таблица4500!F26</f>
        <v>0</v>
      </c>
      <c r="G26" s="445">
        <f>Таблица4000!H26+Таблица4500!G26</f>
        <v>0</v>
      </c>
      <c r="H26" s="445">
        <f>Таблица4000!I26+Таблица4500!H26</f>
        <v>0</v>
      </c>
      <c r="I26" s="445">
        <f>Таблица4000!J26+Таблица4500!I26</f>
        <v>0</v>
      </c>
      <c r="J26" s="445">
        <f>Таблица4000!K26+Таблица4500!J26</f>
        <v>0</v>
      </c>
      <c r="K26" s="445">
        <f>Таблица4000!L26+Таблица4500!K26</f>
        <v>0</v>
      </c>
      <c r="L26" s="445">
        <f>Таблица4000!M26+Таблица4500!L26</f>
        <v>0</v>
      </c>
      <c r="M26" s="445">
        <f>Таблица4000!N26+Таблица4500!M26</f>
        <v>0</v>
      </c>
      <c r="N26" s="445">
        <f>Таблица4000!O26+Таблица4500!N26</f>
        <v>0</v>
      </c>
      <c r="O26" s="557" t="e">
        <f>G26*1000/Таблица3002!F9</f>
        <v>#DIV/0!</v>
      </c>
      <c r="P26" s="557" t="e">
        <f>H26*1000/Таблица3002!F9</f>
        <v>#DIV/0!</v>
      </c>
      <c r="Q26" s="557" t="e">
        <f>I26*1000/Таблица3002!F9</f>
        <v>#DIV/0!</v>
      </c>
      <c r="R26" s="557" t="e">
        <f t="shared" si="0"/>
        <v>#DIV/0!</v>
      </c>
    </row>
    <row r="27" spans="1:18" x14ac:dyDescent="0.15">
      <c r="A27" s="380" t="s">
        <v>670</v>
      </c>
      <c r="B27" s="381" t="s">
        <v>512</v>
      </c>
      <c r="C27" s="381" t="s">
        <v>513</v>
      </c>
      <c r="D27" s="382" t="s">
        <v>514</v>
      </c>
      <c r="E27" s="445">
        <f>Таблица4000!E27+Таблица4500!E27</f>
        <v>0</v>
      </c>
      <c r="F27" s="445">
        <f>Таблица4000!G27+Таблица4500!F27</f>
        <v>0</v>
      </c>
      <c r="G27" s="445">
        <f>Таблица4000!H27+Таблица4500!G27</f>
        <v>0</v>
      </c>
      <c r="H27" s="445">
        <f>Таблица4000!I27+Таблица4500!H27</f>
        <v>0</v>
      </c>
      <c r="I27" s="445">
        <f>Таблица4000!J27+Таблица4500!I27</f>
        <v>0</v>
      </c>
      <c r="J27" s="445">
        <f>Таблица4000!K27+Таблица4500!J27</f>
        <v>0</v>
      </c>
      <c r="K27" s="445">
        <f>Таблица4000!L27+Таблица4500!K27</f>
        <v>0</v>
      </c>
      <c r="L27" s="445">
        <f>Таблица4000!M27+Таблица4500!L27</f>
        <v>0</v>
      </c>
      <c r="M27" s="445">
        <f>Таблица4000!N27+Таблица4500!M27</f>
        <v>0</v>
      </c>
      <c r="N27" s="445">
        <f>Таблица4000!O27+Таблица4500!N27</f>
        <v>0</v>
      </c>
      <c r="O27" s="557" t="e">
        <f>G27*1000/Таблица3002!F9</f>
        <v>#DIV/0!</v>
      </c>
      <c r="P27" s="557" t="e">
        <f>H27*1000/Таблица3002!F9</f>
        <v>#DIV/0!</v>
      </c>
      <c r="Q27" s="557" t="e">
        <f>I27*1000/Таблица3002!F9</f>
        <v>#DIV/0!</v>
      </c>
      <c r="R27" s="557" t="e">
        <f t="shared" si="0"/>
        <v>#DIV/0!</v>
      </c>
    </row>
    <row r="28" spans="1:18" ht="21" x14ac:dyDescent="0.15">
      <c r="A28" s="380" t="s">
        <v>671</v>
      </c>
      <c r="B28" s="381" t="s">
        <v>201</v>
      </c>
      <c r="C28" s="381" t="s">
        <v>66</v>
      </c>
      <c r="D28" s="382" t="s">
        <v>624</v>
      </c>
      <c r="E28" s="445">
        <f>Таблица4000!E28+Таблица4500!E28</f>
        <v>0</v>
      </c>
      <c r="F28" s="445">
        <f>Таблица4000!G28+Таблица4500!F28</f>
        <v>0</v>
      </c>
      <c r="G28" s="445">
        <f>Таблица4000!H28+Таблица4500!G28</f>
        <v>0</v>
      </c>
      <c r="H28" s="445">
        <f>Таблица4000!I28+Таблица4500!H28</f>
        <v>0</v>
      </c>
      <c r="I28" s="445">
        <f>Таблица4000!J28+Таблица4500!I28</f>
        <v>0</v>
      </c>
      <c r="J28" s="445">
        <f>Таблица4000!K28+Таблица4500!J28</f>
        <v>0</v>
      </c>
      <c r="K28" s="445">
        <f>Таблица4000!L28+Таблица4500!K28</f>
        <v>0</v>
      </c>
      <c r="L28" s="445">
        <f>Таблица4000!M28+Таблица4500!L28</f>
        <v>0</v>
      </c>
      <c r="M28" s="445">
        <f>Таблица4000!N28+Таблица4500!M28</f>
        <v>0</v>
      </c>
      <c r="N28" s="445">
        <f>Таблица4000!O28+Таблица4500!N28</f>
        <v>0</v>
      </c>
      <c r="O28" s="557" t="e">
        <f>G28*1000/Таблица3002!F9</f>
        <v>#DIV/0!</v>
      </c>
      <c r="P28" s="557" t="e">
        <f>H28*1000/Таблица3002!F9</f>
        <v>#DIV/0!</v>
      </c>
      <c r="Q28" s="557" t="e">
        <f>I28*1000/Таблица3002!F9</f>
        <v>#DIV/0!</v>
      </c>
      <c r="R28" s="557" t="e">
        <f t="shared" si="0"/>
        <v>#DIV/0!</v>
      </c>
    </row>
    <row r="29" spans="1:18" x14ac:dyDescent="0.15">
      <c r="A29" s="380" t="s">
        <v>184</v>
      </c>
      <c r="B29" s="381" t="s">
        <v>202</v>
      </c>
      <c r="C29" s="381" t="s">
        <v>67</v>
      </c>
      <c r="D29" s="382" t="s">
        <v>759</v>
      </c>
      <c r="E29" s="445">
        <f>Таблица4000!E29+Таблица4500!E29</f>
        <v>0</v>
      </c>
      <c r="F29" s="445">
        <f>Таблица4000!G29+Таблица4500!F29</f>
        <v>0</v>
      </c>
      <c r="G29" s="445">
        <f>Таблица4000!H29+Таблица4500!G29</f>
        <v>0</v>
      </c>
      <c r="H29" s="445">
        <f>Таблица4000!I29+Таблица4500!H29</f>
        <v>0</v>
      </c>
      <c r="I29" s="445">
        <f>Таблица4000!J29+Таблица4500!I29</f>
        <v>0</v>
      </c>
      <c r="J29" s="445">
        <f>Таблица4000!K29+Таблица4500!J29</f>
        <v>0</v>
      </c>
      <c r="K29" s="445">
        <f>Таблица4000!L29+Таблица4500!K29</f>
        <v>0</v>
      </c>
      <c r="L29" s="445">
        <f>Таблица4000!M29+Таблица4500!L29</f>
        <v>0</v>
      </c>
      <c r="M29" s="445">
        <f>Таблица4000!N29+Таблица4500!M29</f>
        <v>0</v>
      </c>
      <c r="N29" s="445">
        <f>Таблица4000!O29+Таблица4500!N29</f>
        <v>0</v>
      </c>
      <c r="O29" s="557" t="e">
        <f>G29*1000/Таблица3002!F9</f>
        <v>#DIV/0!</v>
      </c>
      <c r="P29" s="557" t="e">
        <f>H29*1000/Таблица3002!F9</f>
        <v>#DIV/0!</v>
      </c>
      <c r="Q29" s="557" t="e">
        <f>I29*1000/Таблица3002!F9</f>
        <v>#DIV/0!</v>
      </c>
      <c r="R29" s="557" t="e">
        <f t="shared" si="0"/>
        <v>#DIV/0!</v>
      </c>
    </row>
    <row r="30" spans="1:18" s="446" customFormat="1" x14ac:dyDescent="0.15">
      <c r="A30" s="380" t="s">
        <v>672</v>
      </c>
      <c r="B30" s="381" t="s">
        <v>203</v>
      </c>
      <c r="C30" s="381" t="s">
        <v>68</v>
      </c>
      <c r="D30" s="382" t="s">
        <v>27</v>
      </c>
      <c r="E30" s="445">
        <f>Таблица4000!E30+Таблица4500!E30</f>
        <v>0</v>
      </c>
      <c r="F30" s="445">
        <f>Таблица4000!G30+Таблица4500!F30</f>
        <v>0</v>
      </c>
      <c r="G30" s="445">
        <f>Таблица4000!H30+Таблица4500!G30</f>
        <v>0</v>
      </c>
      <c r="H30" s="445">
        <f>Таблица4000!I30+Таблица4500!H30</f>
        <v>0</v>
      </c>
      <c r="I30" s="445">
        <f>Таблица4000!J30+Таблица4500!I30</f>
        <v>0</v>
      </c>
      <c r="J30" s="445">
        <f>Таблица4000!K30+Таблица4500!J30</f>
        <v>0</v>
      </c>
      <c r="K30" s="445">
        <f>Таблица4000!L30+Таблица4500!K30</f>
        <v>0</v>
      </c>
      <c r="L30" s="445">
        <f>Таблица4000!M30+Таблица4500!L30</f>
        <v>0</v>
      </c>
      <c r="M30" s="445">
        <f>Таблица4000!N30+Таблица4500!M30</f>
        <v>0</v>
      </c>
      <c r="N30" s="445">
        <f>Таблица4000!O30+Таблица4500!N30</f>
        <v>0</v>
      </c>
      <c r="O30" s="557" t="e">
        <f>G30*1000/Таблица3002!F9</f>
        <v>#DIV/0!</v>
      </c>
      <c r="P30" s="557" t="e">
        <f>H30*1000/Таблица3002!F9</f>
        <v>#DIV/0!</v>
      </c>
      <c r="Q30" s="557" t="e">
        <f>I30*1000/Таблица3002!F9</f>
        <v>#DIV/0!</v>
      </c>
      <c r="R30" s="557" t="e">
        <f t="shared" si="0"/>
        <v>#DIV/0!</v>
      </c>
    </row>
    <row r="31" spans="1:18" x14ac:dyDescent="0.15">
      <c r="A31" s="380" t="s">
        <v>1555</v>
      </c>
      <c r="B31" s="381" t="s">
        <v>1438</v>
      </c>
      <c r="C31" s="381" t="s">
        <v>1439</v>
      </c>
      <c r="D31" s="382"/>
      <c r="E31" s="445">
        <f>Таблица4000!E31+Таблица4500!E31</f>
        <v>0</v>
      </c>
      <c r="F31" s="445">
        <f>Таблица4000!G31+Таблица4500!F31</f>
        <v>0</v>
      </c>
      <c r="G31" s="445">
        <f>Таблица4000!H31+Таблица4500!G31</f>
        <v>0</v>
      </c>
      <c r="H31" s="445">
        <f>Таблица4000!I31+Таблица4500!H31</f>
        <v>0</v>
      </c>
      <c r="I31" s="445">
        <f>Таблица4000!J31+Таблица4500!I31</f>
        <v>0</v>
      </c>
      <c r="J31" s="445">
        <f>Таблица4000!K31+Таблица4500!J31</f>
        <v>0</v>
      </c>
      <c r="K31" s="445">
        <f>Таблица4000!L31+Таблица4500!K31</f>
        <v>0</v>
      </c>
      <c r="L31" s="445">
        <f>Таблица4000!M31+Таблица4500!L31</f>
        <v>0</v>
      </c>
      <c r="M31" s="445">
        <f>Таблица4000!N31+Таблица4500!M31</f>
        <v>0</v>
      </c>
      <c r="N31" s="445">
        <f>Таблица4000!O31+Таблица4500!N31</f>
        <v>0</v>
      </c>
      <c r="O31" s="557" t="e">
        <f>G31*1000/Таблица3002!F9</f>
        <v>#DIV/0!</v>
      </c>
      <c r="P31" s="557" t="e">
        <f>H31*1000/Таблица3002!F9</f>
        <v>#DIV/0!</v>
      </c>
      <c r="Q31" s="557" t="e">
        <f>I31*1000/Таблица3002!F9</f>
        <v>#DIV/0!</v>
      </c>
      <c r="R31" s="557" t="e">
        <f t="shared" si="0"/>
        <v>#DIV/0!</v>
      </c>
    </row>
    <row r="32" spans="1:18" ht="21" x14ac:dyDescent="0.15">
      <c r="A32" s="391" t="s">
        <v>673</v>
      </c>
      <c r="B32" s="443" t="s">
        <v>204</v>
      </c>
      <c r="C32" s="443" t="s">
        <v>69</v>
      </c>
      <c r="D32" s="444" t="s">
        <v>760</v>
      </c>
      <c r="E32" s="445">
        <f>Таблица4000!E32+Таблица4500!E32</f>
        <v>0</v>
      </c>
      <c r="F32" s="445">
        <f>Таблица4000!G32+Таблица4500!F32</f>
        <v>0</v>
      </c>
      <c r="G32" s="445">
        <f>Таблица4000!H32+Таблица4500!G32</f>
        <v>0</v>
      </c>
      <c r="H32" s="445">
        <f>Таблица4000!I32+Таблица4500!H32</f>
        <v>0</v>
      </c>
      <c r="I32" s="445">
        <f>Таблица4000!J32+Таблица4500!I32</f>
        <v>0</v>
      </c>
      <c r="J32" s="445">
        <f>Таблица4000!K32+Таблица4500!J32</f>
        <v>0</v>
      </c>
      <c r="K32" s="445">
        <f>Таблица4000!L32+Таблица4500!K32</f>
        <v>0</v>
      </c>
      <c r="L32" s="445">
        <f>Таблица4000!M32+Таблица4500!L32</f>
        <v>0</v>
      </c>
      <c r="M32" s="445">
        <f>Таблица4000!N32+Таблица4500!M32</f>
        <v>0</v>
      </c>
      <c r="N32" s="445">
        <f>Таблица4000!O32+Таблица4500!N32</f>
        <v>0</v>
      </c>
      <c r="O32" s="557" t="e">
        <f>G32*1000/Таблица3002!F9</f>
        <v>#DIV/0!</v>
      </c>
      <c r="P32" s="557" t="e">
        <f>H32*1000/Таблица3002!F9</f>
        <v>#DIV/0!</v>
      </c>
      <c r="Q32" s="557" t="e">
        <f>I32*1000/Таблица3002!F9</f>
        <v>#DIV/0!</v>
      </c>
      <c r="R32" s="557" t="e">
        <f t="shared" si="0"/>
        <v>#DIV/0!</v>
      </c>
    </row>
    <row r="33" spans="1:18" x14ac:dyDescent="0.15">
      <c r="A33" s="380" t="s">
        <v>639</v>
      </c>
      <c r="B33" s="381" t="s">
        <v>205</v>
      </c>
      <c r="C33" s="447" t="s">
        <v>70</v>
      </c>
      <c r="D33" s="382" t="s">
        <v>604</v>
      </c>
      <c r="E33" s="445">
        <f>Таблица4000!E33+Таблица4500!E33</f>
        <v>0</v>
      </c>
      <c r="F33" s="445">
        <f>Таблица4000!G33+Таблица4500!F33</f>
        <v>0</v>
      </c>
      <c r="G33" s="445">
        <f>Таблица4000!H33+Таблица4500!G33</f>
        <v>0</v>
      </c>
      <c r="H33" s="445">
        <f>Таблица4000!I33+Таблица4500!H33</f>
        <v>0</v>
      </c>
      <c r="I33" s="445">
        <f>Таблица4000!J33+Таблица4500!I33</f>
        <v>0</v>
      </c>
      <c r="J33" s="445">
        <f>Таблица4000!K33+Таблица4500!J33</f>
        <v>0</v>
      </c>
      <c r="K33" s="445">
        <f>Таблица4000!L33+Таблица4500!K33</f>
        <v>0</v>
      </c>
      <c r="L33" s="445">
        <f>Таблица4000!M33+Таблица4500!L33</f>
        <v>0</v>
      </c>
      <c r="M33" s="445">
        <f>Таблица4000!N33+Таблица4500!M33</f>
        <v>0</v>
      </c>
      <c r="N33" s="445">
        <f>Таблица4000!O33+Таблица4500!N33</f>
        <v>0</v>
      </c>
      <c r="O33" s="557" t="e">
        <f>G33*1000/Таблица3002!F9</f>
        <v>#DIV/0!</v>
      </c>
      <c r="P33" s="557" t="e">
        <f>H33*1000/Таблица3002!F9</f>
        <v>#DIV/0!</v>
      </c>
      <c r="Q33" s="557" t="e">
        <f>I33*1000/Таблица3002!F9</f>
        <v>#DIV/0!</v>
      </c>
      <c r="R33" s="557" t="e">
        <f t="shared" si="0"/>
        <v>#DIV/0!</v>
      </c>
    </row>
    <row r="34" spans="1:18" x14ac:dyDescent="0.15">
      <c r="A34" s="380" t="s">
        <v>848</v>
      </c>
      <c r="B34" s="381" t="s">
        <v>286</v>
      </c>
      <c r="C34" s="447" t="s">
        <v>288</v>
      </c>
      <c r="D34" s="382" t="s">
        <v>849</v>
      </c>
      <c r="E34" s="445">
        <f>Таблица4000!E34+Таблица4500!E34</f>
        <v>0</v>
      </c>
      <c r="F34" s="445">
        <f>Таблица4000!G34+Таблица4500!F34</f>
        <v>0</v>
      </c>
      <c r="G34" s="445">
        <f>Таблица4000!H34+Таблица4500!G34</f>
        <v>0</v>
      </c>
      <c r="H34" s="445">
        <f>Таблица4000!I34+Таблица4500!H34</f>
        <v>0</v>
      </c>
      <c r="I34" s="445">
        <f>Таблица4000!J34+Таблица4500!I34</f>
        <v>0</v>
      </c>
      <c r="J34" s="445">
        <f>Таблица4000!K34+Таблица4500!J34</f>
        <v>0</v>
      </c>
      <c r="K34" s="445">
        <f>Таблица4000!L34+Таблица4500!K34</f>
        <v>0</v>
      </c>
      <c r="L34" s="445">
        <f>Таблица4000!M34+Таблица4500!L34</f>
        <v>0</v>
      </c>
      <c r="M34" s="445">
        <f>Таблица4000!N34+Таблица4500!M34</f>
        <v>0</v>
      </c>
      <c r="N34" s="445">
        <f>Таблица4000!O34+Таблица4500!N34</f>
        <v>0</v>
      </c>
      <c r="O34" s="557" t="e">
        <f>G34*1000/Таблица3002!F9</f>
        <v>#DIV/0!</v>
      </c>
      <c r="P34" s="557" t="e">
        <f>H34*1000/Таблица3002!F9</f>
        <v>#DIV/0!</v>
      </c>
      <c r="Q34" s="557" t="e">
        <f>I34*1000/Таблица3002!F9</f>
        <v>#DIV/0!</v>
      </c>
      <c r="R34" s="557" t="e">
        <f t="shared" si="0"/>
        <v>#DIV/0!</v>
      </c>
    </row>
    <row r="35" spans="1:18" x14ac:dyDescent="0.15">
      <c r="A35" s="380" t="s">
        <v>850</v>
      </c>
      <c r="B35" s="381" t="s">
        <v>287</v>
      </c>
      <c r="C35" s="447" t="s">
        <v>289</v>
      </c>
      <c r="D35" s="382" t="s">
        <v>853</v>
      </c>
      <c r="E35" s="445">
        <f>Таблица4000!E35+Таблица4500!E35</f>
        <v>0</v>
      </c>
      <c r="F35" s="445">
        <f>Таблица4000!G35+Таблица4500!F35</f>
        <v>0</v>
      </c>
      <c r="G35" s="445">
        <f>Таблица4000!H35+Таблица4500!G35</f>
        <v>0</v>
      </c>
      <c r="H35" s="445">
        <f>Таблица4000!I35+Таблица4500!H35</f>
        <v>0</v>
      </c>
      <c r="I35" s="445">
        <f>Таблица4000!J35+Таблица4500!I35</f>
        <v>0</v>
      </c>
      <c r="J35" s="445">
        <f>Таблица4000!K35+Таблица4500!J35</f>
        <v>0</v>
      </c>
      <c r="K35" s="445">
        <f>Таблица4000!L35+Таблица4500!K35</f>
        <v>0</v>
      </c>
      <c r="L35" s="445">
        <f>Таблица4000!M35+Таблица4500!L35</f>
        <v>0</v>
      </c>
      <c r="M35" s="445">
        <f>Таблица4000!N35+Таблица4500!M35</f>
        <v>0</v>
      </c>
      <c r="N35" s="445">
        <f>Таблица4000!O35+Таблица4500!N35</f>
        <v>0</v>
      </c>
      <c r="O35" s="557" t="e">
        <f>G35*1000/Таблица3002!F9</f>
        <v>#DIV/0!</v>
      </c>
      <c r="P35" s="557" t="e">
        <f>H35*1000/Таблица3002!F9</f>
        <v>#DIV/0!</v>
      </c>
      <c r="Q35" s="557" t="e">
        <f>I35*1000/Таблица3002!F9</f>
        <v>#DIV/0!</v>
      </c>
      <c r="R35" s="557" t="e">
        <f t="shared" si="0"/>
        <v>#DIV/0!</v>
      </c>
    </row>
    <row r="36" spans="1:18" ht="21" x14ac:dyDescent="0.15">
      <c r="A36" s="380" t="s">
        <v>851</v>
      </c>
      <c r="B36" s="381" t="s">
        <v>606</v>
      </c>
      <c r="C36" s="447" t="s">
        <v>607</v>
      </c>
      <c r="D36" s="382" t="s">
        <v>854</v>
      </c>
      <c r="E36" s="445">
        <f>Таблица4000!E36+Таблица4500!E36</f>
        <v>0</v>
      </c>
      <c r="F36" s="445">
        <f>Таблица4000!G36+Таблица4500!F36</f>
        <v>0</v>
      </c>
      <c r="G36" s="445">
        <f>Таблица4000!H36+Таблица4500!G36</f>
        <v>0</v>
      </c>
      <c r="H36" s="445">
        <f>Таблица4000!I36+Таблица4500!H36</f>
        <v>0</v>
      </c>
      <c r="I36" s="445">
        <f>Таблица4000!J36+Таблица4500!I36</f>
        <v>0</v>
      </c>
      <c r="J36" s="445">
        <f>Таблица4000!K36+Таблица4500!J36</f>
        <v>0</v>
      </c>
      <c r="K36" s="445">
        <f>Таблица4000!L36+Таблица4500!K36</f>
        <v>0</v>
      </c>
      <c r="L36" s="445">
        <f>Таблица4000!M36+Таблица4500!L36</f>
        <v>0</v>
      </c>
      <c r="M36" s="445">
        <f>Таблица4000!N36+Таблица4500!M36</f>
        <v>0</v>
      </c>
      <c r="N36" s="445">
        <f>Таблица4000!O36+Таблица4500!N36</f>
        <v>0</v>
      </c>
      <c r="O36" s="557" t="e">
        <f>G36*1000/Таблица3002!F9</f>
        <v>#DIV/0!</v>
      </c>
      <c r="P36" s="557" t="e">
        <f>H36*1000/Таблица3002!F9</f>
        <v>#DIV/0!</v>
      </c>
      <c r="Q36" s="557" t="e">
        <f>I36*1000/Таблица3002!F9</f>
        <v>#DIV/0!</v>
      </c>
      <c r="R36" s="557" t="e">
        <f t="shared" si="0"/>
        <v>#DIV/0!</v>
      </c>
    </row>
    <row r="37" spans="1:18" x14ac:dyDescent="0.15">
      <c r="A37" s="380" t="s">
        <v>852</v>
      </c>
      <c r="B37" s="381" t="s">
        <v>856</v>
      </c>
      <c r="C37" s="447" t="s">
        <v>857</v>
      </c>
      <c r="D37" s="382" t="s">
        <v>855</v>
      </c>
      <c r="E37" s="445">
        <f>Таблица4000!E37+Таблица4500!E37</f>
        <v>0</v>
      </c>
      <c r="F37" s="445">
        <f>Таблица4000!G37+Таблица4500!F37</f>
        <v>0</v>
      </c>
      <c r="G37" s="445">
        <f>Таблица4000!H37+Таблица4500!G37</f>
        <v>0</v>
      </c>
      <c r="H37" s="445">
        <f>Таблица4000!I37+Таблица4500!H37</f>
        <v>0</v>
      </c>
      <c r="I37" s="445">
        <f>Таблица4000!J37+Таблица4500!I37</f>
        <v>0</v>
      </c>
      <c r="J37" s="445">
        <f>Таблица4000!K37+Таблица4500!J37</f>
        <v>0</v>
      </c>
      <c r="K37" s="445">
        <f>Таблица4000!L37+Таблица4500!K37</f>
        <v>0</v>
      </c>
      <c r="L37" s="445">
        <f>Таблица4000!M37+Таблица4500!L37</f>
        <v>0</v>
      </c>
      <c r="M37" s="445">
        <f>Таблица4000!N37+Таблица4500!M37</f>
        <v>0</v>
      </c>
      <c r="N37" s="445">
        <f>Таблица4000!O37+Таблица4500!N37</f>
        <v>0</v>
      </c>
      <c r="O37" s="557" t="e">
        <f>G37*1000/Таблица3002!F9</f>
        <v>#DIV/0!</v>
      </c>
      <c r="P37" s="557" t="e">
        <f>H37*1000/Таблица3002!F9</f>
        <v>#DIV/0!</v>
      </c>
      <c r="Q37" s="557" t="e">
        <f>I37*1000/Таблица3002!F9</f>
        <v>#DIV/0!</v>
      </c>
      <c r="R37" s="557" t="e">
        <f t="shared" si="0"/>
        <v>#DIV/0!</v>
      </c>
    </row>
    <row r="38" spans="1:18" x14ac:dyDescent="0.15">
      <c r="A38" s="380" t="s">
        <v>285</v>
      </c>
      <c r="B38" s="381" t="s">
        <v>858</v>
      </c>
      <c r="C38" s="381" t="s">
        <v>860</v>
      </c>
      <c r="D38" s="382" t="s">
        <v>290</v>
      </c>
      <c r="E38" s="445">
        <f>Таблица4000!E38+Таблица4500!E38</f>
        <v>0</v>
      </c>
      <c r="F38" s="445">
        <f>Таблица4000!G38+Таблица4500!F38</f>
        <v>0</v>
      </c>
      <c r="G38" s="445">
        <f>Таблица4000!H38+Таблица4500!G38</f>
        <v>0</v>
      </c>
      <c r="H38" s="445">
        <f>Таблица4000!I38+Таблица4500!H38</f>
        <v>0</v>
      </c>
      <c r="I38" s="445">
        <f>Таблица4000!J38+Таблица4500!I38</f>
        <v>0</v>
      </c>
      <c r="J38" s="445">
        <f>Таблица4000!K38+Таблица4500!J38</f>
        <v>0</v>
      </c>
      <c r="K38" s="445">
        <f>Таблица4000!L38+Таблица4500!K38</f>
        <v>0</v>
      </c>
      <c r="L38" s="445">
        <f>Таблица4000!M38+Таблица4500!L38</f>
        <v>0</v>
      </c>
      <c r="M38" s="445">
        <f>Таблица4000!N38+Таблица4500!M38</f>
        <v>0</v>
      </c>
      <c r="N38" s="445">
        <f>Таблица4000!O38+Таблица4500!N38</f>
        <v>0</v>
      </c>
      <c r="O38" s="557" t="e">
        <f>G38*1000/Таблица3002!F9</f>
        <v>#DIV/0!</v>
      </c>
      <c r="P38" s="557" t="e">
        <f>H38*1000/Таблица3002!F9</f>
        <v>#DIV/0!</v>
      </c>
      <c r="Q38" s="557" t="e">
        <f>I38*1000/Таблица3002!F9</f>
        <v>#DIV/0!</v>
      </c>
      <c r="R38" s="557" t="e">
        <f t="shared" si="0"/>
        <v>#DIV/0!</v>
      </c>
    </row>
    <row r="39" spans="1:18" x14ac:dyDescent="0.15">
      <c r="A39" s="380" t="s">
        <v>605</v>
      </c>
      <c r="B39" s="381" t="s">
        <v>859</v>
      </c>
      <c r="C39" s="381" t="s">
        <v>861</v>
      </c>
      <c r="D39" s="382" t="s">
        <v>572</v>
      </c>
      <c r="E39" s="445">
        <f>Таблица4000!E39+Таблица4500!E39</f>
        <v>0</v>
      </c>
      <c r="F39" s="445">
        <f>Таблица4000!G39+Таблица4500!F39</f>
        <v>0</v>
      </c>
      <c r="G39" s="445">
        <f>Таблица4000!H39+Таблица4500!G39</f>
        <v>0</v>
      </c>
      <c r="H39" s="445">
        <f>Таблица4000!I39+Таблица4500!H39</f>
        <v>0</v>
      </c>
      <c r="I39" s="445">
        <f>Таблица4000!J39+Таблица4500!I39</f>
        <v>0</v>
      </c>
      <c r="J39" s="445">
        <f>Таблица4000!K39+Таблица4500!J39</f>
        <v>0</v>
      </c>
      <c r="K39" s="445">
        <f>Таблица4000!L39+Таблица4500!K39</f>
        <v>0</v>
      </c>
      <c r="L39" s="445">
        <f>Таблица4000!M39+Таблица4500!L39</f>
        <v>0</v>
      </c>
      <c r="M39" s="445">
        <f>Таблица4000!N39+Таблица4500!M39</f>
        <v>0</v>
      </c>
      <c r="N39" s="445">
        <f>Таблица4000!O39+Таблица4500!N39</f>
        <v>0</v>
      </c>
      <c r="O39" s="557" t="e">
        <f>G39*1000/Таблица3002!F9</f>
        <v>#DIV/0!</v>
      </c>
      <c r="P39" s="557" t="e">
        <f>H39*1000/Таблица3002!F9</f>
        <v>#DIV/0!</v>
      </c>
      <c r="Q39" s="557" t="e">
        <f>I39*1000/Таблица3002!F9</f>
        <v>#DIV/0!</v>
      </c>
      <c r="R39" s="557" t="e">
        <f t="shared" si="0"/>
        <v>#DIV/0!</v>
      </c>
    </row>
    <row r="40" spans="1:18" x14ac:dyDescent="0.15">
      <c r="A40" s="380" t="s">
        <v>1441</v>
      </c>
      <c r="B40" s="381" t="s">
        <v>1442</v>
      </c>
      <c r="C40" s="381" t="s">
        <v>1440</v>
      </c>
      <c r="D40" s="382"/>
      <c r="E40" s="445">
        <f>Таблица4000!E40+Таблица4500!E40</f>
        <v>0</v>
      </c>
      <c r="F40" s="445">
        <f>Таблица4000!G40+Таблица4500!F40</f>
        <v>0</v>
      </c>
      <c r="G40" s="445">
        <f>Таблица4000!H40+Таблица4500!G40</f>
        <v>0</v>
      </c>
      <c r="H40" s="445">
        <f>Таблица4000!I40+Таблица4500!H40</f>
        <v>0</v>
      </c>
      <c r="I40" s="445">
        <f>Таблица4000!J40+Таблица4500!I40</f>
        <v>0</v>
      </c>
      <c r="J40" s="445">
        <f>Таблица4000!K40+Таблица4500!J40</f>
        <v>0</v>
      </c>
      <c r="K40" s="445">
        <f>Таблица4000!L40+Таблица4500!K40</f>
        <v>0</v>
      </c>
      <c r="L40" s="445">
        <f>Таблица4000!M40+Таблица4500!L40</f>
        <v>0</v>
      </c>
      <c r="M40" s="445">
        <f>Таблица4000!N40+Таблица4500!M40</f>
        <v>0</v>
      </c>
      <c r="N40" s="445">
        <f>Таблица4000!O40+Таблица4500!N40</f>
        <v>0</v>
      </c>
      <c r="O40" s="557" t="e">
        <f>G40*1000/Таблица3002!F9</f>
        <v>#DIV/0!</v>
      </c>
      <c r="P40" s="557" t="e">
        <f>H40*1000/Таблица3002!F9</f>
        <v>#DIV/0!</v>
      </c>
      <c r="Q40" s="557" t="e">
        <f>I40*1000/Таблица3002!F9</f>
        <v>#DIV/0!</v>
      </c>
      <c r="R40" s="557" t="e">
        <f t="shared" si="0"/>
        <v>#DIV/0!</v>
      </c>
    </row>
    <row r="41" spans="1:18" x14ac:dyDescent="0.15">
      <c r="A41" s="380" t="s">
        <v>652</v>
      </c>
      <c r="B41" s="381" t="s">
        <v>206</v>
      </c>
      <c r="C41" s="381" t="s">
        <v>71</v>
      </c>
      <c r="D41" s="382" t="s">
        <v>761</v>
      </c>
      <c r="E41" s="445">
        <f>Таблица4000!E41+Таблица4500!E41</f>
        <v>0</v>
      </c>
      <c r="F41" s="445">
        <f>Таблица4000!G41+Таблица4500!F41</f>
        <v>0</v>
      </c>
      <c r="G41" s="445">
        <f>Таблица4000!H41+Таблица4500!G41</f>
        <v>0</v>
      </c>
      <c r="H41" s="445">
        <f>Таблица4000!I41+Таблица4500!H41</f>
        <v>0</v>
      </c>
      <c r="I41" s="445">
        <f>Таблица4000!J41+Таблица4500!I41</f>
        <v>0</v>
      </c>
      <c r="J41" s="445">
        <f>Таблица4000!K41+Таблица4500!J41</f>
        <v>0</v>
      </c>
      <c r="K41" s="445">
        <f>Таблица4000!L41+Таблица4500!K41</f>
        <v>0</v>
      </c>
      <c r="L41" s="445">
        <f>Таблица4000!M41+Таблица4500!L41</f>
        <v>0</v>
      </c>
      <c r="M41" s="445">
        <f>Таблица4000!N41+Таблица4500!M41</f>
        <v>0</v>
      </c>
      <c r="N41" s="445">
        <f>Таблица4000!O41+Таблица4500!N41</f>
        <v>0</v>
      </c>
      <c r="O41" s="557" t="e">
        <f>G41*1000/Таблица3002!F9</f>
        <v>#DIV/0!</v>
      </c>
      <c r="P41" s="557" t="e">
        <f>H41*1000/Таблица3002!F9</f>
        <v>#DIV/0!</v>
      </c>
      <c r="Q41" s="557" t="e">
        <f>I41*1000/Таблица3002!F9</f>
        <v>#DIV/0!</v>
      </c>
      <c r="R41" s="557" t="e">
        <f t="shared" si="0"/>
        <v>#DIV/0!</v>
      </c>
    </row>
    <row r="42" spans="1:18" ht="21" x14ac:dyDescent="0.15">
      <c r="A42" s="380" t="s">
        <v>862</v>
      </c>
      <c r="B42" s="381" t="s">
        <v>207</v>
      </c>
      <c r="C42" s="381" t="s">
        <v>72</v>
      </c>
      <c r="D42" s="382" t="s">
        <v>791</v>
      </c>
      <c r="E42" s="445">
        <f>Таблица4000!E42+Таблица4500!E42</f>
        <v>0</v>
      </c>
      <c r="F42" s="445">
        <f>Таблица4000!G42+Таблица4500!F42</f>
        <v>0</v>
      </c>
      <c r="G42" s="445">
        <f>Таблица4000!H42+Таблица4500!G42</f>
        <v>0</v>
      </c>
      <c r="H42" s="445">
        <f>Таблица4000!I42+Таблица4500!H42</f>
        <v>0</v>
      </c>
      <c r="I42" s="445">
        <f>Таблица4000!J42+Таблица4500!I42</f>
        <v>0</v>
      </c>
      <c r="J42" s="445">
        <f>Таблица4000!K42+Таблица4500!J42</f>
        <v>0</v>
      </c>
      <c r="K42" s="445">
        <f>Таблица4000!L42+Таблица4500!K42</f>
        <v>0</v>
      </c>
      <c r="L42" s="445">
        <f>Таблица4000!M42+Таблица4500!L42</f>
        <v>0</v>
      </c>
      <c r="M42" s="445">
        <f>Таблица4000!N42+Таблица4500!M42</f>
        <v>0</v>
      </c>
      <c r="N42" s="445">
        <f>Таблица4000!O42+Таблица4500!N42</f>
        <v>0</v>
      </c>
      <c r="O42" s="557" t="e">
        <f>G42*1000/Таблица3002!F9</f>
        <v>#DIV/0!</v>
      </c>
      <c r="P42" s="557" t="e">
        <f>H42*1000/Таблица3002!F9</f>
        <v>#DIV/0!</v>
      </c>
      <c r="Q42" s="557" t="e">
        <f>I42*1000/Таблица3002!F9</f>
        <v>#DIV/0!</v>
      </c>
      <c r="R42" s="557" t="e">
        <f t="shared" si="0"/>
        <v>#DIV/0!</v>
      </c>
    </row>
    <row r="43" spans="1:18" ht="21" x14ac:dyDescent="0.15">
      <c r="A43" s="380" t="s">
        <v>1340</v>
      </c>
      <c r="B43" s="381" t="s">
        <v>1339</v>
      </c>
      <c r="C43" s="381" t="s">
        <v>73</v>
      </c>
      <c r="D43" s="382" t="s">
        <v>1342</v>
      </c>
      <c r="E43" s="445">
        <f>Таблица4000!E43+Таблица4500!E43</f>
        <v>0</v>
      </c>
      <c r="F43" s="445">
        <f>Таблица4000!G43+Таблица4500!F43</f>
        <v>0</v>
      </c>
      <c r="G43" s="445">
        <f>Таблица4000!H43+Таблица4500!G43</f>
        <v>0</v>
      </c>
      <c r="H43" s="445">
        <f>Таблица4000!I43+Таблица4500!H43</f>
        <v>0</v>
      </c>
      <c r="I43" s="445">
        <f>Таблица4000!J43+Таблица4500!I43</f>
        <v>0</v>
      </c>
      <c r="J43" s="445">
        <f>Таблица4000!K43+Таблица4500!J43</f>
        <v>0</v>
      </c>
      <c r="K43" s="445">
        <f>Таблица4000!L43+Таблица4500!K43</f>
        <v>0</v>
      </c>
      <c r="L43" s="445">
        <f>Таблица4000!M43+Таблица4500!L43</f>
        <v>0</v>
      </c>
      <c r="M43" s="445">
        <f>Таблица4000!N43+Таблица4500!M43</f>
        <v>0</v>
      </c>
      <c r="N43" s="445">
        <f>Таблица4000!O43+Таблица4500!N43</f>
        <v>0</v>
      </c>
      <c r="O43" s="557" t="e">
        <f>G43*1000/Таблица3002!F9</f>
        <v>#DIV/0!</v>
      </c>
      <c r="P43" s="557" t="e">
        <f>H43*1000/Таблица3002!F9</f>
        <v>#DIV/0!</v>
      </c>
      <c r="Q43" s="557" t="e">
        <f>I43*1000/Таблица3002!F9</f>
        <v>#DIV/0!</v>
      </c>
      <c r="R43" s="557" t="e">
        <f t="shared" si="0"/>
        <v>#DIV/0!</v>
      </c>
    </row>
    <row r="44" spans="1:18" x14ac:dyDescent="0.15">
      <c r="A44" s="380" t="s">
        <v>863</v>
      </c>
      <c r="B44" s="381" t="s">
        <v>208</v>
      </c>
      <c r="C44" s="381" t="s">
        <v>793</v>
      </c>
      <c r="D44" s="382" t="s">
        <v>762</v>
      </c>
      <c r="E44" s="445">
        <f>Таблица4000!E44+Таблица4500!E44</f>
        <v>0</v>
      </c>
      <c r="F44" s="445">
        <f>Таблица4000!G44+Таблица4500!F44</f>
        <v>0</v>
      </c>
      <c r="G44" s="445">
        <f>Таблица4000!H44+Таблица4500!G44</f>
        <v>0</v>
      </c>
      <c r="H44" s="445">
        <f>Таблица4000!I44+Таблица4500!H44</f>
        <v>0</v>
      </c>
      <c r="I44" s="445">
        <f>Таблица4000!J44+Таблица4500!I44</f>
        <v>0</v>
      </c>
      <c r="J44" s="445">
        <f>Таблица4000!K44+Таблица4500!J44</f>
        <v>0</v>
      </c>
      <c r="K44" s="445">
        <f>Таблица4000!L44+Таблица4500!K44</f>
        <v>0</v>
      </c>
      <c r="L44" s="445">
        <f>Таблица4000!M44+Таблица4500!L44</f>
        <v>0</v>
      </c>
      <c r="M44" s="445">
        <f>Таблица4000!N44+Таблица4500!M44</f>
        <v>0</v>
      </c>
      <c r="N44" s="445">
        <f>Таблица4000!O44+Таблица4500!N44</f>
        <v>0</v>
      </c>
      <c r="O44" s="557" t="e">
        <f>G44*1000/Таблица3002!F9</f>
        <v>#DIV/0!</v>
      </c>
      <c r="P44" s="557" t="e">
        <f>H44*1000/Таблица3002!F9</f>
        <v>#DIV/0!</v>
      </c>
      <c r="Q44" s="557" t="e">
        <f>I44*1000/Таблица3002!F9</f>
        <v>#DIV/0!</v>
      </c>
      <c r="R44" s="557" t="e">
        <f t="shared" si="0"/>
        <v>#DIV/0!</v>
      </c>
    </row>
    <row r="45" spans="1:18" x14ac:dyDescent="0.15">
      <c r="A45" s="380" t="s">
        <v>864</v>
      </c>
      <c r="B45" s="381" t="s">
        <v>792</v>
      </c>
      <c r="C45" s="381" t="s">
        <v>1341</v>
      </c>
      <c r="D45" s="382" t="s">
        <v>763</v>
      </c>
      <c r="E45" s="445">
        <f>Таблица4000!E45+Таблица4500!E45</f>
        <v>0</v>
      </c>
      <c r="F45" s="445">
        <f>Таблица4000!G45+Таблица4500!F45</f>
        <v>0</v>
      </c>
      <c r="G45" s="445">
        <f>Таблица4000!H45+Таблица4500!G45</f>
        <v>0</v>
      </c>
      <c r="H45" s="445">
        <f>Таблица4000!I45+Таблица4500!H45</f>
        <v>0</v>
      </c>
      <c r="I45" s="445">
        <f>Таблица4000!J45+Таблица4500!I45</f>
        <v>0</v>
      </c>
      <c r="J45" s="445">
        <f>Таблица4000!K45+Таблица4500!J45</f>
        <v>0</v>
      </c>
      <c r="K45" s="445">
        <f>Таблица4000!L45+Таблица4500!K45</f>
        <v>0</v>
      </c>
      <c r="L45" s="445">
        <f>Таблица4000!M45+Таблица4500!L45</f>
        <v>0</v>
      </c>
      <c r="M45" s="445">
        <f>Таблица4000!N45+Таблица4500!M45</f>
        <v>0</v>
      </c>
      <c r="N45" s="445">
        <f>Таблица4000!O45+Таблица4500!N45</f>
        <v>0</v>
      </c>
      <c r="O45" s="557" t="e">
        <f>G45*1000/Таблица3002!F9</f>
        <v>#DIV/0!</v>
      </c>
      <c r="P45" s="557" t="e">
        <f>H45*1000/Таблица3002!F9</f>
        <v>#DIV/0!</v>
      </c>
      <c r="Q45" s="557" t="e">
        <f>I45*1000/Таблица3002!F9</f>
        <v>#DIV/0!</v>
      </c>
      <c r="R45" s="557" t="e">
        <f t="shared" si="0"/>
        <v>#DIV/0!</v>
      </c>
    </row>
    <row r="46" spans="1:18" x14ac:dyDescent="0.15">
      <c r="A46" s="380" t="s">
        <v>1445</v>
      </c>
      <c r="B46" s="381" t="s">
        <v>1443</v>
      </c>
      <c r="C46" s="381" t="s">
        <v>1444</v>
      </c>
      <c r="D46" s="382"/>
      <c r="E46" s="445">
        <f>Таблица4000!E46+Таблица4500!E46</f>
        <v>0</v>
      </c>
      <c r="F46" s="445">
        <f>Таблица4000!G46+Таблица4500!F46</f>
        <v>0</v>
      </c>
      <c r="G46" s="445">
        <f>Таблица4000!H46+Таблица4500!G46</f>
        <v>0</v>
      </c>
      <c r="H46" s="445">
        <f>Таблица4000!I46+Таблица4500!H46</f>
        <v>0</v>
      </c>
      <c r="I46" s="445">
        <f>Таблица4000!J46+Таблица4500!I46</f>
        <v>0</v>
      </c>
      <c r="J46" s="445">
        <f>Таблица4000!K46+Таблица4500!J46</f>
        <v>0</v>
      </c>
      <c r="K46" s="445">
        <f>Таблица4000!L46+Таблица4500!K46</f>
        <v>0</v>
      </c>
      <c r="L46" s="445">
        <f>Таблица4000!M46+Таблица4500!L46</f>
        <v>0</v>
      </c>
      <c r="M46" s="445">
        <f>Таблица4000!N46+Таблица4500!M46</f>
        <v>0</v>
      </c>
      <c r="N46" s="445">
        <f>Таблица4000!O46+Таблица4500!N46</f>
        <v>0</v>
      </c>
      <c r="O46" s="557" t="e">
        <f>G46*1000/Таблица3002!F9</f>
        <v>#DIV/0!</v>
      </c>
      <c r="P46" s="557" t="e">
        <f>H46*1000/Таблица3002!F9</f>
        <v>#DIV/0!</v>
      </c>
      <c r="Q46" s="557" t="e">
        <f>I46*1000/Таблица3002!F9</f>
        <v>#DIV/0!</v>
      </c>
      <c r="R46" s="557" t="e">
        <f t="shared" si="0"/>
        <v>#DIV/0!</v>
      </c>
    </row>
    <row r="47" spans="1:18" x14ac:dyDescent="0.15">
      <c r="A47" s="380" t="s">
        <v>291</v>
      </c>
      <c r="B47" s="381" t="s">
        <v>209</v>
      </c>
      <c r="C47" s="381" t="s">
        <v>74</v>
      </c>
      <c r="D47" s="382" t="s">
        <v>764</v>
      </c>
      <c r="E47" s="445">
        <f>Таблица4000!E47+Таблица4500!E47</f>
        <v>0</v>
      </c>
      <c r="F47" s="445">
        <f>Таблица4000!G47+Таблица4500!F47</f>
        <v>0</v>
      </c>
      <c r="G47" s="445">
        <f>Таблица4000!H47+Таблица4500!G47</f>
        <v>0</v>
      </c>
      <c r="H47" s="445">
        <f>Таблица4000!I47+Таблица4500!H47</f>
        <v>0</v>
      </c>
      <c r="I47" s="445">
        <f>Таблица4000!J47+Таблица4500!I47</f>
        <v>0</v>
      </c>
      <c r="J47" s="445">
        <f>Таблица4000!K47+Таблица4500!J47</f>
        <v>0</v>
      </c>
      <c r="K47" s="445">
        <f>Таблица4000!L47+Таблица4500!K47</f>
        <v>0</v>
      </c>
      <c r="L47" s="445">
        <f>Таблица4000!M47+Таблица4500!L47</f>
        <v>0</v>
      </c>
      <c r="M47" s="445">
        <f>Таблица4000!N47+Таблица4500!M47</f>
        <v>0</v>
      </c>
      <c r="N47" s="445">
        <f>Таблица4000!O47+Таблица4500!N47</f>
        <v>0</v>
      </c>
      <c r="O47" s="557" t="e">
        <f>G47*1000/Таблица3002!F9</f>
        <v>#DIV/0!</v>
      </c>
      <c r="P47" s="557" t="e">
        <f>H47*1000/Таблица3002!F9</f>
        <v>#DIV/0!</v>
      </c>
      <c r="Q47" s="557" t="e">
        <f>I47*1000/Таблица3002!F9</f>
        <v>#DIV/0!</v>
      </c>
      <c r="R47" s="557" t="e">
        <f t="shared" si="0"/>
        <v>#DIV/0!</v>
      </c>
    </row>
    <row r="48" spans="1:18" x14ac:dyDescent="0.15">
      <c r="A48" s="380" t="s">
        <v>645</v>
      </c>
      <c r="B48" s="381" t="s">
        <v>210</v>
      </c>
      <c r="C48" s="381" t="s">
        <v>187</v>
      </c>
      <c r="D48" s="382" t="s">
        <v>190</v>
      </c>
      <c r="E48" s="445">
        <f>Таблица4000!E48+Таблица4500!E48</f>
        <v>0</v>
      </c>
      <c r="F48" s="445">
        <f>Таблица4000!G48+Таблица4500!F48</f>
        <v>0</v>
      </c>
      <c r="G48" s="445">
        <f>Таблица4000!H48+Таблица4500!G48</f>
        <v>0</v>
      </c>
      <c r="H48" s="445">
        <f>Таблица4000!I48+Таблица4500!H48</f>
        <v>0</v>
      </c>
      <c r="I48" s="445">
        <f>Таблица4000!J48+Таблица4500!I48</f>
        <v>0</v>
      </c>
      <c r="J48" s="445">
        <f>Таблица4000!K48+Таблица4500!J48</f>
        <v>0</v>
      </c>
      <c r="K48" s="445">
        <f>Таблица4000!L48+Таблица4500!K48</f>
        <v>0</v>
      </c>
      <c r="L48" s="445">
        <f>Таблица4000!M48+Таблица4500!L48</f>
        <v>0</v>
      </c>
      <c r="M48" s="445">
        <f>Таблица4000!N48+Таблица4500!M48</f>
        <v>0</v>
      </c>
      <c r="N48" s="445">
        <f>Таблица4000!O48+Таблица4500!N48</f>
        <v>0</v>
      </c>
      <c r="O48" s="557" t="e">
        <f>G48*1000/Таблица3002!F9</f>
        <v>#DIV/0!</v>
      </c>
      <c r="P48" s="557" t="e">
        <f>H48*1000/Таблица3002!F9</f>
        <v>#DIV/0!</v>
      </c>
      <c r="Q48" s="557" t="e">
        <f>I48*1000/Таблица3002!F9</f>
        <v>#DIV/0!</v>
      </c>
      <c r="R48" s="557" t="e">
        <f t="shared" si="0"/>
        <v>#DIV/0!</v>
      </c>
    </row>
    <row r="49" spans="1:19" x14ac:dyDescent="0.15">
      <c r="A49" s="380" t="s">
        <v>292</v>
      </c>
      <c r="B49" s="381" t="s">
        <v>211</v>
      </c>
      <c r="C49" s="381" t="s">
        <v>188</v>
      </c>
      <c r="D49" s="382" t="s">
        <v>314</v>
      </c>
      <c r="E49" s="445">
        <f>Таблица4000!E49+Таблица4500!E49</f>
        <v>0</v>
      </c>
      <c r="F49" s="445">
        <f>Таблица4000!G49+Таблица4500!F49</f>
        <v>0</v>
      </c>
      <c r="G49" s="445">
        <f>Таблица4000!H49+Таблица4500!G49</f>
        <v>0</v>
      </c>
      <c r="H49" s="445">
        <f>Таблица4000!I49+Таблица4500!H49</f>
        <v>0</v>
      </c>
      <c r="I49" s="445">
        <f>Таблица4000!J49+Таблица4500!I49</f>
        <v>0</v>
      </c>
      <c r="J49" s="445">
        <f>Таблица4000!K49+Таблица4500!J49</f>
        <v>0</v>
      </c>
      <c r="K49" s="445">
        <f>Таблица4000!L49+Таблица4500!K49</f>
        <v>0</v>
      </c>
      <c r="L49" s="445">
        <f>Таблица4000!M49+Таблица4500!L49</f>
        <v>0</v>
      </c>
      <c r="M49" s="445">
        <f>Таблица4000!N49+Таблица4500!M49</f>
        <v>0</v>
      </c>
      <c r="N49" s="445">
        <f>Таблица4000!O49+Таблица4500!N49</f>
        <v>0</v>
      </c>
      <c r="O49" s="557" t="e">
        <f>G49*1000/Таблица3002!F9</f>
        <v>#DIV/0!</v>
      </c>
      <c r="P49" s="557" t="e">
        <f>H49*1000/Таблица3002!F9</f>
        <v>#DIV/0!</v>
      </c>
      <c r="Q49" s="557" t="e">
        <f>I49*1000/Таблица3002!F9</f>
        <v>#DIV/0!</v>
      </c>
      <c r="R49" s="557" t="e">
        <f t="shared" si="0"/>
        <v>#DIV/0!</v>
      </c>
    </row>
    <row r="50" spans="1:19" x14ac:dyDescent="0.15">
      <c r="A50" s="380" t="s">
        <v>293</v>
      </c>
      <c r="B50" s="381" t="s">
        <v>212</v>
      </c>
      <c r="C50" s="381" t="s">
        <v>189</v>
      </c>
      <c r="D50" s="382" t="s">
        <v>765</v>
      </c>
      <c r="E50" s="445">
        <f>Таблица4000!E50+Таблица4500!E50</f>
        <v>0</v>
      </c>
      <c r="F50" s="445">
        <f>Таблица4000!G50+Таблица4500!F50</f>
        <v>0</v>
      </c>
      <c r="G50" s="445">
        <f>Таблица4000!H50+Таблица4500!G50</f>
        <v>0</v>
      </c>
      <c r="H50" s="445">
        <f>Таблица4000!I50+Таблица4500!H50</f>
        <v>0</v>
      </c>
      <c r="I50" s="445">
        <f>Таблица4000!J50+Таблица4500!I50</f>
        <v>0</v>
      </c>
      <c r="J50" s="445">
        <f>Таблица4000!K50+Таблица4500!J50</f>
        <v>0</v>
      </c>
      <c r="K50" s="445">
        <f>Таблица4000!L50+Таблица4500!K50</f>
        <v>0</v>
      </c>
      <c r="L50" s="445">
        <f>Таблица4000!M50+Таблица4500!L50</f>
        <v>0</v>
      </c>
      <c r="M50" s="445">
        <f>Таблица4000!N50+Таблица4500!M50</f>
        <v>0</v>
      </c>
      <c r="N50" s="445">
        <f>Таблица4000!O50+Таблица4500!N50</f>
        <v>0</v>
      </c>
      <c r="O50" s="557" t="e">
        <f>G50*1000/Таблица3002!F9</f>
        <v>#DIV/0!</v>
      </c>
      <c r="P50" s="557" t="e">
        <f>H50*1000/Таблица3002!F9</f>
        <v>#DIV/0!</v>
      </c>
      <c r="Q50" s="557" t="e">
        <f>I50*1000/Таблица3002!F9</f>
        <v>#DIV/0!</v>
      </c>
      <c r="R50" s="557" t="e">
        <f t="shared" si="0"/>
        <v>#DIV/0!</v>
      </c>
    </row>
    <row r="51" spans="1:19" x14ac:dyDescent="0.15">
      <c r="A51" s="380" t="s">
        <v>294</v>
      </c>
      <c r="B51" s="381" t="s">
        <v>297</v>
      </c>
      <c r="C51" s="381" t="s">
        <v>305</v>
      </c>
      <c r="D51" s="382" t="s">
        <v>315</v>
      </c>
      <c r="E51" s="445">
        <f>Таблица4000!E51+Таблица4500!E51</f>
        <v>0</v>
      </c>
      <c r="F51" s="445">
        <f>Таблица4000!G51+Таблица4500!F51</f>
        <v>0</v>
      </c>
      <c r="G51" s="445">
        <f>Таблица4000!H51+Таблица4500!G51</f>
        <v>0</v>
      </c>
      <c r="H51" s="445">
        <f>Таблица4000!I51+Таблица4500!H51</f>
        <v>0</v>
      </c>
      <c r="I51" s="445">
        <f>Таблица4000!J51+Таблица4500!I51</f>
        <v>0</v>
      </c>
      <c r="J51" s="445">
        <f>Таблица4000!K51+Таблица4500!J51</f>
        <v>0</v>
      </c>
      <c r="K51" s="445">
        <f>Таблица4000!L51+Таблица4500!K51</f>
        <v>0</v>
      </c>
      <c r="L51" s="445">
        <f>Таблица4000!M51+Таблица4500!L51</f>
        <v>0</v>
      </c>
      <c r="M51" s="445">
        <f>Таблица4000!N51+Таблица4500!M51</f>
        <v>0</v>
      </c>
      <c r="N51" s="445">
        <f>Таблица4000!O51+Таблица4500!N51</f>
        <v>0</v>
      </c>
      <c r="O51" s="557" t="e">
        <f>G51*1000/Таблица3002!F9</f>
        <v>#DIV/0!</v>
      </c>
      <c r="P51" s="557" t="e">
        <f>H51*1000/Таблица3002!F9</f>
        <v>#DIV/0!</v>
      </c>
      <c r="Q51" s="557" t="e">
        <f>I51*1000/Таблица3002!F9</f>
        <v>#DIV/0!</v>
      </c>
      <c r="R51" s="557" t="e">
        <f t="shared" si="0"/>
        <v>#DIV/0!</v>
      </c>
    </row>
    <row r="52" spans="1:19" x14ac:dyDescent="0.15">
      <c r="A52" s="380" t="s">
        <v>295</v>
      </c>
      <c r="B52" s="381" t="s">
        <v>298</v>
      </c>
      <c r="C52" s="381" t="s">
        <v>306</v>
      </c>
      <c r="D52" s="382" t="s">
        <v>316</v>
      </c>
      <c r="E52" s="445">
        <f>Таблица4000!E52+Таблица4500!E52</f>
        <v>0</v>
      </c>
      <c r="F52" s="445">
        <f>Таблица4000!G52+Таблица4500!F52</f>
        <v>0</v>
      </c>
      <c r="G52" s="445">
        <f>Таблица4000!H52+Таблица4500!G52</f>
        <v>0</v>
      </c>
      <c r="H52" s="445">
        <f>Таблица4000!I52+Таблица4500!H52</f>
        <v>0</v>
      </c>
      <c r="I52" s="445">
        <f>Таблица4000!J52+Таблица4500!I52</f>
        <v>0</v>
      </c>
      <c r="J52" s="445">
        <f>Таблица4000!K52+Таблица4500!J52</f>
        <v>0</v>
      </c>
      <c r="K52" s="445">
        <f>Таблица4000!L52+Таблица4500!K52</f>
        <v>0</v>
      </c>
      <c r="L52" s="445">
        <f>Таблица4000!M52+Таблица4500!L52</f>
        <v>0</v>
      </c>
      <c r="M52" s="445">
        <f>Таблица4000!N52+Таблица4500!M52</f>
        <v>0</v>
      </c>
      <c r="N52" s="445">
        <f>Таблица4000!O52+Таблица4500!N52</f>
        <v>0</v>
      </c>
      <c r="O52" s="557" t="e">
        <f>G52*1000/Таблица3002!F9</f>
        <v>#DIV/0!</v>
      </c>
      <c r="P52" s="557" t="e">
        <f>H52*1000/Таблица3002!F9</f>
        <v>#DIV/0!</v>
      </c>
      <c r="Q52" s="557" t="e">
        <f>I52*1000/Таблица3002!F9</f>
        <v>#DIV/0!</v>
      </c>
      <c r="R52" s="557" t="e">
        <f t="shared" si="0"/>
        <v>#DIV/0!</v>
      </c>
    </row>
    <row r="53" spans="1:19" x14ac:dyDescent="0.15">
      <c r="A53" s="380" t="s">
        <v>1089</v>
      </c>
      <c r="B53" s="448" t="s">
        <v>1334</v>
      </c>
      <c r="C53" s="381" t="s">
        <v>307</v>
      </c>
      <c r="D53" s="449" t="s">
        <v>1336</v>
      </c>
      <c r="E53" s="445">
        <f>Таблица4000!E53+Таблица4500!E53</f>
        <v>0</v>
      </c>
      <c r="F53" s="445">
        <f>Таблица4000!G53+Таблица4500!F53</f>
        <v>0</v>
      </c>
      <c r="G53" s="445">
        <f>Таблица4000!H53+Таблица4500!G53</f>
        <v>0</v>
      </c>
      <c r="H53" s="445">
        <f>Таблица4000!I53+Таблица4500!H53</f>
        <v>0</v>
      </c>
      <c r="I53" s="445">
        <f>Таблица4000!J53+Таблица4500!I53</f>
        <v>0</v>
      </c>
      <c r="J53" s="445">
        <f>Таблица4000!K53+Таблица4500!J53</f>
        <v>0</v>
      </c>
      <c r="K53" s="445">
        <f>Таблица4000!L53+Таблица4500!K53</f>
        <v>0</v>
      </c>
      <c r="L53" s="445">
        <f>Таблица4000!M53+Таблица4500!L53</f>
        <v>0</v>
      </c>
      <c r="M53" s="445">
        <f>Таблица4000!N53+Таблица4500!M53</f>
        <v>0</v>
      </c>
      <c r="N53" s="445">
        <f>Таблица4000!O53+Таблица4500!N53</f>
        <v>0</v>
      </c>
      <c r="O53" s="557" t="e">
        <f>G53*1000/Таблица3002!F9</f>
        <v>#DIV/0!</v>
      </c>
      <c r="P53" s="557" t="e">
        <f>H53*1000/Таблица3002!F9</f>
        <v>#DIV/0!</v>
      </c>
      <c r="Q53" s="557" t="e">
        <f>I53*1000/Таблица3002!F9</f>
        <v>#DIV/0!</v>
      </c>
      <c r="R53" s="557" t="e">
        <f t="shared" si="0"/>
        <v>#DIV/0!</v>
      </c>
    </row>
    <row r="54" spans="1:19" x14ac:dyDescent="0.15">
      <c r="A54" s="380" t="s">
        <v>17</v>
      </c>
      <c r="B54" s="381" t="s">
        <v>299</v>
      </c>
      <c r="C54" s="381" t="s">
        <v>308</v>
      </c>
      <c r="D54" s="382" t="s">
        <v>29</v>
      </c>
      <c r="E54" s="445">
        <f>Таблица4000!E54+Таблица4500!E54</f>
        <v>0</v>
      </c>
      <c r="F54" s="445">
        <f>Таблица4000!G54+Таблица4500!F54</f>
        <v>0</v>
      </c>
      <c r="G54" s="445">
        <f>Таблица4000!H54+Таблица4500!G54</f>
        <v>0</v>
      </c>
      <c r="H54" s="445">
        <f>Таблица4000!I54+Таблица4500!H54</f>
        <v>0</v>
      </c>
      <c r="I54" s="445">
        <f>Таблица4000!J54+Таблица4500!I54</f>
        <v>0</v>
      </c>
      <c r="J54" s="445">
        <f>Таблица4000!K54+Таблица4500!J54</f>
        <v>0</v>
      </c>
      <c r="K54" s="445">
        <f>Таблица4000!L54+Таблица4500!K54</f>
        <v>0</v>
      </c>
      <c r="L54" s="445">
        <f>Таблица4000!M54+Таблица4500!L54</f>
        <v>0</v>
      </c>
      <c r="M54" s="445">
        <f>Таблица4000!N54+Таблица4500!M54</f>
        <v>0</v>
      </c>
      <c r="N54" s="445">
        <f>Таблица4000!O54+Таблица4500!N54</f>
        <v>0</v>
      </c>
      <c r="O54" s="557" t="e">
        <f>G54*1000/Таблица3002!F9</f>
        <v>#DIV/0!</v>
      </c>
      <c r="P54" s="557" t="e">
        <f>H54*1000/Таблица3002!F9</f>
        <v>#DIV/0!</v>
      </c>
      <c r="Q54" s="557" t="e">
        <f>I54*1000/Таблица3002!F9</f>
        <v>#DIV/0!</v>
      </c>
      <c r="R54" s="557" t="e">
        <f t="shared" si="0"/>
        <v>#DIV/0!</v>
      </c>
    </row>
    <row r="55" spans="1:19" s="458" customFormat="1" x14ac:dyDescent="0.15">
      <c r="A55" s="282" t="s">
        <v>1715</v>
      </c>
      <c r="B55" s="283" t="s">
        <v>1716</v>
      </c>
      <c r="C55" s="283" t="s">
        <v>1717</v>
      </c>
      <c r="D55" s="280" t="s">
        <v>1718</v>
      </c>
      <c r="E55" s="457">
        <f>Таблица4000!E56+Таблица4500!E56</f>
        <v>0</v>
      </c>
      <c r="F55" s="457">
        <f>Таблица4000!G56+Таблица4500!F56</f>
        <v>0</v>
      </c>
      <c r="G55" s="457">
        <f>Таблица4000!H56+Таблица4500!G56</f>
        <v>0</v>
      </c>
      <c r="H55" s="457">
        <f>Таблица4000!I56+Таблица4500!H56</f>
        <v>0</v>
      </c>
      <c r="I55" s="457">
        <f>Таблица4000!J56+Таблица4500!I56</f>
        <v>0</v>
      </c>
      <c r="J55" s="457">
        <f>Таблица4000!K56+Таблица4500!J56</f>
        <v>0</v>
      </c>
      <c r="K55" s="457">
        <f>Таблица4000!L56+Таблица4500!K56</f>
        <v>0</v>
      </c>
      <c r="L55" s="457">
        <f>Таблица4000!M56+Таблица4500!L56</f>
        <v>0</v>
      </c>
      <c r="M55" s="457">
        <f>Таблица4000!N56+Таблица4500!M56</f>
        <v>0</v>
      </c>
      <c r="N55" s="457">
        <f>Таблица4000!O56+Таблица4500!N56</f>
        <v>0</v>
      </c>
      <c r="O55" s="557" t="e">
        <f>G55*1000/Таблица3002!F9</f>
        <v>#DIV/0!</v>
      </c>
      <c r="P55" s="557" t="e">
        <f>H55*1000/Таблица3002!F9</f>
        <v>#DIV/0!</v>
      </c>
      <c r="Q55" s="557" t="e">
        <f>I55*1000/Таблица3002!F9</f>
        <v>#DIV/0!</v>
      </c>
      <c r="R55" s="557" t="e">
        <f t="shared" si="0"/>
        <v>#DIV/0!</v>
      </c>
      <c r="S55" s="458" t="s">
        <v>1773</v>
      </c>
    </row>
    <row r="56" spans="1:19" x14ac:dyDescent="0.15">
      <c r="A56" s="380" t="s">
        <v>644</v>
      </c>
      <c r="B56" s="381" t="s">
        <v>300</v>
      </c>
      <c r="C56" s="381" t="s">
        <v>309</v>
      </c>
      <c r="D56" s="382" t="s">
        <v>626</v>
      </c>
      <c r="E56" s="445">
        <f>Таблица4000!E57+Таблица4500!E57</f>
        <v>0</v>
      </c>
      <c r="F56" s="445">
        <f>Таблица4000!G57+Таблица4500!F57</f>
        <v>0</v>
      </c>
      <c r="G56" s="445">
        <f>Таблица4000!H57+Таблица4500!G57</f>
        <v>0</v>
      </c>
      <c r="H56" s="445">
        <f>Таблица4000!I57+Таблица4500!H57</f>
        <v>0</v>
      </c>
      <c r="I56" s="445">
        <f>Таблица4000!J57+Таблица4500!I57</f>
        <v>0</v>
      </c>
      <c r="J56" s="445">
        <f>Таблица4000!K57+Таблица4500!J57</f>
        <v>0</v>
      </c>
      <c r="K56" s="445">
        <f>Таблица4000!L57+Таблица4500!K57</f>
        <v>0</v>
      </c>
      <c r="L56" s="445">
        <f>Таблица4000!M57+Таблица4500!L57</f>
        <v>0</v>
      </c>
      <c r="M56" s="445">
        <f>Таблица4000!N57+Таблица4500!M57</f>
        <v>0</v>
      </c>
      <c r="N56" s="445">
        <f>Таблица4000!O57+Таблица4500!N57</f>
        <v>0</v>
      </c>
      <c r="O56" s="557" t="e">
        <f>G56*1000/Таблица3002!F9</f>
        <v>#DIV/0!</v>
      </c>
      <c r="P56" s="557" t="e">
        <f>H56*1000/Таблица3002!F9</f>
        <v>#DIV/0!</v>
      </c>
      <c r="Q56" s="557" t="e">
        <f>I56*1000/Таблица3002!F9</f>
        <v>#DIV/0!</v>
      </c>
      <c r="R56" s="557" t="e">
        <f t="shared" si="0"/>
        <v>#DIV/0!</v>
      </c>
    </row>
    <row r="57" spans="1:19" s="446" customFormat="1" x14ac:dyDescent="0.15">
      <c r="A57" s="380" t="s">
        <v>296</v>
      </c>
      <c r="B57" s="381" t="s">
        <v>301</v>
      </c>
      <c r="C57" s="381" t="s">
        <v>310</v>
      </c>
      <c r="D57" s="382" t="s">
        <v>317</v>
      </c>
      <c r="E57" s="445">
        <f>Таблица4000!E57+Таблица4500!E57</f>
        <v>0</v>
      </c>
      <c r="F57" s="445">
        <f>Таблица4000!G57+Таблица4500!F57</f>
        <v>0</v>
      </c>
      <c r="G57" s="445">
        <f>Таблица4000!H57+Таблица4500!G57</f>
        <v>0</v>
      </c>
      <c r="H57" s="445">
        <f>Таблица4000!I57+Таблица4500!H57</f>
        <v>0</v>
      </c>
      <c r="I57" s="445">
        <f>Таблица4000!J57+Таблица4500!I57</f>
        <v>0</v>
      </c>
      <c r="J57" s="445">
        <f>Таблица4000!K57+Таблица4500!J57</f>
        <v>0</v>
      </c>
      <c r="K57" s="445">
        <f>Таблица4000!L57+Таблица4500!K57</f>
        <v>0</v>
      </c>
      <c r="L57" s="445">
        <f>Таблица4000!M57+Таблица4500!L57</f>
        <v>0</v>
      </c>
      <c r="M57" s="445">
        <f>Таблица4000!N57+Таблица4500!M57</f>
        <v>0</v>
      </c>
      <c r="N57" s="445">
        <f>Таблица4000!O57+Таблица4500!N57</f>
        <v>0</v>
      </c>
      <c r="O57" s="557" t="e">
        <f>G57*1000/Таблица3002!F9</f>
        <v>#DIV/0!</v>
      </c>
      <c r="P57" s="557" t="e">
        <f>H57*1000/Таблица3002!F9</f>
        <v>#DIV/0!</v>
      </c>
      <c r="Q57" s="557" t="e">
        <f>I57*1000/Таблица3002!F9</f>
        <v>#DIV/0!</v>
      </c>
      <c r="R57" s="557" t="e">
        <f t="shared" si="0"/>
        <v>#DIV/0!</v>
      </c>
    </row>
    <row r="58" spans="1:19" x14ac:dyDescent="0.15">
      <c r="A58" s="380" t="s">
        <v>186</v>
      </c>
      <c r="B58" s="381" t="s">
        <v>302</v>
      </c>
      <c r="C58" s="381" t="s">
        <v>311</v>
      </c>
      <c r="D58" s="382" t="s">
        <v>766</v>
      </c>
      <c r="E58" s="445">
        <f>Таблица4000!E58+Таблица4500!E58</f>
        <v>0</v>
      </c>
      <c r="F58" s="445">
        <f>Таблица4000!G58+Таблица4500!F58</f>
        <v>0</v>
      </c>
      <c r="G58" s="445">
        <f>Таблица4000!H58+Таблица4500!G58</f>
        <v>0</v>
      </c>
      <c r="H58" s="445">
        <f>Таблица4000!I58+Таблица4500!H58</f>
        <v>0</v>
      </c>
      <c r="I58" s="445">
        <f>Таблица4000!J58+Таблица4500!I58</f>
        <v>0</v>
      </c>
      <c r="J58" s="445">
        <f>Таблица4000!K58+Таблица4500!J58</f>
        <v>0</v>
      </c>
      <c r="K58" s="445">
        <f>Таблица4000!L58+Таблица4500!K58</f>
        <v>0</v>
      </c>
      <c r="L58" s="445">
        <f>Таблица4000!M58+Таблица4500!L58</f>
        <v>0</v>
      </c>
      <c r="M58" s="445">
        <f>Таблица4000!N58+Таблица4500!M58</f>
        <v>0</v>
      </c>
      <c r="N58" s="445">
        <f>Таблица4000!O58+Таблица4500!N58</f>
        <v>0</v>
      </c>
      <c r="O58" s="557" t="e">
        <f>G58*1000/Таблица3002!F9</f>
        <v>#DIV/0!</v>
      </c>
      <c r="P58" s="557" t="e">
        <f>H58*1000/Таблица3002!F9</f>
        <v>#DIV/0!</v>
      </c>
      <c r="Q58" s="557" t="e">
        <f>I58*1000/Таблица3002!F9</f>
        <v>#DIV/0!</v>
      </c>
      <c r="R58" s="557" t="e">
        <f t="shared" si="0"/>
        <v>#DIV/0!</v>
      </c>
    </row>
    <row r="59" spans="1:19" ht="21" x14ac:dyDescent="0.15">
      <c r="A59" s="380" t="s">
        <v>674</v>
      </c>
      <c r="B59" s="381" t="s">
        <v>303</v>
      </c>
      <c r="C59" s="381" t="s">
        <v>312</v>
      </c>
      <c r="D59" s="382" t="s">
        <v>318</v>
      </c>
      <c r="E59" s="445">
        <f>Таблица4000!E59+Таблица4500!E59</f>
        <v>0</v>
      </c>
      <c r="F59" s="445">
        <f>Таблица4000!G59+Таблица4500!F59</f>
        <v>0</v>
      </c>
      <c r="G59" s="445">
        <f>Таблица4000!H59+Таблица4500!G59</f>
        <v>0</v>
      </c>
      <c r="H59" s="445">
        <f>Таблица4000!I59+Таблица4500!H59</f>
        <v>0</v>
      </c>
      <c r="I59" s="445">
        <f>Таблица4000!J59+Таблица4500!I59</f>
        <v>0</v>
      </c>
      <c r="J59" s="445">
        <f>Таблица4000!K59+Таблица4500!J59</f>
        <v>0</v>
      </c>
      <c r="K59" s="445">
        <f>Таблица4000!L59+Таблица4500!K59</f>
        <v>0</v>
      </c>
      <c r="L59" s="445">
        <f>Таблица4000!M59+Таблица4500!L59</f>
        <v>0</v>
      </c>
      <c r="M59" s="445">
        <f>Таблица4000!N59+Таблица4500!M59</f>
        <v>0</v>
      </c>
      <c r="N59" s="445">
        <f>Таблица4000!O59+Таблица4500!N59</f>
        <v>0</v>
      </c>
      <c r="O59" s="557" t="e">
        <f>G59*1000/Таблица3002!F9</f>
        <v>#DIV/0!</v>
      </c>
      <c r="P59" s="557" t="e">
        <f>H59*1000/Таблица3002!F9</f>
        <v>#DIV/0!</v>
      </c>
      <c r="Q59" s="557" t="e">
        <f>I59*1000/Таблица3002!F9</f>
        <v>#DIV/0!</v>
      </c>
      <c r="R59" s="557" t="e">
        <f t="shared" si="0"/>
        <v>#DIV/0!</v>
      </c>
    </row>
    <row r="60" spans="1:19" x14ac:dyDescent="0.15">
      <c r="A60" s="380" t="s">
        <v>185</v>
      </c>
      <c r="B60" s="381" t="s">
        <v>304</v>
      </c>
      <c r="C60" s="381" t="s">
        <v>1335</v>
      </c>
      <c r="D60" s="382" t="s">
        <v>578</v>
      </c>
      <c r="E60" s="445">
        <f>Таблица4000!E60+Таблица4500!E60</f>
        <v>0</v>
      </c>
      <c r="F60" s="445">
        <f>Таблица4000!G60+Таблица4500!F60</f>
        <v>0</v>
      </c>
      <c r="G60" s="445">
        <f>Таблица4000!H60+Таблица4500!G60</f>
        <v>0</v>
      </c>
      <c r="H60" s="445">
        <f>Таблица4000!I60+Таблица4500!H60</f>
        <v>0</v>
      </c>
      <c r="I60" s="445">
        <f>Таблица4000!J60+Таблица4500!I60</f>
        <v>0</v>
      </c>
      <c r="J60" s="445">
        <f>Таблица4000!K60+Таблица4500!J60</f>
        <v>0</v>
      </c>
      <c r="K60" s="445">
        <f>Таблица4000!L60+Таблица4500!K60</f>
        <v>0</v>
      </c>
      <c r="L60" s="445">
        <f>Таблица4000!M60+Таблица4500!L60</f>
        <v>0</v>
      </c>
      <c r="M60" s="445">
        <f>Таблица4000!N60+Таблица4500!M60</f>
        <v>0</v>
      </c>
      <c r="N60" s="445">
        <f>Таблица4000!O60+Таблица4500!N60</f>
        <v>0</v>
      </c>
      <c r="O60" s="557" t="e">
        <f>G60*1000/Таблица3002!F9</f>
        <v>#DIV/0!</v>
      </c>
      <c r="P60" s="557" t="e">
        <f>H60*1000/Таблица3002!F9</f>
        <v>#DIV/0!</v>
      </c>
      <c r="Q60" s="557" t="e">
        <f>I60*1000/Таблица3002!F9</f>
        <v>#DIV/0!</v>
      </c>
      <c r="R60" s="557" t="e">
        <f t="shared" si="0"/>
        <v>#DIV/0!</v>
      </c>
    </row>
    <row r="61" spans="1:19" s="446" customFormat="1" x14ac:dyDescent="0.15">
      <c r="A61" s="380" t="s">
        <v>1556</v>
      </c>
      <c r="B61" s="381" t="s">
        <v>1447</v>
      </c>
      <c r="C61" s="381" t="s">
        <v>1448</v>
      </c>
      <c r="D61" s="382"/>
      <c r="E61" s="445">
        <f>Таблица4000!E61+Таблица4500!E61</f>
        <v>0</v>
      </c>
      <c r="F61" s="445">
        <f>Таблица4000!G61+Таблица4500!F61</f>
        <v>0</v>
      </c>
      <c r="G61" s="445">
        <f>Таблица4000!H61+Таблица4500!G61</f>
        <v>0</v>
      </c>
      <c r="H61" s="445">
        <f>Таблица4000!I61+Таблица4500!H61</f>
        <v>0</v>
      </c>
      <c r="I61" s="445">
        <f>Таблица4000!J61+Таблица4500!I61</f>
        <v>0</v>
      </c>
      <c r="J61" s="445">
        <f>Таблица4000!K61+Таблица4500!J61</f>
        <v>0</v>
      </c>
      <c r="K61" s="445">
        <f>Таблица4000!L61+Таблица4500!K61</f>
        <v>0</v>
      </c>
      <c r="L61" s="445">
        <f>Таблица4000!M61+Таблица4500!L61</f>
        <v>0</v>
      </c>
      <c r="M61" s="445">
        <f>Таблица4000!N61+Таблица4500!M61</f>
        <v>0</v>
      </c>
      <c r="N61" s="445">
        <f>Таблица4000!O61+Таблица4500!N61</f>
        <v>0</v>
      </c>
      <c r="O61" s="557" t="e">
        <f>G61*1000/Таблица3002!F9</f>
        <v>#DIV/0!</v>
      </c>
      <c r="P61" s="557" t="e">
        <f>H61*1000/Таблица3002!F9</f>
        <v>#DIV/0!</v>
      </c>
      <c r="Q61" s="557" t="e">
        <f>I61*1000/Таблица3002!F9</f>
        <v>#DIV/0!</v>
      </c>
      <c r="R61" s="557" t="e">
        <f t="shared" si="0"/>
        <v>#DIV/0!</v>
      </c>
    </row>
    <row r="62" spans="1:19" ht="21" x14ac:dyDescent="0.15">
      <c r="A62" s="391" t="s">
        <v>643</v>
      </c>
      <c r="B62" s="443" t="s">
        <v>213</v>
      </c>
      <c r="C62" s="443" t="s">
        <v>136</v>
      </c>
      <c r="D62" s="444" t="s">
        <v>865</v>
      </c>
      <c r="E62" s="445">
        <f>Таблица4000!E62+Таблица4500!E62</f>
        <v>0</v>
      </c>
      <c r="F62" s="445">
        <f>Таблица4000!G62+Таблица4500!F62</f>
        <v>0</v>
      </c>
      <c r="G62" s="445">
        <f>Таблица4000!H62+Таблица4500!G62</f>
        <v>0</v>
      </c>
      <c r="H62" s="445">
        <f>Таблица4000!I62+Таблица4500!H62</f>
        <v>0</v>
      </c>
      <c r="I62" s="445">
        <f>Таблица4000!J62+Таблица4500!I62</f>
        <v>0</v>
      </c>
      <c r="J62" s="445">
        <f>Таблица4000!K62+Таблица4500!J62</f>
        <v>0</v>
      </c>
      <c r="K62" s="445">
        <f>Таблица4000!L62+Таблица4500!K62</f>
        <v>0</v>
      </c>
      <c r="L62" s="445">
        <f>Таблица4000!M62+Таблица4500!L62</f>
        <v>0</v>
      </c>
      <c r="M62" s="445">
        <f>Таблица4000!N62+Таблица4500!M62</f>
        <v>0</v>
      </c>
      <c r="N62" s="445">
        <f>Таблица4000!O62+Таблица4500!N62</f>
        <v>0</v>
      </c>
      <c r="O62" s="557" t="e">
        <f>G62*1000/Таблица3002!F9</f>
        <v>#DIV/0!</v>
      </c>
      <c r="P62" s="557" t="e">
        <f>H62*1000/Таблица3002!F9</f>
        <v>#DIV/0!</v>
      </c>
      <c r="Q62" s="557" t="e">
        <f>I62*1000/Таблица3002!F9</f>
        <v>#DIV/0!</v>
      </c>
      <c r="R62" s="557" t="e">
        <f t="shared" si="0"/>
        <v>#DIV/0!</v>
      </c>
    </row>
    <row r="63" spans="1:19" ht="31.5" x14ac:dyDescent="0.15">
      <c r="A63" s="380" t="s">
        <v>642</v>
      </c>
      <c r="B63" s="381" t="s">
        <v>319</v>
      </c>
      <c r="C63" s="381" t="s">
        <v>320</v>
      </c>
      <c r="D63" s="382" t="s">
        <v>167</v>
      </c>
      <c r="E63" s="445">
        <f>Таблица4000!E63+Таблица4500!E63</f>
        <v>0</v>
      </c>
      <c r="F63" s="445">
        <f>Таблица4000!G63+Таблица4500!F63</f>
        <v>0</v>
      </c>
      <c r="G63" s="445">
        <f>Таблица4000!H63+Таблица4500!G63</f>
        <v>0</v>
      </c>
      <c r="H63" s="445">
        <f>Таблица4000!I63+Таблица4500!H63</f>
        <v>0</v>
      </c>
      <c r="I63" s="445">
        <f>Таблица4000!J63+Таблица4500!I63</f>
        <v>0</v>
      </c>
      <c r="J63" s="445">
        <f>Таблица4000!K63+Таблица4500!J63</f>
        <v>0</v>
      </c>
      <c r="K63" s="445">
        <f>Таблица4000!L63+Таблица4500!K63</f>
        <v>0</v>
      </c>
      <c r="L63" s="445">
        <f>Таблица4000!M63+Таблица4500!L63</f>
        <v>0</v>
      </c>
      <c r="M63" s="445">
        <f>Таблица4000!N63+Таблица4500!M63</f>
        <v>0</v>
      </c>
      <c r="N63" s="445">
        <f>Таблица4000!O63+Таблица4500!N63</f>
        <v>0</v>
      </c>
      <c r="O63" s="557" t="e">
        <f>G63*1000/Таблица3002!F9</f>
        <v>#DIV/0!</v>
      </c>
      <c r="P63" s="557" t="e">
        <f>H63*1000/Таблица3002!F9</f>
        <v>#DIV/0!</v>
      </c>
      <c r="Q63" s="557" t="e">
        <f>I63*1000/Таблица3002!F9</f>
        <v>#DIV/0!</v>
      </c>
      <c r="R63" s="557" t="e">
        <f t="shared" si="0"/>
        <v>#DIV/0!</v>
      </c>
    </row>
    <row r="64" spans="1:19" ht="52.5" x14ac:dyDescent="0.15">
      <c r="A64" s="380" t="s">
        <v>1646</v>
      </c>
      <c r="B64" s="381" t="s">
        <v>1018</v>
      </c>
      <c r="C64" s="381" t="s">
        <v>1019</v>
      </c>
      <c r="D64" s="382"/>
      <c r="E64" s="445">
        <f>Таблица4000!E64+Таблица4500!E64</f>
        <v>0</v>
      </c>
      <c r="F64" s="445">
        <f>Таблица4000!G64+Таблица4500!F64</f>
        <v>0</v>
      </c>
      <c r="G64" s="445">
        <f>Таблица4000!H64+Таблица4500!G64</f>
        <v>0</v>
      </c>
      <c r="H64" s="445">
        <f>Таблица4000!I64+Таблица4500!H64</f>
        <v>0</v>
      </c>
      <c r="I64" s="445">
        <f>Таблица4000!J64+Таблица4500!I64</f>
        <v>0</v>
      </c>
      <c r="J64" s="445">
        <f>Таблица4000!K64+Таблица4500!J64</f>
        <v>0</v>
      </c>
      <c r="K64" s="445">
        <f>Таблица4000!L64+Таблица4500!K64</f>
        <v>0</v>
      </c>
      <c r="L64" s="445">
        <f>Таблица4000!M64+Таблица4500!L64</f>
        <v>0</v>
      </c>
      <c r="M64" s="445">
        <f>Таблица4000!N64+Таблица4500!M64</f>
        <v>0</v>
      </c>
      <c r="N64" s="445">
        <f>Таблица4000!O64+Таблица4500!N64</f>
        <v>0</v>
      </c>
      <c r="O64" s="557" t="e">
        <f>G64*1000/Таблица3002!F9</f>
        <v>#DIV/0!</v>
      </c>
      <c r="P64" s="557" t="e">
        <f>H64*1000/Таблица3002!F9</f>
        <v>#DIV/0!</v>
      </c>
      <c r="Q64" s="557" t="e">
        <f>I64*1000/Таблица3002!F9</f>
        <v>#DIV/0!</v>
      </c>
      <c r="R64" s="557" t="e">
        <f t="shared" si="0"/>
        <v>#DIV/0!</v>
      </c>
    </row>
    <row r="65" spans="1:18" ht="21" x14ac:dyDescent="0.15">
      <c r="A65" s="380" t="s">
        <v>1330</v>
      </c>
      <c r="B65" s="381" t="s">
        <v>1328</v>
      </c>
      <c r="C65" s="381" t="s">
        <v>1329</v>
      </c>
      <c r="D65" s="382" t="s">
        <v>1579</v>
      </c>
      <c r="E65" s="445">
        <f>Таблица4000!E65+Таблица4500!E65</f>
        <v>0</v>
      </c>
      <c r="F65" s="445">
        <f>Таблица4000!G65+Таблица4500!F65</f>
        <v>0</v>
      </c>
      <c r="G65" s="445">
        <f>Таблица4000!H65+Таблица4500!G65</f>
        <v>0</v>
      </c>
      <c r="H65" s="445">
        <f>Таблица4000!I65+Таблица4500!H65</f>
        <v>0</v>
      </c>
      <c r="I65" s="445">
        <f>Таблица4000!J65+Таблица4500!I65</f>
        <v>0</v>
      </c>
      <c r="J65" s="445">
        <f>Таблица4000!K65+Таблица4500!J65</f>
        <v>0</v>
      </c>
      <c r="K65" s="445">
        <f>Таблица4000!L65+Таблица4500!K65</f>
        <v>0</v>
      </c>
      <c r="L65" s="445">
        <f>Таблица4000!M65+Таблица4500!L65</f>
        <v>0</v>
      </c>
      <c r="M65" s="445">
        <f>Таблица4000!N65+Таблица4500!M65</f>
        <v>0</v>
      </c>
      <c r="N65" s="445">
        <f>Таблица4000!O65+Таблица4500!N65</f>
        <v>0</v>
      </c>
      <c r="O65" s="557" t="e">
        <f>G65*1000/Таблица3002!F9</f>
        <v>#DIV/0!</v>
      </c>
      <c r="P65" s="557" t="e">
        <f>H65*1000/Таблица3002!F9</f>
        <v>#DIV/0!</v>
      </c>
      <c r="Q65" s="557" t="e">
        <f>I65*1000/Таблица3002!F9</f>
        <v>#DIV/0!</v>
      </c>
      <c r="R65" s="557" t="e">
        <f t="shared" si="0"/>
        <v>#DIV/0!</v>
      </c>
    </row>
    <row r="66" spans="1:18" x14ac:dyDescent="0.15">
      <c r="A66" s="391" t="s">
        <v>675</v>
      </c>
      <c r="B66" s="443" t="s">
        <v>214</v>
      </c>
      <c r="C66" s="443" t="s">
        <v>137</v>
      </c>
      <c r="D66" s="444" t="s">
        <v>627</v>
      </c>
      <c r="E66" s="445">
        <f>Таблица4000!E66+Таблица4500!E66</f>
        <v>0</v>
      </c>
      <c r="F66" s="445">
        <f>Таблица4000!G66+Таблица4500!F66</f>
        <v>0</v>
      </c>
      <c r="G66" s="445">
        <f>Таблица4000!H66+Таблица4500!G66</f>
        <v>0</v>
      </c>
      <c r="H66" s="445">
        <f>Таблица4000!I66+Таблица4500!H66</f>
        <v>0</v>
      </c>
      <c r="I66" s="445">
        <f>Таблица4000!J66+Таблица4500!I66</f>
        <v>0</v>
      </c>
      <c r="J66" s="445">
        <f>Таблица4000!K66+Таблица4500!J66</f>
        <v>0</v>
      </c>
      <c r="K66" s="445">
        <f>Таблица4000!L66+Таблица4500!K66</f>
        <v>0</v>
      </c>
      <c r="L66" s="445">
        <f>Таблица4000!M66+Таблица4500!L66</f>
        <v>0</v>
      </c>
      <c r="M66" s="445">
        <f>Таблица4000!N66+Таблица4500!M66</f>
        <v>0</v>
      </c>
      <c r="N66" s="445">
        <f>Таблица4000!O66+Таблица4500!N66</f>
        <v>0</v>
      </c>
      <c r="O66" s="557" t="e">
        <f>G66*1000/Таблица3002!F9</f>
        <v>#DIV/0!</v>
      </c>
      <c r="P66" s="557" t="e">
        <f>H66*1000/Таблица3002!F9</f>
        <v>#DIV/0!</v>
      </c>
      <c r="Q66" s="557" t="e">
        <f>I66*1000/Таблица3002!F9</f>
        <v>#DIV/0!</v>
      </c>
      <c r="R66" s="557" t="e">
        <f t="shared" si="0"/>
        <v>#DIV/0!</v>
      </c>
    </row>
    <row r="67" spans="1:18" ht="21" x14ac:dyDescent="0.15">
      <c r="A67" s="380" t="s">
        <v>676</v>
      </c>
      <c r="B67" s="381" t="s">
        <v>215</v>
      </c>
      <c r="C67" s="381" t="s">
        <v>75</v>
      </c>
      <c r="D67" s="382" t="s">
        <v>767</v>
      </c>
      <c r="E67" s="445">
        <f>Таблица4000!E67+Таблица4500!E67</f>
        <v>0</v>
      </c>
      <c r="F67" s="445">
        <f>Таблица4000!G67+Таблица4500!F67</f>
        <v>0</v>
      </c>
      <c r="G67" s="445">
        <f>Таблица4000!H67+Таблица4500!G67</f>
        <v>0</v>
      </c>
      <c r="H67" s="445">
        <f>Таблица4000!I67+Таблица4500!H67</f>
        <v>0</v>
      </c>
      <c r="I67" s="445">
        <f>Таблица4000!J67+Таблица4500!I67</f>
        <v>0</v>
      </c>
      <c r="J67" s="445">
        <f>Таблица4000!K67+Таблица4500!J67</f>
        <v>0</v>
      </c>
      <c r="K67" s="445">
        <f>Таблица4000!L67+Таблица4500!K67</f>
        <v>0</v>
      </c>
      <c r="L67" s="445">
        <f>Таблица4000!M67+Таблица4500!L67</f>
        <v>0</v>
      </c>
      <c r="M67" s="445">
        <f>Таблица4000!N67+Таблица4500!M67</f>
        <v>0</v>
      </c>
      <c r="N67" s="445">
        <f>Таблица4000!O67+Таблица4500!N67</f>
        <v>0</v>
      </c>
      <c r="O67" s="557" t="e">
        <f>G67*1000/Таблица3002!F9</f>
        <v>#DIV/0!</v>
      </c>
      <c r="P67" s="557" t="e">
        <f>H67*1000/Таблица3002!F9</f>
        <v>#DIV/0!</v>
      </c>
      <c r="Q67" s="557" t="e">
        <f>I67*1000/Таблица3002!F9</f>
        <v>#DIV/0!</v>
      </c>
      <c r="R67" s="557" t="e">
        <f t="shared" si="0"/>
        <v>#DIV/0!</v>
      </c>
    </row>
    <row r="68" spans="1:18" x14ac:dyDescent="0.15">
      <c r="A68" s="380" t="s">
        <v>677</v>
      </c>
      <c r="B68" s="381" t="s">
        <v>496</v>
      </c>
      <c r="C68" s="381" t="s">
        <v>497</v>
      </c>
      <c r="D68" s="382" t="s">
        <v>515</v>
      </c>
      <c r="E68" s="445">
        <f>Таблица4000!E68+Таблица4500!E68</f>
        <v>0</v>
      </c>
      <c r="F68" s="445">
        <f>Таблица4000!G68+Таблица4500!F68</f>
        <v>0</v>
      </c>
      <c r="G68" s="445">
        <f>Таблица4000!H68+Таблица4500!G68</f>
        <v>0</v>
      </c>
      <c r="H68" s="445">
        <f>Таблица4000!I68+Таблица4500!H68</f>
        <v>0</v>
      </c>
      <c r="I68" s="445">
        <f>Таблица4000!J68+Таблица4500!I68</f>
        <v>0</v>
      </c>
      <c r="J68" s="445">
        <f>Таблица4000!K68+Таблица4500!J68</f>
        <v>0</v>
      </c>
      <c r="K68" s="445">
        <f>Таблица4000!L68+Таблица4500!K68</f>
        <v>0</v>
      </c>
      <c r="L68" s="445">
        <f>Таблица4000!M68+Таблица4500!L68</f>
        <v>0</v>
      </c>
      <c r="M68" s="445">
        <f>Таблица4000!N68+Таблица4500!M68</f>
        <v>0</v>
      </c>
      <c r="N68" s="445">
        <f>Таблица4000!O68+Таблица4500!N68</f>
        <v>0</v>
      </c>
      <c r="O68" s="557" t="e">
        <f>G68*1000/Таблица3002!F9</f>
        <v>#DIV/0!</v>
      </c>
      <c r="P68" s="557" t="e">
        <f>H68*1000/Таблица3002!F9</f>
        <v>#DIV/0!</v>
      </c>
      <c r="Q68" s="557" t="e">
        <f>I68*1000/Таблица3002!F9</f>
        <v>#DIV/0!</v>
      </c>
      <c r="R68" s="557" t="e">
        <f t="shared" si="0"/>
        <v>#DIV/0!</v>
      </c>
    </row>
    <row r="69" spans="1:18" x14ac:dyDescent="0.15">
      <c r="A69" s="380" t="s">
        <v>678</v>
      </c>
      <c r="B69" s="381" t="s">
        <v>498</v>
      </c>
      <c r="C69" s="381" t="s">
        <v>499</v>
      </c>
      <c r="D69" s="382" t="s">
        <v>516</v>
      </c>
      <c r="E69" s="445">
        <f>Таблица4000!E69+Таблица4500!E69</f>
        <v>0</v>
      </c>
      <c r="F69" s="445">
        <f>Таблица4000!G69+Таблица4500!F69</f>
        <v>0</v>
      </c>
      <c r="G69" s="445">
        <f>Таблица4000!H69+Таблица4500!G69</f>
        <v>0</v>
      </c>
      <c r="H69" s="445">
        <f>Таблица4000!I69+Таблица4500!H69</f>
        <v>0</v>
      </c>
      <c r="I69" s="445">
        <f>Таблица4000!J69+Таблица4500!I69</f>
        <v>0</v>
      </c>
      <c r="J69" s="445">
        <f>Таблица4000!K69+Таблица4500!J69</f>
        <v>0</v>
      </c>
      <c r="K69" s="445">
        <f>Таблица4000!L69+Таблица4500!K69</f>
        <v>0</v>
      </c>
      <c r="L69" s="445">
        <f>Таблица4000!M69+Таблица4500!L69</f>
        <v>0</v>
      </c>
      <c r="M69" s="445">
        <f>Таблица4000!N69+Таблица4500!M69</f>
        <v>0</v>
      </c>
      <c r="N69" s="445">
        <f>Таблица4000!O69+Таблица4500!N69</f>
        <v>0</v>
      </c>
      <c r="O69" s="557" t="e">
        <f>G69*1000/Таблица3002!F9</f>
        <v>#DIV/0!</v>
      </c>
      <c r="P69" s="557" t="e">
        <f>H69*1000/Таблица3002!F9</f>
        <v>#DIV/0!</v>
      </c>
      <c r="Q69" s="557" t="e">
        <f>I69*1000/Таблица3002!F9</f>
        <v>#DIV/0!</v>
      </c>
      <c r="R69" s="557" t="e">
        <f t="shared" si="0"/>
        <v>#DIV/0!</v>
      </c>
    </row>
    <row r="70" spans="1:18" ht="21" x14ac:dyDescent="0.15">
      <c r="A70" s="380" t="s">
        <v>1565</v>
      </c>
      <c r="B70" s="381" t="s">
        <v>1450</v>
      </c>
      <c r="C70" s="381" t="s">
        <v>1454</v>
      </c>
      <c r="D70" s="382" t="s">
        <v>1451</v>
      </c>
      <c r="E70" s="445">
        <f>Таблица4000!E70+Таблица4500!E70</f>
        <v>0</v>
      </c>
      <c r="F70" s="445">
        <f>Таблица4000!G70+Таблица4500!F70</f>
        <v>0</v>
      </c>
      <c r="G70" s="445">
        <f>Таблица4000!H70+Таблица4500!G70</f>
        <v>0</v>
      </c>
      <c r="H70" s="445">
        <f>Таблица4000!I70+Таблица4500!H70</f>
        <v>0</v>
      </c>
      <c r="I70" s="445">
        <f>Таблица4000!J70+Таблица4500!I70</f>
        <v>0</v>
      </c>
      <c r="J70" s="445">
        <f>Таблица4000!K70+Таблица4500!J70</f>
        <v>0</v>
      </c>
      <c r="K70" s="445">
        <f>Таблица4000!L70+Таблица4500!K70</f>
        <v>0</v>
      </c>
      <c r="L70" s="445">
        <f>Таблица4000!M70+Таблица4500!L70</f>
        <v>0</v>
      </c>
      <c r="M70" s="445">
        <f>Таблица4000!N70+Таблица4500!M70</f>
        <v>0</v>
      </c>
      <c r="N70" s="445">
        <f>Таблица4000!O70+Таблица4500!N70</f>
        <v>0</v>
      </c>
      <c r="O70" s="557" t="e">
        <f>G70*1000/Таблица3002!F9</f>
        <v>#DIV/0!</v>
      </c>
      <c r="P70" s="557" t="e">
        <f>H70*1000/Таблица3002!F9</f>
        <v>#DIV/0!</v>
      </c>
      <c r="Q70" s="557" t="e">
        <f>I70*1000/Таблица3002!F9</f>
        <v>#DIV/0!</v>
      </c>
      <c r="R70" s="557" t="e">
        <f t="shared" si="0"/>
        <v>#DIV/0!</v>
      </c>
    </row>
    <row r="71" spans="1:18" ht="21" x14ac:dyDescent="0.15">
      <c r="A71" s="380" t="s">
        <v>679</v>
      </c>
      <c r="B71" s="381" t="s">
        <v>216</v>
      </c>
      <c r="C71" s="381" t="s">
        <v>76</v>
      </c>
      <c r="D71" s="382" t="s">
        <v>768</v>
      </c>
      <c r="E71" s="445">
        <f>Таблица4000!E71+Таблица4500!E71</f>
        <v>0</v>
      </c>
      <c r="F71" s="445">
        <f>Таблица4000!G71+Таблица4500!F71</f>
        <v>0</v>
      </c>
      <c r="G71" s="445">
        <f>Таблица4000!H71+Таблица4500!G71</f>
        <v>0</v>
      </c>
      <c r="H71" s="445">
        <f>Таблица4000!I71+Таблица4500!H71</f>
        <v>0</v>
      </c>
      <c r="I71" s="445">
        <f>Таблица4000!J71+Таблица4500!I71</f>
        <v>0</v>
      </c>
      <c r="J71" s="445">
        <f>Таблица4000!K71+Таблица4500!J71</f>
        <v>0</v>
      </c>
      <c r="K71" s="445">
        <f>Таблица4000!L71+Таблица4500!K71</f>
        <v>0</v>
      </c>
      <c r="L71" s="445">
        <f>Таблица4000!M71+Таблица4500!L71</f>
        <v>0</v>
      </c>
      <c r="M71" s="445">
        <f>Таблица4000!N71+Таблица4500!M71</f>
        <v>0</v>
      </c>
      <c r="N71" s="445">
        <f>Таблица4000!O71+Таблица4500!N71</f>
        <v>0</v>
      </c>
      <c r="O71" s="557" t="e">
        <f>G71*1000/Таблица3002!F9</f>
        <v>#DIV/0!</v>
      </c>
      <c r="P71" s="557" t="e">
        <f>H71*1000/Таблица3002!F9</f>
        <v>#DIV/0!</v>
      </c>
      <c r="Q71" s="557" t="e">
        <f>I71*1000/Таблица3002!F9</f>
        <v>#DIV/0!</v>
      </c>
      <c r="R71" s="557" t="e">
        <f t="shared" si="0"/>
        <v>#DIV/0!</v>
      </c>
    </row>
    <row r="72" spans="1:18" x14ac:dyDescent="0.15">
      <c r="A72" s="380" t="s">
        <v>485</v>
      </c>
      <c r="B72" s="381" t="s">
        <v>217</v>
      </c>
      <c r="C72" s="381" t="s">
        <v>77</v>
      </c>
      <c r="D72" s="382" t="s">
        <v>769</v>
      </c>
      <c r="E72" s="445">
        <f>Таблица4000!E72+Таблица4500!E72</f>
        <v>0</v>
      </c>
      <c r="F72" s="445">
        <f>Таблица4000!G72+Таблица4500!F72</f>
        <v>0</v>
      </c>
      <c r="G72" s="445">
        <f>Таблица4000!H72+Таблица4500!G72</f>
        <v>0</v>
      </c>
      <c r="H72" s="445">
        <f>Таблица4000!I72+Таблица4500!H72</f>
        <v>0</v>
      </c>
      <c r="I72" s="445">
        <f>Таблица4000!J72+Таблица4500!I72</f>
        <v>0</v>
      </c>
      <c r="J72" s="445">
        <f>Таблица4000!K72+Таблица4500!J72</f>
        <v>0</v>
      </c>
      <c r="K72" s="445">
        <f>Таблица4000!L72+Таблица4500!K72</f>
        <v>0</v>
      </c>
      <c r="L72" s="445">
        <f>Таблица4000!M72+Таблица4500!L72</f>
        <v>0</v>
      </c>
      <c r="M72" s="445">
        <f>Таблица4000!N72+Таблица4500!M72</f>
        <v>0</v>
      </c>
      <c r="N72" s="445">
        <f>Таблица4000!O72+Таблица4500!N72</f>
        <v>0</v>
      </c>
      <c r="O72" s="557" t="e">
        <f>G72*1000/Таблица3002!F9</f>
        <v>#DIV/0!</v>
      </c>
      <c r="P72" s="557" t="e">
        <f>H72*1000/Таблица3002!F9</f>
        <v>#DIV/0!</v>
      </c>
      <c r="Q72" s="557" t="e">
        <f>I72*1000/Таблица3002!F9</f>
        <v>#DIV/0!</v>
      </c>
      <c r="R72" s="557" t="e">
        <f t="shared" si="0"/>
        <v>#DIV/0!</v>
      </c>
    </row>
    <row r="73" spans="1:18" ht="21" x14ac:dyDescent="0.15">
      <c r="A73" s="380" t="s">
        <v>866</v>
      </c>
      <c r="B73" s="381" t="s">
        <v>321</v>
      </c>
      <c r="C73" s="433" t="s">
        <v>327</v>
      </c>
      <c r="D73" s="382" t="s">
        <v>333</v>
      </c>
      <c r="E73" s="445">
        <f>Таблица4000!E73+Таблица4500!E73</f>
        <v>0</v>
      </c>
      <c r="F73" s="445">
        <f>Таблица4000!G73+Таблица4500!F73</f>
        <v>0</v>
      </c>
      <c r="G73" s="445">
        <f>Таблица4000!H73+Таблица4500!G73</f>
        <v>0</v>
      </c>
      <c r="H73" s="445">
        <f>Таблица4000!I73+Таблица4500!H73</f>
        <v>0</v>
      </c>
      <c r="I73" s="445">
        <f>Таблица4000!J73+Таблица4500!I73</f>
        <v>0</v>
      </c>
      <c r="J73" s="445">
        <f>Таблица4000!K73+Таблица4500!J73</f>
        <v>0</v>
      </c>
      <c r="K73" s="445">
        <f>Таблица4000!L73+Таблица4500!K73</f>
        <v>0</v>
      </c>
      <c r="L73" s="445">
        <f>Таблица4000!M73+Таблица4500!L73</f>
        <v>0</v>
      </c>
      <c r="M73" s="445">
        <f>Таблица4000!N73+Таблица4500!M73</f>
        <v>0</v>
      </c>
      <c r="N73" s="445">
        <f>Таблица4000!O73+Таблица4500!N73</f>
        <v>0</v>
      </c>
      <c r="O73" s="557" t="e">
        <f>G73*1000/Таблица3002!F9</f>
        <v>#DIV/0!</v>
      </c>
      <c r="P73" s="557" t="e">
        <f>H73*1000/Таблица3002!F9</f>
        <v>#DIV/0!</v>
      </c>
      <c r="Q73" s="557" t="e">
        <f>I73*1000/Таблица3002!F9</f>
        <v>#DIV/0!</v>
      </c>
      <c r="R73" s="557" t="e">
        <f t="shared" si="0"/>
        <v>#DIV/0!</v>
      </c>
    </row>
    <row r="74" spans="1:18" x14ac:dyDescent="0.15">
      <c r="A74" s="380" t="s">
        <v>434</v>
      </c>
      <c r="B74" s="381" t="s">
        <v>218</v>
      </c>
      <c r="C74" s="381" t="s">
        <v>191</v>
      </c>
      <c r="D74" s="382" t="s">
        <v>637</v>
      </c>
      <c r="E74" s="445">
        <f>Таблица4000!E74+Таблица4500!E74</f>
        <v>0</v>
      </c>
      <c r="F74" s="445">
        <f>Таблица4000!G74+Таблица4500!F74</f>
        <v>0</v>
      </c>
      <c r="G74" s="445">
        <f>Таблица4000!H74+Таблица4500!G74</f>
        <v>0</v>
      </c>
      <c r="H74" s="445">
        <f>Таблица4000!I74+Таблица4500!H74</f>
        <v>0</v>
      </c>
      <c r="I74" s="445">
        <f>Таблица4000!J74+Таблица4500!I74</f>
        <v>0</v>
      </c>
      <c r="J74" s="445">
        <f>Таблица4000!K74+Таблица4500!J74</f>
        <v>0</v>
      </c>
      <c r="K74" s="445">
        <f>Таблица4000!L74+Таблица4500!K74</f>
        <v>0</v>
      </c>
      <c r="L74" s="445">
        <f>Таблица4000!M74+Таблица4500!L74</f>
        <v>0</v>
      </c>
      <c r="M74" s="445">
        <f>Таблица4000!N74+Таблица4500!M74</f>
        <v>0</v>
      </c>
      <c r="N74" s="445">
        <f>Таблица4000!O74+Таблица4500!N74</f>
        <v>0</v>
      </c>
      <c r="O74" s="557" t="e">
        <f>G74*1000/Таблица3002!F9</f>
        <v>#DIV/0!</v>
      </c>
      <c r="P74" s="557" t="e">
        <f>H74*1000/Таблица3002!F9</f>
        <v>#DIV/0!</v>
      </c>
      <c r="Q74" s="557" t="e">
        <f>I74*1000/Таблица3002!F9</f>
        <v>#DIV/0!</v>
      </c>
      <c r="R74" s="557" t="e">
        <f t="shared" ref="R74:R137" si="2">J74*100/I74</f>
        <v>#DIV/0!</v>
      </c>
    </row>
    <row r="75" spans="1:18" x14ac:dyDescent="0.15">
      <c r="A75" s="380" t="s">
        <v>1575</v>
      </c>
      <c r="B75" s="381" t="s">
        <v>1576</v>
      </c>
      <c r="C75" s="381" t="s">
        <v>1577</v>
      </c>
      <c r="D75" s="382" t="s">
        <v>1578</v>
      </c>
      <c r="E75" s="445">
        <f>Таблица4000!E75+Таблица4500!E75</f>
        <v>0</v>
      </c>
      <c r="F75" s="445">
        <f>Таблица4000!G75+Таблица4500!F75</f>
        <v>0</v>
      </c>
      <c r="G75" s="445">
        <f>Таблица4000!H75+Таблица4500!G75</f>
        <v>0</v>
      </c>
      <c r="H75" s="445">
        <f>Таблица4000!I75+Таблица4500!H75</f>
        <v>0</v>
      </c>
      <c r="I75" s="445">
        <f>Таблица4000!J75+Таблица4500!I75</f>
        <v>0</v>
      </c>
      <c r="J75" s="445">
        <f>Таблица4000!K75+Таблица4500!J75</f>
        <v>0</v>
      </c>
      <c r="K75" s="445">
        <f>Таблица4000!L75+Таблица4500!K75</f>
        <v>0</v>
      </c>
      <c r="L75" s="445">
        <f>Таблица4000!M75+Таблица4500!L75</f>
        <v>0</v>
      </c>
      <c r="M75" s="445">
        <f>Таблица4000!N75+Таблица4500!M75</f>
        <v>0</v>
      </c>
      <c r="N75" s="445">
        <f>Таблица4000!O75+Таблица4500!N75</f>
        <v>0</v>
      </c>
      <c r="O75" s="557" t="e">
        <f>G75*1000/Таблица3002!F9</f>
        <v>#DIV/0!</v>
      </c>
      <c r="P75" s="557" t="e">
        <f>H75*1000/Таблица3002!F9</f>
        <v>#DIV/0!</v>
      </c>
      <c r="Q75" s="557" t="e">
        <f>I75*1000/Таблица3002!F9</f>
        <v>#DIV/0!</v>
      </c>
      <c r="R75" s="557" t="e">
        <f t="shared" si="2"/>
        <v>#DIV/0!</v>
      </c>
    </row>
    <row r="76" spans="1:18" x14ac:dyDescent="0.15">
      <c r="A76" s="380" t="s">
        <v>471</v>
      </c>
      <c r="B76" s="381" t="s">
        <v>322</v>
      </c>
      <c r="C76" s="381" t="s">
        <v>328</v>
      </c>
      <c r="D76" s="382" t="s">
        <v>334</v>
      </c>
      <c r="E76" s="445">
        <f>Таблица4000!E76+Таблица4500!E76</f>
        <v>0</v>
      </c>
      <c r="F76" s="445">
        <f>Таблица4000!G76+Таблица4500!F76</f>
        <v>0</v>
      </c>
      <c r="G76" s="445">
        <f>Таблица4000!H76+Таблица4500!G76</f>
        <v>0</v>
      </c>
      <c r="H76" s="445">
        <f>Таблица4000!I76+Таблица4500!H76</f>
        <v>0</v>
      </c>
      <c r="I76" s="445">
        <f>Таблица4000!J76+Таблица4500!I76</f>
        <v>0</v>
      </c>
      <c r="J76" s="445">
        <f>Таблица4000!K76+Таблица4500!J76</f>
        <v>0</v>
      </c>
      <c r="K76" s="445">
        <f>Таблица4000!L76+Таблица4500!K76</f>
        <v>0</v>
      </c>
      <c r="L76" s="445">
        <f>Таблица4000!M76+Таблица4500!L76</f>
        <v>0</v>
      </c>
      <c r="M76" s="445">
        <f>Таблица4000!N76+Таблица4500!M76</f>
        <v>0</v>
      </c>
      <c r="N76" s="445">
        <f>Таблица4000!O76+Таблица4500!N76</f>
        <v>0</v>
      </c>
      <c r="O76" s="557" t="e">
        <f>G76*1000/Таблица3002!F9</f>
        <v>#DIV/0!</v>
      </c>
      <c r="P76" s="557" t="e">
        <f>H76*1000/Таблица3002!F9</f>
        <v>#DIV/0!</v>
      </c>
      <c r="Q76" s="557" t="e">
        <f>I76*1000/Таблица3002!F9</f>
        <v>#DIV/0!</v>
      </c>
      <c r="R76" s="557" t="e">
        <f t="shared" si="2"/>
        <v>#DIV/0!</v>
      </c>
    </row>
    <row r="77" spans="1:18" x14ac:dyDescent="0.15">
      <c r="A77" s="380" t="s">
        <v>680</v>
      </c>
      <c r="B77" s="381" t="s">
        <v>323</v>
      </c>
      <c r="C77" s="381" t="s">
        <v>329</v>
      </c>
      <c r="D77" s="382" t="s">
        <v>335</v>
      </c>
      <c r="E77" s="445">
        <f>Таблица4000!E77+Таблица4500!E77</f>
        <v>0</v>
      </c>
      <c r="F77" s="445">
        <f>Таблица4000!G77+Таблица4500!F77</f>
        <v>0</v>
      </c>
      <c r="G77" s="445">
        <f>Таблица4000!H77+Таблица4500!G77</f>
        <v>0</v>
      </c>
      <c r="H77" s="445">
        <f>Таблица4000!I77+Таблица4500!H77</f>
        <v>0</v>
      </c>
      <c r="I77" s="445">
        <f>Таблица4000!J77+Таблица4500!I77</f>
        <v>0</v>
      </c>
      <c r="J77" s="445">
        <f>Таблица4000!K77+Таблица4500!J77</f>
        <v>0</v>
      </c>
      <c r="K77" s="445">
        <f>Таблица4000!L77+Таблица4500!K77</f>
        <v>0</v>
      </c>
      <c r="L77" s="445">
        <f>Таблица4000!M77+Таблица4500!L77</f>
        <v>0</v>
      </c>
      <c r="M77" s="445">
        <f>Таблица4000!N77+Таблица4500!M77</f>
        <v>0</v>
      </c>
      <c r="N77" s="445">
        <f>Таблица4000!O77+Таблица4500!N77</f>
        <v>0</v>
      </c>
      <c r="O77" s="557" t="e">
        <f>G77*1000/Таблица3002!F9</f>
        <v>#DIV/0!</v>
      </c>
      <c r="P77" s="557" t="e">
        <f>H77*1000/Таблица3002!F9</f>
        <v>#DIV/0!</v>
      </c>
      <c r="Q77" s="557" t="e">
        <f>I77*1000/Таблица3002!F9</f>
        <v>#DIV/0!</v>
      </c>
      <c r="R77" s="557" t="e">
        <f t="shared" si="2"/>
        <v>#DIV/0!</v>
      </c>
    </row>
    <row r="78" spans="1:18" x14ac:dyDescent="0.15">
      <c r="A78" s="380" t="s">
        <v>435</v>
      </c>
      <c r="B78" s="381" t="s">
        <v>324</v>
      </c>
      <c r="C78" s="381" t="s">
        <v>330</v>
      </c>
      <c r="D78" s="382" t="s">
        <v>436</v>
      </c>
      <c r="E78" s="445">
        <f>Таблица4000!E78+Таблица4500!E78</f>
        <v>0</v>
      </c>
      <c r="F78" s="445">
        <f>Таблица4000!G78+Таблица4500!F78</f>
        <v>0</v>
      </c>
      <c r="G78" s="445">
        <f>Таблица4000!H78+Таблица4500!G78</f>
        <v>0</v>
      </c>
      <c r="H78" s="445">
        <f>Таблица4000!I78+Таблица4500!H78</f>
        <v>0</v>
      </c>
      <c r="I78" s="445">
        <f>Таблица4000!J78+Таблица4500!I78</f>
        <v>0</v>
      </c>
      <c r="J78" s="445">
        <f>Таблица4000!K78+Таблица4500!J78</f>
        <v>0</v>
      </c>
      <c r="K78" s="445">
        <f>Таблица4000!L78+Таблица4500!K78</f>
        <v>0</v>
      </c>
      <c r="L78" s="445">
        <f>Таблица4000!M78+Таблица4500!L78</f>
        <v>0</v>
      </c>
      <c r="M78" s="445">
        <f>Таблица4000!N78+Таблица4500!M78</f>
        <v>0</v>
      </c>
      <c r="N78" s="445">
        <f>Таблица4000!O78+Таблица4500!N78</f>
        <v>0</v>
      </c>
      <c r="O78" s="557" t="e">
        <f>G78*1000/Таблица3002!F9</f>
        <v>#DIV/0!</v>
      </c>
      <c r="P78" s="557" t="e">
        <f>H78*1000/Таблица3002!F9</f>
        <v>#DIV/0!</v>
      </c>
      <c r="Q78" s="557" t="e">
        <f>I78*1000/Таблица3002!F9</f>
        <v>#DIV/0!</v>
      </c>
      <c r="R78" s="557" t="e">
        <f t="shared" si="2"/>
        <v>#DIV/0!</v>
      </c>
    </row>
    <row r="79" spans="1:18" x14ac:dyDescent="0.15">
      <c r="A79" s="380" t="s">
        <v>681</v>
      </c>
      <c r="B79" s="381" t="s">
        <v>325</v>
      </c>
      <c r="C79" s="381" t="s">
        <v>331</v>
      </c>
      <c r="D79" s="382" t="s">
        <v>30</v>
      </c>
      <c r="E79" s="445">
        <f>Таблица4000!E79+Таблица4500!E79</f>
        <v>0</v>
      </c>
      <c r="F79" s="445">
        <f>Таблица4000!G79+Таблица4500!F79</f>
        <v>0</v>
      </c>
      <c r="G79" s="445">
        <f>Таблица4000!H79+Таблица4500!G79</f>
        <v>0</v>
      </c>
      <c r="H79" s="445">
        <f>Таблица4000!I79+Таблица4500!H79</f>
        <v>0</v>
      </c>
      <c r="I79" s="445">
        <f>Таблица4000!J79+Таблица4500!I79</f>
        <v>0</v>
      </c>
      <c r="J79" s="445">
        <f>Таблица4000!K79+Таблица4500!J79</f>
        <v>0</v>
      </c>
      <c r="K79" s="445">
        <f>Таблица4000!L79+Таблица4500!K79</f>
        <v>0</v>
      </c>
      <c r="L79" s="445">
        <f>Таблица4000!M79+Таблица4500!L79</f>
        <v>0</v>
      </c>
      <c r="M79" s="445">
        <f>Таблица4000!N79+Таблица4500!M79</f>
        <v>0</v>
      </c>
      <c r="N79" s="445">
        <f>Таблица4000!O79+Таблица4500!N79</f>
        <v>0</v>
      </c>
      <c r="O79" s="557" t="e">
        <f>G79*1000/Таблица3002!F9</f>
        <v>#DIV/0!</v>
      </c>
      <c r="P79" s="557" t="e">
        <f>H79*1000/Таблица3002!F9</f>
        <v>#DIV/0!</v>
      </c>
      <c r="Q79" s="557" t="e">
        <f>I79*1000/Таблица3002!F9</f>
        <v>#DIV/0!</v>
      </c>
      <c r="R79" s="557" t="e">
        <f t="shared" si="2"/>
        <v>#DIV/0!</v>
      </c>
    </row>
    <row r="80" spans="1:18" ht="21" x14ac:dyDescent="0.15">
      <c r="A80" s="380" t="s">
        <v>840</v>
      </c>
      <c r="B80" s="381" t="s">
        <v>326</v>
      </c>
      <c r="C80" s="381" t="s">
        <v>332</v>
      </c>
      <c r="D80" s="382" t="s">
        <v>336</v>
      </c>
      <c r="E80" s="445">
        <f>Таблица4000!E80+Таблица4500!E80</f>
        <v>0</v>
      </c>
      <c r="F80" s="445">
        <f>Таблица4000!G80+Таблица4500!F80</f>
        <v>0</v>
      </c>
      <c r="G80" s="445">
        <f>Таблица4000!H80+Таблица4500!G80</f>
        <v>0</v>
      </c>
      <c r="H80" s="445">
        <f>Таблица4000!I80+Таблица4500!H80</f>
        <v>0</v>
      </c>
      <c r="I80" s="445">
        <f>Таблица4000!J80+Таблица4500!I80</f>
        <v>0</v>
      </c>
      <c r="J80" s="445">
        <f>Таблица4000!K80+Таблица4500!J80</f>
        <v>0</v>
      </c>
      <c r="K80" s="445">
        <f>Таблица4000!L80+Таблица4500!K80</f>
        <v>0</v>
      </c>
      <c r="L80" s="445">
        <f>Таблица4000!M80+Таблица4500!L80</f>
        <v>0</v>
      </c>
      <c r="M80" s="445">
        <f>Таблица4000!N80+Таблица4500!M80</f>
        <v>0</v>
      </c>
      <c r="N80" s="445">
        <f>Таблица4000!O80+Таблица4500!N80</f>
        <v>0</v>
      </c>
      <c r="O80" s="557" t="e">
        <f>G80*1000/Таблица3002!F9</f>
        <v>#DIV/0!</v>
      </c>
      <c r="P80" s="557" t="e">
        <f>H80*1000/Таблица3002!F9</f>
        <v>#DIV/0!</v>
      </c>
      <c r="Q80" s="557" t="e">
        <f>I80*1000/Таблица3002!F9</f>
        <v>#DIV/0!</v>
      </c>
      <c r="R80" s="557" t="e">
        <f t="shared" si="2"/>
        <v>#DIV/0!</v>
      </c>
    </row>
    <row r="81" spans="1:18" x14ac:dyDescent="0.15">
      <c r="A81" s="380" t="s">
        <v>1452</v>
      </c>
      <c r="B81" s="381" t="s">
        <v>1453</v>
      </c>
      <c r="C81" s="381" t="s">
        <v>1455</v>
      </c>
      <c r="D81" s="382"/>
      <c r="E81" s="445">
        <f>Таблица4000!E81+Таблица4500!E81</f>
        <v>0</v>
      </c>
      <c r="F81" s="445">
        <f>Таблица4000!G81+Таблица4500!F81</f>
        <v>0</v>
      </c>
      <c r="G81" s="445">
        <f>Таблица4000!H81+Таблица4500!G81</f>
        <v>0</v>
      </c>
      <c r="H81" s="445">
        <f>Таблица4000!I81+Таблица4500!H81</f>
        <v>0</v>
      </c>
      <c r="I81" s="445">
        <f>Таблица4000!J81+Таблица4500!I81</f>
        <v>0</v>
      </c>
      <c r="J81" s="445">
        <f>Таблица4000!K81+Таблица4500!J81</f>
        <v>0</v>
      </c>
      <c r="K81" s="445">
        <f>Таблица4000!L81+Таблица4500!K81</f>
        <v>0</v>
      </c>
      <c r="L81" s="445">
        <f>Таблица4000!M81+Таблица4500!L81</f>
        <v>0</v>
      </c>
      <c r="M81" s="445">
        <f>Таблица4000!N81+Таблица4500!M81</f>
        <v>0</v>
      </c>
      <c r="N81" s="445">
        <f>Таблица4000!O81+Таблица4500!N81</f>
        <v>0</v>
      </c>
      <c r="O81" s="557" t="e">
        <f>G81*1000/Таблица3002!F9</f>
        <v>#DIV/0!</v>
      </c>
      <c r="P81" s="557" t="e">
        <f>H81*1000/Таблица3002!F9</f>
        <v>#DIV/0!</v>
      </c>
      <c r="Q81" s="557" t="e">
        <f>I81*1000/Таблица3002!F9</f>
        <v>#DIV/0!</v>
      </c>
      <c r="R81" s="557" t="e">
        <f t="shared" si="2"/>
        <v>#DIV/0!</v>
      </c>
    </row>
    <row r="82" spans="1:18" ht="31.5" x14ac:dyDescent="0.15">
      <c r="A82" s="380" t="s">
        <v>682</v>
      </c>
      <c r="B82" s="381" t="s">
        <v>337</v>
      </c>
      <c r="C82" s="381" t="s">
        <v>341</v>
      </c>
      <c r="D82" s="382" t="s">
        <v>500</v>
      </c>
      <c r="E82" s="445">
        <f>Таблица4000!E82+Таблица4500!E82</f>
        <v>0</v>
      </c>
      <c r="F82" s="445">
        <f>Таблица4000!G82+Таблица4500!F82</f>
        <v>0</v>
      </c>
      <c r="G82" s="445">
        <f>Таблица4000!H82+Таблица4500!G82</f>
        <v>0</v>
      </c>
      <c r="H82" s="445">
        <f>Таблица4000!I82+Таблица4500!H82</f>
        <v>0</v>
      </c>
      <c r="I82" s="445">
        <f>Таблица4000!J82+Таблица4500!I82</f>
        <v>0</v>
      </c>
      <c r="J82" s="445">
        <f>Таблица4000!K82+Таблица4500!J82</f>
        <v>0</v>
      </c>
      <c r="K82" s="445">
        <f>Таблица4000!L82+Таблица4500!K82</f>
        <v>0</v>
      </c>
      <c r="L82" s="445">
        <f>Таблица4000!M82+Таблица4500!L82</f>
        <v>0</v>
      </c>
      <c r="M82" s="445">
        <f>Таблица4000!N82+Таблица4500!M82</f>
        <v>0</v>
      </c>
      <c r="N82" s="445">
        <f>Таблица4000!O82+Таблица4500!N82</f>
        <v>0</v>
      </c>
      <c r="O82" s="557" t="e">
        <f>G82*1000/Таблица3002!F9</f>
        <v>#DIV/0!</v>
      </c>
      <c r="P82" s="557" t="e">
        <f>H82*1000/Таблица3002!F9</f>
        <v>#DIV/0!</v>
      </c>
      <c r="Q82" s="557" t="e">
        <f>I82*1000/Таблица3002!F9</f>
        <v>#DIV/0!</v>
      </c>
      <c r="R82" s="557" t="e">
        <f t="shared" si="2"/>
        <v>#DIV/0!</v>
      </c>
    </row>
    <row r="83" spans="1:18" x14ac:dyDescent="0.15">
      <c r="A83" s="380" t="s">
        <v>683</v>
      </c>
      <c r="B83" s="381" t="s">
        <v>338</v>
      </c>
      <c r="C83" s="381" t="s">
        <v>342</v>
      </c>
      <c r="D83" s="382" t="s">
        <v>517</v>
      </c>
      <c r="E83" s="445">
        <f>Таблица4000!E83+Таблица4500!E83</f>
        <v>0</v>
      </c>
      <c r="F83" s="445">
        <f>Таблица4000!G83+Таблица4500!F83</f>
        <v>0</v>
      </c>
      <c r="G83" s="445">
        <f>Таблица4000!H83+Таблица4500!G83</f>
        <v>0</v>
      </c>
      <c r="H83" s="445">
        <f>Таблица4000!I83+Таблица4500!H83</f>
        <v>0</v>
      </c>
      <c r="I83" s="445">
        <f>Таблица4000!J83+Таблица4500!I83</f>
        <v>0</v>
      </c>
      <c r="J83" s="445">
        <f>Таблица4000!K83+Таблица4500!J83</f>
        <v>0</v>
      </c>
      <c r="K83" s="445">
        <f>Таблица4000!L83+Таблица4500!K83</f>
        <v>0</v>
      </c>
      <c r="L83" s="445">
        <f>Таблица4000!M83+Таблица4500!L83</f>
        <v>0</v>
      </c>
      <c r="M83" s="445">
        <f>Таблица4000!N83+Таблица4500!M83</f>
        <v>0</v>
      </c>
      <c r="N83" s="445">
        <f>Таблица4000!O83+Таблица4500!N83</f>
        <v>0</v>
      </c>
      <c r="O83" s="557" t="e">
        <f>G83*1000/Таблица3002!F9</f>
        <v>#DIV/0!</v>
      </c>
      <c r="P83" s="557" t="e">
        <f>H83*1000/Таблица3002!F9</f>
        <v>#DIV/0!</v>
      </c>
      <c r="Q83" s="557" t="e">
        <f>I83*1000/Таблица3002!F9</f>
        <v>#DIV/0!</v>
      </c>
      <c r="R83" s="557" t="e">
        <f t="shared" si="2"/>
        <v>#DIV/0!</v>
      </c>
    </row>
    <row r="84" spans="1:18" s="446" customFormat="1" x14ac:dyDescent="0.15">
      <c r="A84" s="380" t="s">
        <v>684</v>
      </c>
      <c r="B84" s="381" t="s">
        <v>339</v>
      </c>
      <c r="C84" s="381" t="s">
        <v>343</v>
      </c>
      <c r="D84" s="382" t="s">
        <v>518</v>
      </c>
      <c r="E84" s="445">
        <f>Таблица4000!E84+Таблица4500!E84</f>
        <v>0</v>
      </c>
      <c r="F84" s="445">
        <f>Таблица4000!G84+Таблица4500!F84</f>
        <v>0</v>
      </c>
      <c r="G84" s="445">
        <f>Таблица4000!H84+Таблица4500!G84</f>
        <v>0</v>
      </c>
      <c r="H84" s="445">
        <f>Таблица4000!I84+Таблица4500!H84</f>
        <v>0</v>
      </c>
      <c r="I84" s="445">
        <f>Таблица4000!J84+Таблица4500!I84</f>
        <v>0</v>
      </c>
      <c r="J84" s="445">
        <f>Таблица4000!K84+Таблица4500!J84</f>
        <v>0</v>
      </c>
      <c r="K84" s="445">
        <f>Таблица4000!L84+Таблица4500!K84</f>
        <v>0</v>
      </c>
      <c r="L84" s="445">
        <f>Таблица4000!M84+Таблица4500!L84</f>
        <v>0</v>
      </c>
      <c r="M84" s="445">
        <f>Таблица4000!N84+Таблица4500!M84</f>
        <v>0</v>
      </c>
      <c r="N84" s="445">
        <f>Таблица4000!O84+Таблица4500!N84</f>
        <v>0</v>
      </c>
      <c r="O84" s="557" t="e">
        <f>G84*1000/Таблица3002!F9</f>
        <v>#DIV/0!</v>
      </c>
      <c r="P84" s="557" t="e">
        <f>H84*1000/Таблица3002!F9</f>
        <v>#DIV/0!</v>
      </c>
      <c r="Q84" s="557" t="e">
        <f>I84*1000/Таблица3002!F9</f>
        <v>#DIV/0!</v>
      </c>
      <c r="R84" s="557" t="e">
        <f t="shared" si="2"/>
        <v>#DIV/0!</v>
      </c>
    </row>
    <row r="85" spans="1:18" x14ac:dyDescent="0.15">
      <c r="A85" s="380" t="s">
        <v>685</v>
      </c>
      <c r="B85" s="381" t="s">
        <v>340</v>
      </c>
      <c r="C85" s="381" t="s">
        <v>344</v>
      </c>
      <c r="D85" s="382" t="s">
        <v>867</v>
      </c>
      <c r="E85" s="445">
        <f>Таблица4000!E85+Таблица4500!E85</f>
        <v>0</v>
      </c>
      <c r="F85" s="445">
        <f>Таблица4000!G85+Таблица4500!F85</f>
        <v>0</v>
      </c>
      <c r="G85" s="445">
        <f>Таблица4000!H85+Таблица4500!G85</f>
        <v>0</v>
      </c>
      <c r="H85" s="445">
        <f>Таблица4000!I85+Таблица4500!H85</f>
        <v>0</v>
      </c>
      <c r="I85" s="445">
        <f>Таблица4000!J85+Таблица4500!I85</f>
        <v>0</v>
      </c>
      <c r="J85" s="445">
        <f>Таблица4000!K85+Таблица4500!J85</f>
        <v>0</v>
      </c>
      <c r="K85" s="445">
        <f>Таблица4000!L85+Таблица4500!K85</f>
        <v>0</v>
      </c>
      <c r="L85" s="445">
        <f>Таблица4000!M85+Таблица4500!L85</f>
        <v>0</v>
      </c>
      <c r="M85" s="445">
        <f>Таблица4000!N85+Таблица4500!M85</f>
        <v>0</v>
      </c>
      <c r="N85" s="445">
        <f>Таблица4000!O85+Таблица4500!N85</f>
        <v>0</v>
      </c>
      <c r="O85" s="557" t="e">
        <f>G85*1000/Таблица3002!F9</f>
        <v>#DIV/0!</v>
      </c>
      <c r="P85" s="557" t="e">
        <f>H85*1000/Таблица3002!F9</f>
        <v>#DIV/0!</v>
      </c>
      <c r="Q85" s="557" t="e">
        <f>I85*1000/Таблица3002!F9</f>
        <v>#DIV/0!</v>
      </c>
      <c r="R85" s="557" t="e">
        <f t="shared" si="2"/>
        <v>#DIV/0!</v>
      </c>
    </row>
    <row r="86" spans="1:18" x14ac:dyDescent="0.15">
      <c r="A86" s="380" t="s">
        <v>686</v>
      </c>
      <c r="B86" s="381" t="s">
        <v>519</v>
      </c>
      <c r="C86" s="381" t="s">
        <v>520</v>
      </c>
      <c r="D86" s="382" t="s">
        <v>868</v>
      </c>
      <c r="E86" s="445">
        <f>Таблица4000!E86+Таблица4500!E86</f>
        <v>0</v>
      </c>
      <c r="F86" s="445">
        <f>Таблица4000!G86+Таблица4500!F86</f>
        <v>0</v>
      </c>
      <c r="G86" s="445">
        <f>Таблица4000!H86+Таблица4500!G86</f>
        <v>0</v>
      </c>
      <c r="H86" s="445">
        <f>Таблица4000!I86+Таблица4500!H86</f>
        <v>0</v>
      </c>
      <c r="I86" s="445">
        <f>Таблица4000!J86+Таблица4500!I86</f>
        <v>0</v>
      </c>
      <c r="J86" s="445">
        <f>Таблица4000!K86+Таблица4500!J86</f>
        <v>0</v>
      </c>
      <c r="K86" s="445">
        <f>Таблица4000!L86+Таблица4500!K86</f>
        <v>0</v>
      </c>
      <c r="L86" s="445">
        <f>Таблица4000!M86+Таблица4500!L86</f>
        <v>0</v>
      </c>
      <c r="M86" s="445">
        <f>Таблица4000!N86+Таблица4500!M86</f>
        <v>0</v>
      </c>
      <c r="N86" s="445">
        <f>Таблица4000!O86+Таблица4500!N86</f>
        <v>0</v>
      </c>
      <c r="O86" s="557" t="e">
        <f>G86*1000/Таблица3002!F9</f>
        <v>#DIV/0!</v>
      </c>
      <c r="P86" s="557" t="e">
        <f>H86*1000/Таблица3002!F9</f>
        <v>#DIV/0!</v>
      </c>
      <c r="Q86" s="557" t="e">
        <f>I86*1000/Таблица3002!F9</f>
        <v>#DIV/0!</v>
      </c>
      <c r="R86" s="557" t="e">
        <f t="shared" si="2"/>
        <v>#DIV/0!</v>
      </c>
    </row>
    <row r="87" spans="1:18" x14ac:dyDescent="0.15">
      <c r="A87" s="380" t="s">
        <v>1456</v>
      </c>
      <c r="B87" s="381" t="s">
        <v>1457</v>
      </c>
      <c r="C87" s="381" t="s">
        <v>1458</v>
      </c>
      <c r="D87" s="382"/>
      <c r="E87" s="445">
        <f>Таблица4000!E87+Таблица4500!E87</f>
        <v>0</v>
      </c>
      <c r="F87" s="445">
        <f>Таблица4000!G87+Таблица4500!F87</f>
        <v>0</v>
      </c>
      <c r="G87" s="445">
        <f>Таблица4000!H87+Таблица4500!G87</f>
        <v>0</v>
      </c>
      <c r="H87" s="445">
        <f>Таблица4000!I87+Таблица4500!H87</f>
        <v>0</v>
      </c>
      <c r="I87" s="445">
        <f>Таблица4000!J87+Таблица4500!I87</f>
        <v>0</v>
      </c>
      <c r="J87" s="445">
        <f>Таблица4000!K87+Таблица4500!J87</f>
        <v>0</v>
      </c>
      <c r="K87" s="445">
        <f>Таблица4000!L87+Таблица4500!K87</f>
        <v>0</v>
      </c>
      <c r="L87" s="445">
        <f>Таблица4000!M87+Таблица4500!L87</f>
        <v>0</v>
      </c>
      <c r="M87" s="445">
        <f>Таблица4000!N87+Таблица4500!M87</f>
        <v>0</v>
      </c>
      <c r="N87" s="445">
        <f>Таблица4000!O87+Таблица4500!N87</f>
        <v>0</v>
      </c>
      <c r="O87" s="557" t="e">
        <f>G87*1000/Таблица3002!F9</f>
        <v>#DIV/0!</v>
      </c>
      <c r="P87" s="557" t="e">
        <f>H87*1000/Таблица3002!F9</f>
        <v>#DIV/0!</v>
      </c>
      <c r="Q87" s="557" t="e">
        <f>I87*1000/Таблица3002!F9</f>
        <v>#DIV/0!</v>
      </c>
      <c r="R87" s="557" t="e">
        <f t="shared" si="2"/>
        <v>#DIV/0!</v>
      </c>
    </row>
    <row r="88" spans="1:18" x14ac:dyDescent="0.15">
      <c r="A88" s="380" t="s">
        <v>521</v>
      </c>
      <c r="B88" s="381" t="s">
        <v>439</v>
      </c>
      <c r="C88" s="381" t="s">
        <v>437</v>
      </c>
      <c r="D88" s="382" t="s">
        <v>522</v>
      </c>
      <c r="E88" s="445">
        <f>Таблица4000!E88+Таблица4500!E88</f>
        <v>0</v>
      </c>
      <c r="F88" s="445">
        <f>Таблица4000!G88+Таблица4500!F88</f>
        <v>0</v>
      </c>
      <c r="G88" s="445">
        <f>Таблица4000!H88+Таблица4500!G88</f>
        <v>0</v>
      </c>
      <c r="H88" s="445">
        <f>Таблица4000!I88+Таблица4500!H88</f>
        <v>0</v>
      </c>
      <c r="I88" s="445">
        <f>Таблица4000!J88+Таблица4500!I88</f>
        <v>0</v>
      </c>
      <c r="J88" s="445">
        <f>Таблица4000!K88+Таблица4500!J88</f>
        <v>0</v>
      </c>
      <c r="K88" s="445">
        <f>Таблица4000!L88+Таблица4500!K88</f>
        <v>0</v>
      </c>
      <c r="L88" s="445">
        <f>Таблица4000!M88+Таблица4500!L88</f>
        <v>0</v>
      </c>
      <c r="M88" s="445">
        <f>Таблица4000!N88+Таблица4500!M88</f>
        <v>0</v>
      </c>
      <c r="N88" s="445">
        <f>Таблица4000!O88+Таблица4500!N88</f>
        <v>0</v>
      </c>
      <c r="O88" s="557" t="e">
        <f>G88*1000/Таблица3002!F9</f>
        <v>#DIV/0!</v>
      </c>
      <c r="P88" s="557" t="e">
        <f>H88*1000/Таблица3002!F9</f>
        <v>#DIV/0!</v>
      </c>
      <c r="Q88" s="557" t="e">
        <f>I88*1000/Таблица3002!F9</f>
        <v>#DIV/0!</v>
      </c>
      <c r="R88" s="557" t="e">
        <f t="shared" si="2"/>
        <v>#DIV/0!</v>
      </c>
    </row>
    <row r="89" spans="1:18" x14ac:dyDescent="0.15">
      <c r="A89" s="380" t="s">
        <v>687</v>
      </c>
      <c r="B89" s="381" t="s">
        <v>440</v>
      </c>
      <c r="C89" s="381" t="s">
        <v>438</v>
      </c>
      <c r="D89" s="382" t="s">
        <v>31</v>
      </c>
      <c r="E89" s="445">
        <f>Таблица4000!E89+Таблица4500!E89</f>
        <v>0</v>
      </c>
      <c r="F89" s="445">
        <f>Таблица4000!G89+Таблица4500!F89</f>
        <v>0</v>
      </c>
      <c r="G89" s="445">
        <f>Таблица4000!H89+Таблица4500!G89</f>
        <v>0</v>
      </c>
      <c r="H89" s="445">
        <f>Таблица4000!I89+Таблица4500!H89</f>
        <v>0</v>
      </c>
      <c r="I89" s="445">
        <f>Таблица4000!J89+Таблица4500!I89</f>
        <v>0</v>
      </c>
      <c r="J89" s="445">
        <f>Таблица4000!K89+Таблица4500!J89</f>
        <v>0</v>
      </c>
      <c r="K89" s="445">
        <f>Таблица4000!L89+Таблица4500!K89</f>
        <v>0</v>
      </c>
      <c r="L89" s="445">
        <f>Таблица4000!M89+Таблица4500!L89</f>
        <v>0</v>
      </c>
      <c r="M89" s="445">
        <f>Таблица4000!N89+Таблица4500!M89</f>
        <v>0</v>
      </c>
      <c r="N89" s="445">
        <f>Таблица4000!O89+Таблица4500!N89</f>
        <v>0</v>
      </c>
      <c r="O89" s="557" t="e">
        <f>G89*1000/Таблица3002!F9</f>
        <v>#DIV/0!</v>
      </c>
      <c r="P89" s="557" t="e">
        <f>H89*1000/Таблица3002!F9</f>
        <v>#DIV/0!</v>
      </c>
      <c r="Q89" s="557" t="e">
        <f>I89*1000/Таблица3002!F9</f>
        <v>#DIV/0!</v>
      </c>
      <c r="R89" s="557" t="e">
        <f t="shared" si="2"/>
        <v>#DIV/0!</v>
      </c>
    </row>
    <row r="90" spans="1:18" x14ac:dyDescent="0.15">
      <c r="A90" s="380" t="s">
        <v>688</v>
      </c>
      <c r="B90" s="381" t="s">
        <v>524</v>
      </c>
      <c r="C90" s="381" t="s">
        <v>525</v>
      </c>
      <c r="D90" s="382" t="s">
        <v>526</v>
      </c>
      <c r="E90" s="445">
        <f>Таблица4000!E90+Таблица4500!E90</f>
        <v>0</v>
      </c>
      <c r="F90" s="445">
        <f>Таблица4000!G90+Таблица4500!F90</f>
        <v>0</v>
      </c>
      <c r="G90" s="445">
        <f>Таблица4000!H90+Таблица4500!G90</f>
        <v>0</v>
      </c>
      <c r="H90" s="445">
        <f>Таблица4000!I90+Таблица4500!H90</f>
        <v>0</v>
      </c>
      <c r="I90" s="445">
        <f>Таблица4000!J90+Таблица4500!I90</f>
        <v>0</v>
      </c>
      <c r="J90" s="445">
        <f>Таблица4000!K90+Таблица4500!J90</f>
        <v>0</v>
      </c>
      <c r="K90" s="445">
        <f>Таблица4000!L90+Таблица4500!K90</f>
        <v>0</v>
      </c>
      <c r="L90" s="445">
        <f>Таблица4000!M90+Таблица4500!L90</f>
        <v>0</v>
      </c>
      <c r="M90" s="445">
        <f>Таблица4000!N90+Таблица4500!M90</f>
        <v>0</v>
      </c>
      <c r="N90" s="445">
        <f>Таблица4000!O90+Таблица4500!N90</f>
        <v>0</v>
      </c>
      <c r="O90" s="557" t="e">
        <f>G90*1000/Таблица3002!F9</f>
        <v>#DIV/0!</v>
      </c>
      <c r="P90" s="557" t="e">
        <f>H90*1000/Таблица3002!F9</f>
        <v>#DIV/0!</v>
      </c>
      <c r="Q90" s="557" t="e">
        <f>I90*1000/Таблица3002!F9</f>
        <v>#DIV/0!</v>
      </c>
      <c r="R90" s="557" t="e">
        <f t="shared" si="2"/>
        <v>#DIV/0!</v>
      </c>
    </row>
    <row r="91" spans="1:18" x14ac:dyDescent="0.15">
      <c r="A91" s="380" t="s">
        <v>621</v>
      </c>
      <c r="B91" s="381" t="s">
        <v>527</v>
      </c>
      <c r="C91" s="381" t="s">
        <v>528</v>
      </c>
      <c r="D91" s="382" t="s">
        <v>529</v>
      </c>
      <c r="E91" s="445">
        <f>Таблица4000!E91+Таблица4500!E91</f>
        <v>0</v>
      </c>
      <c r="F91" s="445">
        <f>Таблица4000!G91+Таблица4500!F91</f>
        <v>0</v>
      </c>
      <c r="G91" s="445">
        <f>Таблица4000!H91+Таблица4500!G91</f>
        <v>0</v>
      </c>
      <c r="H91" s="445">
        <f>Таблица4000!I91+Таблица4500!H91</f>
        <v>0</v>
      </c>
      <c r="I91" s="445">
        <f>Таблица4000!J91+Таблица4500!I91</f>
        <v>0</v>
      </c>
      <c r="J91" s="445">
        <f>Таблица4000!K91+Таблица4500!J91</f>
        <v>0</v>
      </c>
      <c r="K91" s="445">
        <f>Таблица4000!L91+Таблица4500!K91</f>
        <v>0</v>
      </c>
      <c r="L91" s="445">
        <f>Таблица4000!M91+Таблица4500!L91</f>
        <v>0</v>
      </c>
      <c r="M91" s="445">
        <f>Таблица4000!N91+Таблица4500!M91</f>
        <v>0</v>
      </c>
      <c r="N91" s="445">
        <f>Таблица4000!O91+Таблица4500!N91</f>
        <v>0</v>
      </c>
      <c r="O91" s="557" t="e">
        <f>G91*1000/Таблица3002!F9</f>
        <v>#DIV/0!</v>
      </c>
      <c r="P91" s="557" t="e">
        <f>H91*1000/Таблица3002!F9</f>
        <v>#DIV/0!</v>
      </c>
      <c r="Q91" s="557" t="e">
        <f>I91*1000/Таблица3002!F9</f>
        <v>#DIV/0!</v>
      </c>
      <c r="R91" s="557" t="e">
        <f t="shared" si="2"/>
        <v>#DIV/0!</v>
      </c>
    </row>
    <row r="92" spans="1:18" x14ac:dyDescent="0.15">
      <c r="A92" s="380" t="s">
        <v>1459</v>
      </c>
      <c r="B92" s="381" t="s">
        <v>1460</v>
      </c>
      <c r="C92" s="381" t="s">
        <v>1461</v>
      </c>
      <c r="D92" s="382"/>
      <c r="E92" s="445">
        <f>Таблица4000!E92+Таблица4500!E92</f>
        <v>0</v>
      </c>
      <c r="F92" s="445">
        <f>Таблица4000!G92+Таблица4500!F92</f>
        <v>0</v>
      </c>
      <c r="G92" s="445">
        <f>Таблица4000!H92+Таблица4500!G92</f>
        <v>0</v>
      </c>
      <c r="H92" s="445">
        <f>Таблица4000!I92+Таблица4500!H92</f>
        <v>0</v>
      </c>
      <c r="I92" s="445">
        <f>Таблица4000!J92+Таблица4500!I92</f>
        <v>0</v>
      </c>
      <c r="J92" s="445">
        <f>Таблица4000!K92+Таблица4500!J92</f>
        <v>0</v>
      </c>
      <c r="K92" s="445">
        <f>Таблица4000!L92+Таблица4500!K92</f>
        <v>0</v>
      </c>
      <c r="L92" s="445">
        <f>Таблица4000!M92+Таблица4500!L92</f>
        <v>0</v>
      </c>
      <c r="M92" s="445">
        <f>Таблица4000!N92+Таблица4500!M92</f>
        <v>0</v>
      </c>
      <c r="N92" s="445">
        <f>Таблица4000!O92+Таблица4500!N92</f>
        <v>0</v>
      </c>
      <c r="O92" s="557" t="e">
        <f>G92*1000/Таблица3002!F9</f>
        <v>#DIV/0!</v>
      </c>
      <c r="P92" s="557" t="e">
        <f>H92*1000/Таблица3002!F9</f>
        <v>#DIV/0!</v>
      </c>
      <c r="Q92" s="557" t="e">
        <f>I92*1000/Таблица3002!F9</f>
        <v>#DIV/0!</v>
      </c>
      <c r="R92" s="557" t="e">
        <f t="shared" si="2"/>
        <v>#DIV/0!</v>
      </c>
    </row>
    <row r="93" spans="1:18" x14ac:dyDescent="0.15">
      <c r="A93" s="391" t="s">
        <v>689</v>
      </c>
      <c r="B93" s="443" t="s">
        <v>219</v>
      </c>
      <c r="C93" s="443" t="s">
        <v>138</v>
      </c>
      <c r="D93" s="444" t="s">
        <v>32</v>
      </c>
      <c r="E93" s="445">
        <f>Таблица4000!E93+Таблица4500!E93</f>
        <v>0</v>
      </c>
      <c r="F93" s="445">
        <f>Таблица4000!G93+Таблица4500!F93</f>
        <v>0</v>
      </c>
      <c r="G93" s="445">
        <f>Таблица4000!H93+Таблица4500!G93</f>
        <v>0</v>
      </c>
      <c r="H93" s="445">
        <f>Таблица4000!I93+Таблица4500!H93</f>
        <v>0</v>
      </c>
      <c r="I93" s="445">
        <f>Таблица4000!J93+Таблица4500!I93</f>
        <v>0</v>
      </c>
      <c r="J93" s="445">
        <f>Таблица4000!K93+Таблица4500!J93</f>
        <v>0</v>
      </c>
      <c r="K93" s="445">
        <f>Таблица4000!L93+Таблица4500!K93</f>
        <v>0</v>
      </c>
      <c r="L93" s="445">
        <f>Таблица4000!M93+Таблица4500!L93</f>
        <v>0</v>
      </c>
      <c r="M93" s="445">
        <f>Таблица4000!N93+Таблица4500!M93</f>
        <v>0</v>
      </c>
      <c r="N93" s="445">
        <f>Таблица4000!O93+Таблица4500!N93</f>
        <v>0</v>
      </c>
      <c r="O93" s="557" t="e">
        <f>G93*1000/Таблица3002!F9</f>
        <v>#DIV/0!</v>
      </c>
      <c r="P93" s="557" t="e">
        <f>H93*1000/Таблица3002!F9</f>
        <v>#DIV/0!</v>
      </c>
      <c r="Q93" s="557" t="e">
        <f>I93*1000/Таблица3002!F9</f>
        <v>#DIV/0!</v>
      </c>
      <c r="R93" s="557" t="e">
        <f t="shared" si="2"/>
        <v>#DIV/0!</v>
      </c>
    </row>
    <row r="94" spans="1:18" x14ac:dyDescent="0.15">
      <c r="A94" s="380" t="s">
        <v>794</v>
      </c>
      <c r="B94" s="381" t="s">
        <v>220</v>
      </c>
      <c r="C94" s="381" t="s">
        <v>91</v>
      </c>
      <c r="D94" s="382" t="s">
        <v>795</v>
      </c>
      <c r="E94" s="445">
        <f>Таблица4000!E94+Таблица4500!E94</f>
        <v>0</v>
      </c>
      <c r="F94" s="445">
        <f>Таблица4000!G94+Таблица4500!F94</f>
        <v>0</v>
      </c>
      <c r="G94" s="445">
        <f>Таблица4000!H94+Таблица4500!G94</f>
        <v>0</v>
      </c>
      <c r="H94" s="445">
        <f>Таблица4000!I94+Таблица4500!H94</f>
        <v>0</v>
      </c>
      <c r="I94" s="445">
        <f>Таблица4000!J94+Таблица4500!I94</f>
        <v>0</v>
      </c>
      <c r="J94" s="445">
        <f>Таблица4000!K94+Таблица4500!J94</f>
        <v>0</v>
      </c>
      <c r="K94" s="445">
        <f>Таблица4000!L94+Таблица4500!K94</f>
        <v>0</v>
      </c>
      <c r="L94" s="445">
        <f>Таблица4000!M94+Таблица4500!L94</f>
        <v>0</v>
      </c>
      <c r="M94" s="445">
        <f>Таблица4000!N94+Таблица4500!M94</f>
        <v>0</v>
      </c>
      <c r="N94" s="445">
        <f>Таблица4000!O94+Таблица4500!N94</f>
        <v>0</v>
      </c>
      <c r="O94" s="557" t="e">
        <f>G94*1000/Таблица3002!F9</f>
        <v>#DIV/0!</v>
      </c>
      <c r="P94" s="557" t="e">
        <f>H94*1000/Таблица3002!F9</f>
        <v>#DIV/0!</v>
      </c>
      <c r="Q94" s="557" t="e">
        <f>I94*1000/Таблица3002!F9</f>
        <v>#DIV/0!</v>
      </c>
      <c r="R94" s="557" t="e">
        <f t="shared" si="2"/>
        <v>#DIV/0!</v>
      </c>
    </row>
    <row r="95" spans="1:18" x14ac:dyDescent="0.15">
      <c r="A95" s="433" t="s">
        <v>796</v>
      </c>
      <c r="B95" s="381" t="s">
        <v>262</v>
      </c>
      <c r="C95" s="381" t="s">
        <v>110</v>
      </c>
      <c r="D95" s="382" t="s">
        <v>797</v>
      </c>
      <c r="E95" s="445">
        <f>Таблица4000!E95+Таблица4500!E95</f>
        <v>0</v>
      </c>
      <c r="F95" s="445">
        <f>Таблица4000!G95+Таблица4500!F95</f>
        <v>0</v>
      </c>
      <c r="G95" s="445">
        <f>Таблица4000!H95+Таблица4500!G95</f>
        <v>0</v>
      </c>
      <c r="H95" s="445">
        <f>Таблица4000!I95+Таблица4500!H95</f>
        <v>0</v>
      </c>
      <c r="I95" s="445">
        <f>Таблица4000!J95+Таблица4500!I95</f>
        <v>0</v>
      </c>
      <c r="J95" s="445">
        <f>Таблица4000!K95+Таблица4500!J95</f>
        <v>0</v>
      </c>
      <c r="K95" s="445">
        <f>Таблица4000!L95+Таблица4500!K95</f>
        <v>0</v>
      </c>
      <c r="L95" s="445">
        <f>Таблица4000!M95+Таблица4500!L95</f>
        <v>0</v>
      </c>
      <c r="M95" s="445">
        <f>Таблица4000!N95+Таблица4500!M95</f>
        <v>0</v>
      </c>
      <c r="N95" s="445">
        <f>Таблица4000!O95+Таблица4500!N95</f>
        <v>0</v>
      </c>
      <c r="O95" s="557" t="e">
        <f>G95*1000/Таблица3002!F9</f>
        <v>#DIV/0!</v>
      </c>
      <c r="P95" s="557" t="e">
        <f>H95*1000/Таблица3002!F9</f>
        <v>#DIV/0!</v>
      </c>
      <c r="Q95" s="557" t="e">
        <f>I95*1000/Таблица3002!F9</f>
        <v>#DIV/0!</v>
      </c>
      <c r="R95" s="557" t="e">
        <f t="shared" si="2"/>
        <v>#DIV/0!</v>
      </c>
    </row>
    <row r="96" spans="1:18" x14ac:dyDescent="0.15">
      <c r="A96" s="380" t="s">
        <v>798</v>
      </c>
      <c r="B96" s="381" t="s">
        <v>799</v>
      </c>
      <c r="C96" s="381" t="s">
        <v>800</v>
      </c>
      <c r="D96" s="382" t="s">
        <v>801</v>
      </c>
      <c r="E96" s="445">
        <f>Таблица4000!E96+Таблица4500!E96</f>
        <v>0</v>
      </c>
      <c r="F96" s="445">
        <f>Таблица4000!G96+Таблица4500!F96</f>
        <v>0</v>
      </c>
      <c r="G96" s="445">
        <f>Таблица4000!H96+Таблица4500!G96</f>
        <v>0</v>
      </c>
      <c r="H96" s="445">
        <f>Таблица4000!I96+Таблица4500!H96</f>
        <v>0</v>
      </c>
      <c r="I96" s="445">
        <f>Таблица4000!J96+Таблица4500!I96</f>
        <v>0</v>
      </c>
      <c r="J96" s="445">
        <f>Таблица4000!K96+Таблица4500!J96</f>
        <v>0</v>
      </c>
      <c r="K96" s="445">
        <f>Таблица4000!L96+Таблица4500!K96</f>
        <v>0</v>
      </c>
      <c r="L96" s="445">
        <f>Таблица4000!M96+Таблица4500!L96</f>
        <v>0</v>
      </c>
      <c r="M96" s="445">
        <f>Таблица4000!N96+Таблица4500!M96</f>
        <v>0</v>
      </c>
      <c r="N96" s="445">
        <f>Таблица4000!O96+Таблица4500!N96</f>
        <v>0</v>
      </c>
      <c r="O96" s="557" t="e">
        <f>G96*1000/Таблица3002!F9</f>
        <v>#DIV/0!</v>
      </c>
      <c r="P96" s="557" t="e">
        <f>H96*1000/Таблица3002!F9</f>
        <v>#DIV/0!</v>
      </c>
      <c r="Q96" s="557" t="e">
        <f>I96*1000/Таблица3002!F9</f>
        <v>#DIV/0!</v>
      </c>
      <c r="R96" s="557" t="e">
        <f t="shared" si="2"/>
        <v>#DIV/0!</v>
      </c>
    </row>
    <row r="97" spans="1:18" x14ac:dyDescent="0.15">
      <c r="A97" s="380" t="s">
        <v>802</v>
      </c>
      <c r="B97" s="381" t="s">
        <v>263</v>
      </c>
      <c r="C97" s="381" t="s">
        <v>111</v>
      </c>
      <c r="D97" s="382" t="s">
        <v>109</v>
      </c>
      <c r="E97" s="445">
        <f>Таблица4000!E97+Таблица4500!E97</f>
        <v>0</v>
      </c>
      <c r="F97" s="445">
        <f>Таблица4000!G97+Таблица4500!F97</f>
        <v>0</v>
      </c>
      <c r="G97" s="445">
        <f>Таблица4000!H97+Таблица4500!G97</f>
        <v>0</v>
      </c>
      <c r="H97" s="445">
        <f>Таблица4000!I97+Таблица4500!H97</f>
        <v>0</v>
      </c>
      <c r="I97" s="445">
        <f>Таблица4000!J97+Таблица4500!I97</f>
        <v>0</v>
      </c>
      <c r="J97" s="445">
        <f>Таблица4000!K97+Таблица4500!J97</f>
        <v>0</v>
      </c>
      <c r="K97" s="445">
        <f>Таблица4000!L97+Таблица4500!K97</f>
        <v>0</v>
      </c>
      <c r="L97" s="445">
        <f>Таблица4000!M97+Таблица4500!L97</f>
        <v>0</v>
      </c>
      <c r="M97" s="445">
        <f>Таблица4000!N97+Таблица4500!M97</f>
        <v>0</v>
      </c>
      <c r="N97" s="445">
        <f>Таблица4000!O97+Таблица4500!N97</f>
        <v>0</v>
      </c>
      <c r="O97" s="557" t="e">
        <f>G97*1000/Таблица3002!F9</f>
        <v>#DIV/0!</v>
      </c>
      <c r="P97" s="557" t="e">
        <f>H97*1000/Таблица3002!F9</f>
        <v>#DIV/0!</v>
      </c>
      <c r="Q97" s="557" t="e">
        <f>I97*1000/Таблица3002!F9</f>
        <v>#DIV/0!</v>
      </c>
      <c r="R97" s="557" t="e">
        <f t="shared" si="2"/>
        <v>#DIV/0!</v>
      </c>
    </row>
    <row r="98" spans="1:18" x14ac:dyDescent="0.15">
      <c r="A98" s="380" t="s">
        <v>803</v>
      </c>
      <c r="B98" s="381" t="s">
        <v>346</v>
      </c>
      <c r="C98" s="447" t="s">
        <v>345</v>
      </c>
      <c r="D98" s="382" t="s">
        <v>804</v>
      </c>
      <c r="E98" s="445">
        <f>Таблица4000!E98+Таблица4500!E98</f>
        <v>0</v>
      </c>
      <c r="F98" s="445">
        <f>Таблица4000!G98+Таблица4500!F98</f>
        <v>0</v>
      </c>
      <c r="G98" s="445">
        <f>Таблица4000!H98+Таблица4500!G98</f>
        <v>0</v>
      </c>
      <c r="H98" s="445">
        <f>Таблица4000!I98+Таблица4500!H98</f>
        <v>0</v>
      </c>
      <c r="I98" s="445">
        <f>Таблица4000!J98+Таблица4500!I98</f>
        <v>0</v>
      </c>
      <c r="J98" s="445">
        <f>Таблица4000!K98+Таблица4500!J98</f>
        <v>0</v>
      </c>
      <c r="K98" s="445">
        <f>Таблица4000!L98+Таблица4500!K98</f>
        <v>0</v>
      </c>
      <c r="L98" s="445">
        <f>Таблица4000!M98+Таблица4500!L98</f>
        <v>0</v>
      </c>
      <c r="M98" s="445">
        <f>Таблица4000!N98+Таблица4500!M98</f>
        <v>0</v>
      </c>
      <c r="N98" s="445">
        <f>Таблица4000!O98+Таблица4500!N98</f>
        <v>0</v>
      </c>
      <c r="O98" s="557" t="e">
        <f>G98*1000/Таблица3002!F9</f>
        <v>#DIV/0!</v>
      </c>
      <c r="P98" s="557" t="e">
        <f>H98*1000/Таблица3002!F9</f>
        <v>#DIV/0!</v>
      </c>
      <c r="Q98" s="557" t="e">
        <f>I98*1000/Таблица3002!F9</f>
        <v>#DIV/0!</v>
      </c>
      <c r="R98" s="557" t="e">
        <f t="shared" si="2"/>
        <v>#DIV/0!</v>
      </c>
    </row>
    <row r="99" spans="1:18" x14ac:dyDescent="0.15">
      <c r="A99" s="380" t="s">
        <v>869</v>
      </c>
      <c r="B99" s="381" t="s">
        <v>443</v>
      </c>
      <c r="C99" s="447" t="s">
        <v>442</v>
      </c>
      <c r="D99" s="382" t="s">
        <v>870</v>
      </c>
      <c r="E99" s="445">
        <f>Таблица4000!E99+Таблица4500!E99</f>
        <v>0</v>
      </c>
      <c r="F99" s="445">
        <f>Таблица4000!G99+Таблица4500!F99</f>
        <v>0</v>
      </c>
      <c r="G99" s="445">
        <f>Таблица4000!H99+Таблица4500!G99</f>
        <v>0</v>
      </c>
      <c r="H99" s="445">
        <f>Таблица4000!I99+Таблица4500!H99</f>
        <v>0</v>
      </c>
      <c r="I99" s="445">
        <f>Таблица4000!J99+Таблица4500!I99</f>
        <v>0</v>
      </c>
      <c r="J99" s="445">
        <f>Таблица4000!K99+Таблица4500!J99</f>
        <v>0</v>
      </c>
      <c r="K99" s="445">
        <f>Таблица4000!L99+Таблица4500!K99</f>
        <v>0</v>
      </c>
      <c r="L99" s="445">
        <f>Таблица4000!M99+Таблица4500!L99</f>
        <v>0</v>
      </c>
      <c r="M99" s="445">
        <f>Таблица4000!N99+Таблица4500!M99</f>
        <v>0</v>
      </c>
      <c r="N99" s="445">
        <f>Таблица4000!O99+Таблица4500!N99</f>
        <v>0</v>
      </c>
      <c r="O99" s="557" t="e">
        <f>G99*1000/Таблица3002!F9</f>
        <v>#DIV/0!</v>
      </c>
      <c r="P99" s="557" t="e">
        <f>H99*1000/Таблица3002!F9</f>
        <v>#DIV/0!</v>
      </c>
      <c r="Q99" s="557" t="e">
        <f>I99*1000/Таблица3002!F9</f>
        <v>#DIV/0!</v>
      </c>
      <c r="R99" s="557" t="e">
        <f t="shared" si="2"/>
        <v>#DIV/0!</v>
      </c>
    </row>
    <row r="100" spans="1:18" x14ac:dyDescent="0.15">
      <c r="A100" s="380" t="s">
        <v>805</v>
      </c>
      <c r="B100" s="381" t="s">
        <v>807</v>
      </c>
      <c r="C100" s="447" t="s">
        <v>808</v>
      </c>
      <c r="D100" s="382" t="s">
        <v>806</v>
      </c>
      <c r="E100" s="445">
        <f>Таблица4000!E100+Таблица4500!E100</f>
        <v>0</v>
      </c>
      <c r="F100" s="445">
        <f>Таблица4000!G100+Таблица4500!F100</f>
        <v>0</v>
      </c>
      <c r="G100" s="445">
        <f>Таблица4000!H100+Таблица4500!G100</f>
        <v>0</v>
      </c>
      <c r="H100" s="445">
        <f>Таблица4000!I100+Таблица4500!H100</f>
        <v>0</v>
      </c>
      <c r="I100" s="445">
        <f>Таблица4000!J100+Таблица4500!I100</f>
        <v>0</v>
      </c>
      <c r="J100" s="445">
        <f>Таблица4000!K100+Таблица4500!J100</f>
        <v>0</v>
      </c>
      <c r="K100" s="445">
        <f>Таблица4000!L100+Таблица4500!K100</f>
        <v>0</v>
      </c>
      <c r="L100" s="445">
        <f>Таблица4000!M100+Таблица4500!L100</f>
        <v>0</v>
      </c>
      <c r="M100" s="445">
        <f>Таблица4000!N100+Таблица4500!M100</f>
        <v>0</v>
      </c>
      <c r="N100" s="445">
        <f>Таблица4000!O100+Таблица4500!N100</f>
        <v>0</v>
      </c>
      <c r="O100" s="557" t="e">
        <f>G100*1000/Таблица3002!F9</f>
        <v>#DIV/0!</v>
      </c>
      <c r="P100" s="557" t="e">
        <f>H100*1000/Таблица3002!F9</f>
        <v>#DIV/0!</v>
      </c>
      <c r="Q100" s="557" t="e">
        <f>I100*1000/Таблица3002!F9</f>
        <v>#DIV/0!</v>
      </c>
      <c r="R100" s="557" t="e">
        <f t="shared" si="2"/>
        <v>#DIV/0!</v>
      </c>
    </row>
    <row r="101" spans="1:18" x14ac:dyDescent="0.15">
      <c r="A101" s="380" t="s">
        <v>871</v>
      </c>
      <c r="B101" s="381" t="s">
        <v>809</v>
      </c>
      <c r="C101" s="447" t="s">
        <v>810</v>
      </c>
      <c r="D101" s="382" t="s">
        <v>872</v>
      </c>
      <c r="E101" s="445">
        <f>Таблица4000!E101+Таблица4500!E101</f>
        <v>0</v>
      </c>
      <c r="F101" s="445">
        <f>Таблица4000!G101+Таблица4500!F101</f>
        <v>0</v>
      </c>
      <c r="G101" s="445">
        <f>Таблица4000!H101+Таблица4500!G101</f>
        <v>0</v>
      </c>
      <c r="H101" s="445">
        <f>Таблица4000!I101+Таблица4500!H101</f>
        <v>0</v>
      </c>
      <c r="I101" s="445">
        <f>Таблица4000!J101+Таблица4500!I101</f>
        <v>0</v>
      </c>
      <c r="J101" s="445">
        <f>Таблица4000!K101+Таблица4500!J101</f>
        <v>0</v>
      </c>
      <c r="K101" s="445">
        <f>Таблица4000!L101+Таблица4500!K101</f>
        <v>0</v>
      </c>
      <c r="L101" s="445">
        <f>Таблица4000!M101+Таблица4500!L101</f>
        <v>0</v>
      </c>
      <c r="M101" s="445">
        <f>Таблица4000!N101+Таблица4500!M101</f>
        <v>0</v>
      </c>
      <c r="N101" s="445">
        <f>Таблица4000!O101+Таблица4500!N101</f>
        <v>0</v>
      </c>
      <c r="O101" s="557" t="e">
        <f>G101*1000/Таблица3002!F9</f>
        <v>#DIV/0!</v>
      </c>
      <c r="P101" s="557" t="e">
        <f>H101*1000/Таблица3002!F9</f>
        <v>#DIV/0!</v>
      </c>
      <c r="Q101" s="557" t="e">
        <f>I101*1000/Таблица3002!F9</f>
        <v>#DIV/0!</v>
      </c>
      <c r="R101" s="557" t="e">
        <f t="shared" si="2"/>
        <v>#DIV/0!</v>
      </c>
    </row>
    <row r="102" spans="1:18" s="446" customFormat="1" x14ac:dyDescent="0.15">
      <c r="A102" s="380" t="s">
        <v>608</v>
      </c>
      <c r="B102" s="381" t="s">
        <v>811</v>
      </c>
      <c r="C102" s="447" t="s">
        <v>812</v>
      </c>
      <c r="D102" s="382" t="s">
        <v>770</v>
      </c>
      <c r="E102" s="445">
        <f>Таблица4000!E102+Таблица4500!E102</f>
        <v>0</v>
      </c>
      <c r="F102" s="445">
        <f>Таблица4000!G102+Таблица4500!F102</f>
        <v>0</v>
      </c>
      <c r="G102" s="445">
        <f>Таблица4000!H102+Таблица4500!G102</f>
        <v>0</v>
      </c>
      <c r="H102" s="445">
        <f>Таблица4000!I102+Таблица4500!H102</f>
        <v>0</v>
      </c>
      <c r="I102" s="445">
        <f>Таблица4000!J102+Таблица4500!I102</f>
        <v>0</v>
      </c>
      <c r="J102" s="445">
        <f>Таблица4000!K102+Таблица4500!J102</f>
        <v>0</v>
      </c>
      <c r="K102" s="445">
        <f>Таблица4000!L102+Таблица4500!K102</f>
        <v>0</v>
      </c>
      <c r="L102" s="445">
        <f>Таблица4000!M102+Таблица4500!L102</f>
        <v>0</v>
      </c>
      <c r="M102" s="445">
        <f>Таблица4000!N102+Таблица4500!M102</f>
        <v>0</v>
      </c>
      <c r="N102" s="445">
        <f>Таблица4000!O102+Таблица4500!N102</f>
        <v>0</v>
      </c>
      <c r="O102" s="557" t="e">
        <f>G102*1000/Таблица3002!F9</f>
        <v>#DIV/0!</v>
      </c>
      <c r="P102" s="557" t="e">
        <f>H102*1000/Таблица3002!F9</f>
        <v>#DIV/0!</v>
      </c>
      <c r="Q102" s="557" t="e">
        <f>I102*1000/Таблица3002!F9</f>
        <v>#DIV/0!</v>
      </c>
      <c r="R102" s="557" t="e">
        <f t="shared" si="2"/>
        <v>#DIV/0!</v>
      </c>
    </row>
    <row r="103" spans="1:18" x14ac:dyDescent="0.15">
      <c r="A103" s="380" t="s">
        <v>873</v>
      </c>
      <c r="B103" s="381" t="s">
        <v>813</v>
      </c>
      <c r="C103" s="447" t="s">
        <v>814</v>
      </c>
      <c r="D103" s="382" t="s">
        <v>874</v>
      </c>
      <c r="E103" s="445">
        <f>Таблица4000!E103+Таблица4500!E103</f>
        <v>0</v>
      </c>
      <c r="F103" s="445">
        <f>Таблица4000!G103+Таблица4500!F103</f>
        <v>0</v>
      </c>
      <c r="G103" s="445">
        <f>Таблица4000!H103+Таблица4500!G103</f>
        <v>0</v>
      </c>
      <c r="H103" s="445">
        <f>Таблица4000!I103+Таблица4500!H103</f>
        <v>0</v>
      </c>
      <c r="I103" s="445">
        <f>Таблица4000!J103+Таблица4500!I103</f>
        <v>0</v>
      </c>
      <c r="J103" s="445">
        <f>Таблица4000!K103+Таблица4500!J103</f>
        <v>0</v>
      </c>
      <c r="K103" s="445">
        <f>Таблица4000!L103+Таблица4500!K103</f>
        <v>0</v>
      </c>
      <c r="L103" s="445">
        <f>Таблица4000!M103+Таблица4500!L103</f>
        <v>0</v>
      </c>
      <c r="M103" s="445">
        <f>Таблица4000!N103+Таблица4500!M103</f>
        <v>0</v>
      </c>
      <c r="N103" s="445">
        <f>Таблица4000!O103+Таблица4500!N103</f>
        <v>0</v>
      </c>
      <c r="O103" s="557" t="e">
        <f>G103*1000/Таблица3002!F9</f>
        <v>#DIV/0!</v>
      </c>
      <c r="P103" s="557" t="e">
        <f>H103*1000/Таблица3002!F9</f>
        <v>#DIV/0!</v>
      </c>
      <c r="Q103" s="557" t="e">
        <f>I103*1000/Таблица3002!F9</f>
        <v>#DIV/0!</v>
      </c>
      <c r="R103" s="557" t="e">
        <f t="shared" si="2"/>
        <v>#DIV/0!</v>
      </c>
    </row>
    <row r="104" spans="1:18" x14ac:dyDescent="0.15">
      <c r="A104" s="380" t="s">
        <v>875</v>
      </c>
      <c r="B104" s="381" t="s">
        <v>876</v>
      </c>
      <c r="C104" s="447" t="s">
        <v>877</v>
      </c>
      <c r="D104" s="382" t="s">
        <v>878</v>
      </c>
      <c r="E104" s="445">
        <f>Таблица4000!E104+Таблица4500!E104</f>
        <v>0</v>
      </c>
      <c r="F104" s="445">
        <f>Таблица4000!G104+Таблица4500!F104</f>
        <v>0</v>
      </c>
      <c r="G104" s="445">
        <f>Таблица4000!H104+Таблица4500!G104</f>
        <v>0</v>
      </c>
      <c r="H104" s="445">
        <f>Таблица4000!I104+Таблица4500!H104</f>
        <v>0</v>
      </c>
      <c r="I104" s="445">
        <f>Таблица4000!J104+Таблица4500!I104</f>
        <v>0</v>
      </c>
      <c r="J104" s="445">
        <f>Таблица4000!K104+Таблица4500!J104</f>
        <v>0</v>
      </c>
      <c r="K104" s="445">
        <f>Таблица4000!L104+Таблица4500!K104</f>
        <v>0</v>
      </c>
      <c r="L104" s="445">
        <f>Таблица4000!M104+Таблица4500!L104</f>
        <v>0</v>
      </c>
      <c r="M104" s="445">
        <f>Таблица4000!N104+Таблица4500!M104</f>
        <v>0</v>
      </c>
      <c r="N104" s="445">
        <f>Таблица4000!O104+Таблица4500!N104</f>
        <v>0</v>
      </c>
      <c r="O104" s="557" t="e">
        <f>G104*1000/Таблица3002!F9</f>
        <v>#DIV/0!</v>
      </c>
      <c r="P104" s="557" t="e">
        <f>H104*1000/Таблица3002!F9</f>
        <v>#DIV/0!</v>
      </c>
      <c r="Q104" s="557" t="e">
        <f>I104*1000/Таблица3002!F9</f>
        <v>#DIV/0!</v>
      </c>
      <c r="R104" s="557" t="e">
        <f t="shared" si="2"/>
        <v>#DIV/0!</v>
      </c>
    </row>
    <row r="105" spans="1:18" x14ac:dyDescent="0.15">
      <c r="A105" s="380" t="s">
        <v>879</v>
      </c>
      <c r="B105" s="381" t="s">
        <v>882</v>
      </c>
      <c r="C105" s="447" t="s">
        <v>883</v>
      </c>
      <c r="D105" s="382" t="s">
        <v>884</v>
      </c>
      <c r="E105" s="445">
        <f>Таблица4000!E105+Таблица4500!E105</f>
        <v>0</v>
      </c>
      <c r="F105" s="445">
        <f>Таблица4000!G105+Таблица4500!F105</f>
        <v>0</v>
      </c>
      <c r="G105" s="445">
        <f>Таблица4000!H105+Таблица4500!G105</f>
        <v>0</v>
      </c>
      <c r="H105" s="445">
        <f>Таблица4000!I105+Таблица4500!H105</f>
        <v>0</v>
      </c>
      <c r="I105" s="445">
        <f>Таблица4000!J105+Таблица4500!I105</f>
        <v>0</v>
      </c>
      <c r="J105" s="445">
        <f>Таблица4000!K105+Таблица4500!J105</f>
        <v>0</v>
      </c>
      <c r="K105" s="445">
        <f>Таблица4000!L105+Таблица4500!K105</f>
        <v>0</v>
      </c>
      <c r="L105" s="445">
        <f>Таблица4000!M105+Таблица4500!L105</f>
        <v>0</v>
      </c>
      <c r="M105" s="445">
        <f>Таблица4000!N105+Таблица4500!M105</f>
        <v>0</v>
      </c>
      <c r="N105" s="445">
        <f>Таблица4000!O105+Таблица4500!N105</f>
        <v>0</v>
      </c>
      <c r="O105" s="557" t="e">
        <f>G105*1000/Таблица3002!F9</f>
        <v>#DIV/0!</v>
      </c>
      <c r="P105" s="557" t="e">
        <f>H105*1000/Таблица3002!F9</f>
        <v>#DIV/0!</v>
      </c>
      <c r="Q105" s="557" t="e">
        <f>I105*1000/Таблица3002!F9</f>
        <v>#DIV/0!</v>
      </c>
      <c r="R105" s="557" t="e">
        <f t="shared" si="2"/>
        <v>#DIV/0!</v>
      </c>
    </row>
    <row r="106" spans="1:18" ht="21" x14ac:dyDescent="0.15">
      <c r="A106" s="380" t="s">
        <v>690</v>
      </c>
      <c r="B106" s="381" t="s">
        <v>880</v>
      </c>
      <c r="C106" s="447" t="s">
        <v>881</v>
      </c>
      <c r="D106" s="382" t="s">
        <v>653</v>
      </c>
      <c r="E106" s="445">
        <f>Таблица4000!E106+Таблица4500!E106</f>
        <v>0</v>
      </c>
      <c r="F106" s="445">
        <f>Таблица4000!G106+Таблица4500!F106</f>
        <v>0</v>
      </c>
      <c r="G106" s="445">
        <f>Таблица4000!H106+Таблица4500!G106</f>
        <v>0</v>
      </c>
      <c r="H106" s="445">
        <f>Таблица4000!I106+Таблица4500!H106</f>
        <v>0</v>
      </c>
      <c r="I106" s="445">
        <f>Таблица4000!J106+Таблица4500!I106</f>
        <v>0</v>
      </c>
      <c r="J106" s="445">
        <f>Таблица4000!K106+Таблица4500!J106</f>
        <v>0</v>
      </c>
      <c r="K106" s="445">
        <f>Таблица4000!L106+Таблица4500!K106</f>
        <v>0</v>
      </c>
      <c r="L106" s="445">
        <f>Таблица4000!M106+Таблица4500!L106</f>
        <v>0</v>
      </c>
      <c r="M106" s="445">
        <f>Таблица4000!N106+Таблица4500!M106</f>
        <v>0</v>
      </c>
      <c r="N106" s="445">
        <f>Таблица4000!O106+Таблица4500!N106</f>
        <v>0</v>
      </c>
      <c r="O106" s="557" t="e">
        <f>G106*1000/Таблица3002!F9</f>
        <v>#DIV/0!</v>
      </c>
      <c r="P106" s="557" t="e">
        <f>H106*1000/Таблица3002!F9</f>
        <v>#DIV/0!</v>
      </c>
      <c r="Q106" s="557" t="e">
        <f>I106*1000/Таблица3002!F9</f>
        <v>#DIV/0!</v>
      </c>
      <c r="R106" s="557" t="e">
        <f t="shared" si="2"/>
        <v>#DIV/0!</v>
      </c>
    </row>
    <row r="107" spans="1:18" x14ac:dyDescent="0.15">
      <c r="A107" s="380" t="s">
        <v>640</v>
      </c>
      <c r="B107" s="381" t="s">
        <v>885</v>
      </c>
      <c r="C107" s="447" t="s">
        <v>886</v>
      </c>
      <c r="D107" s="382" t="s">
        <v>33</v>
      </c>
      <c r="E107" s="445">
        <f>Таблица4000!E107+Таблица4500!E107</f>
        <v>0</v>
      </c>
      <c r="F107" s="445">
        <f>Таблица4000!G107+Таблица4500!F107</f>
        <v>0</v>
      </c>
      <c r="G107" s="445">
        <f>Таблица4000!H107+Таблица4500!G107</f>
        <v>0</v>
      </c>
      <c r="H107" s="445">
        <f>Таблица4000!I107+Таблица4500!H107</f>
        <v>0</v>
      </c>
      <c r="I107" s="445">
        <f>Таблица4000!J107+Таблица4500!I107</f>
        <v>0</v>
      </c>
      <c r="J107" s="445">
        <f>Таблица4000!K107+Таблица4500!J107</f>
        <v>0</v>
      </c>
      <c r="K107" s="445">
        <f>Таблица4000!L107+Таблица4500!K107</f>
        <v>0</v>
      </c>
      <c r="L107" s="445">
        <f>Таблица4000!M107+Таблица4500!L107</f>
        <v>0</v>
      </c>
      <c r="M107" s="445">
        <f>Таблица4000!N107+Таблица4500!M107</f>
        <v>0</v>
      </c>
      <c r="N107" s="445">
        <f>Таблица4000!O107+Таблица4500!N107</f>
        <v>0</v>
      </c>
      <c r="O107" s="557" t="e">
        <f>G107*1000/Таблица3002!F9</f>
        <v>#DIV/0!</v>
      </c>
      <c r="P107" s="557" t="e">
        <f>H107*1000/Таблица3002!F9</f>
        <v>#DIV/0!</v>
      </c>
      <c r="Q107" s="557" t="e">
        <f>I107*1000/Таблица3002!F9</f>
        <v>#DIV/0!</v>
      </c>
      <c r="R107" s="557" t="e">
        <f t="shared" si="2"/>
        <v>#DIV/0!</v>
      </c>
    </row>
    <row r="108" spans="1:18" x14ac:dyDescent="0.15">
      <c r="A108" s="380" t="s">
        <v>691</v>
      </c>
      <c r="B108" s="381" t="s">
        <v>887</v>
      </c>
      <c r="C108" s="447" t="s">
        <v>888</v>
      </c>
      <c r="D108" s="382" t="s">
        <v>347</v>
      </c>
      <c r="E108" s="445">
        <f>Таблица4000!E108+Таблица4500!E108</f>
        <v>0</v>
      </c>
      <c r="F108" s="445">
        <f>Таблица4000!G108+Таблица4500!F108</f>
        <v>0</v>
      </c>
      <c r="G108" s="445">
        <f>Таблица4000!H108+Таблица4500!G108</f>
        <v>0</v>
      </c>
      <c r="H108" s="445">
        <f>Таблица4000!I108+Таблица4500!H108</f>
        <v>0</v>
      </c>
      <c r="I108" s="445">
        <f>Таблица4000!J108+Таблица4500!I108</f>
        <v>0</v>
      </c>
      <c r="J108" s="445">
        <f>Таблица4000!K108+Таблица4500!J108</f>
        <v>0</v>
      </c>
      <c r="K108" s="445">
        <f>Таблица4000!L108+Таблица4500!K108</f>
        <v>0</v>
      </c>
      <c r="L108" s="445">
        <f>Таблица4000!M108+Таблица4500!L108</f>
        <v>0</v>
      </c>
      <c r="M108" s="445">
        <f>Таблица4000!N108+Таблица4500!M108</f>
        <v>0</v>
      </c>
      <c r="N108" s="445">
        <f>Таблица4000!O108+Таблица4500!N108</f>
        <v>0</v>
      </c>
      <c r="O108" s="557" t="e">
        <f>G108*1000/Таблица3002!F9</f>
        <v>#DIV/0!</v>
      </c>
      <c r="P108" s="557" t="e">
        <f>H108*1000/Таблица3002!F9</f>
        <v>#DIV/0!</v>
      </c>
      <c r="Q108" s="557" t="e">
        <f>I108*1000/Таблица3002!F9</f>
        <v>#DIV/0!</v>
      </c>
      <c r="R108" s="557" t="e">
        <f t="shared" si="2"/>
        <v>#DIV/0!</v>
      </c>
    </row>
    <row r="109" spans="1:18" x14ac:dyDescent="0.15">
      <c r="A109" s="380" t="s">
        <v>1462</v>
      </c>
      <c r="B109" s="381" t="s">
        <v>1463</v>
      </c>
      <c r="C109" s="447" t="s">
        <v>1464</v>
      </c>
      <c r="D109" s="382"/>
      <c r="E109" s="445">
        <f>Таблица4000!E109+Таблица4500!E109</f>
        <v>0</v>
      </c>
      <c r="F109" s="445">
        <f>Таблица4000!G109+Таблица4500!F109</f>
        <v>0</v>
      </c>
      <c r="G109" s="445">
        <f>Таблица4000!H109+Таблица4500!G109</f>
        <v>0</v>
      </c>
      <c r="H109" s="445">
        <f>Таблица4000!I109+Таблица4500!H109</f>
        <v>0</v>
      </c>
      <c r="I109" s="445">
        <f>Таблица4000!J109+Таблица4500!I109</f>
        <v>0</v>
      </c>
      <c r="J109" s="445">
        <f>Таблица4000!K109+Таблица4500!J109</f>
        <v>0</v>
      </c>
      <c r="K109" s="445">
        <f>Таблица4000!L109+Таблица4500!K109</f>
        <v>0</v>
      </c>
      <c r="L109" s="445">
        <f>Таблица4000!M109+Таблица4500!L109</f>
        <v>0</v>
      </c>
      <c r="M109" s="445">
        <f>Таблица4000!N109+Таблица4500!M109</f>
        <v>0</v>
      </c>
      <c r="N109" s="445">
        <f>Таблица4000!O109+Таблица4500!N109</f>
        <v>0</v>
      </c>
      <c r="O109" s="557" t="e">
        <f>G109*1000/Таблица3002!F9</f>
        <v>#DIV/0!</v>
      </c>
      <c r="P109" s="557" t="e">
        <f>H109*1000/Таблица3002!F9</f>
        <v>#DIV/0!</v>
      </c>
      <c r="Q109" s="557" t="e">
        <f>I109*1000/Таблица3002!F9</f>
        <v>#DIV/0!</v>
      </c>
      <c r="R109" s="557" t="e">
        <f t="shared" si="2"/>
        <v>#DIV/0!</v>
      </c>
    </row>
    <row r="110" spans="1:18" x14ac:dyDescent="0.15">
      <c r="A110" s="380" t="s">
        <v>441</v>
      </c>
      <c r="B110" s="381" t="s">
        <v>889</v>
      </c>
      <c r="C110" s="447" t="s">
        <v>890</v>
      </c>
      <c r="D110" s="382" t="s">
        <v>609</v>
      </c>
      <c r="E110" s="445">
        <f>Таблица4000!E110+Таблица4500!E110</f>
        <v>0</v>
      </c>
      <c r="F110" s="445">
        <f>Таблица4000!G110+Таблица4500!F110</f>
        <v>0</v>
      </c>
      <c r="G110" s="445">
        <f>Таблица4000!H110+Таблица4500!G110</f>
        <v>0</v>
      </c>
      <c r="H110" s="445">
        <f>Таблица4000!I110+Таблица4500!H110</f>
        <v>0</v>
      </c>
      <c r="I110" s="445">
        <f>Таблица4000!J110+Таблица4500!I110</f>
        <v>0</v>
      </c>
      <c r="J110" s="445">
        <f>Таблица4000!K110+Таблица4500!J110</f>
        <v>0</v>
      </c>
      <c r="K110" s="445">
        <f>Таблица4000!L110+Таблица4500!K110</f>
        <v>0</v>
      </c>
      <c r="L110" s="445">
        <f>Таблица4000!M110+Таблица4500!L110</f>
        <v>0</v>
      </c>
      <c r="M110" s="445">
        <f>Таблица4000!N110+Таблица4500!M110</f>
        <v>0</v>
      </c>
      <c r="N110" s="445">
        <f>Таблица4000!O110+Таблица4500!N110</f>
        <v>0</v>
      </c>
      <c r="O110" s="557" t="e">
        <f>G110*1000/Таблица3002!F9</f>
        <v>#DIV/0!</v>
      </c>
      <c r="P110" s="557" t="e">
        <f>H110*1000/Таблица3002!F9</f>
        <v>#DIV/0!</v>
      </c>
      <c r="Q110" s="557" t="e">
        <f>I110*1000/Таблица3002!F9</f>
        <v>#DIV/0!</v>
      </c>
      <c r="R110" s="557" t="e">
        <f t="shared" si="2"/>
        <v>#DIV/0!</v>
      </c>
    </row>
    <row r="111" spans="1:18" x14ac:dyDescent="0.15">
      <c r="A111" s="380" t="s">
        <v>692</v>
      </c>
      <c r="B111" s="381" t="s">
        <v>891</v>
      </c>
      <c r="C111" s="447" t="s">
        <v>892</v>
      </c>
      <c r="D111" s="382" t="s">
        <v>610</v>
      </c>
      <c r="E111" s="445">
        <f>Таблица4000!E111+Таблица4500!E111</f>
        <v>0</v>
      </c>
      <c r="F111" s="445">
        <f>Таблица4000!G111+Таблица4500!F111</f>
        <v>0</v>
      </c>
      <c r="G111" s="445">
        <f>Таблица4000!H111+Таблица4500!G111</f>
        <v>0</v>
      </c>
      <c r="H111" s="445">
        <f>Таблица4000!I111+Таблица4500!H111</f>
        <v>0</v>
      </c>
      <c r="I111" s="445">
        <f>Таблица4000!J111+Таблица4500!I111</f>
        <v>0</v>
      </c>
      <c r="J111" s="445">
        <f>Таблица4000!K111+Таблица4500!J111</f>
        <v>0</v>
      </c>
      <c r="K111" s="445">
        <f>Таблица4000!L111+Таблица4500!K111</f>
        <v>0</v>
      </c>
      <c r="L111" s="445">
        <f>Таблица4000!M111+Таблица4500!L111</f>
        <v>0</v>
      </c>
      <c r="M111" s="445">
        <f>Таблица4000!N111+Таблица4500!M111</f>
        <v>0</v>
      </c>
      <c r="N111" s="445">
        <f>Таблица4000!O111+Таблица4500!N111</f>
        <v>0</v>
      </c>
      <c r="O111" s="557" t="e">
        <f>G111*1000/Таблица3002!F9</f>
        <v>#DIV/0!</v>
      </c>
      <c r="P111" s="557" t="e">
        <f>H111*1000/Таблица3002!F9</f>
        <v>#DIV/0!</v>
      </c>
      <c r="Q111" s="557" t="e">
        <f>I111*1000/Таблица3002!F9</f>
        <v>#DIV/0!</v>
      </c>
      <c r="R111" s="557" t="e">
        <f t="shared" si="2"/>
        <v>#DIV/0!</v>
      </c>
    </row>
    <row r="112" spans="1:18" x14ac:dyDescent="0.15">
      <c r="A112" s="380" t="s">
        <v>1557</v>
      </c>
      <c r="B112" s="381" t="s">
        <v>1466</v>
      </c>
      <c r="C112" s="447" t="s">
        <v>1467</v>
      </c>
      <c r="D112" s="382"/>
      <c r="E112" s="445">
        <f>Таблица4000!E112+Таблица4500!E112</f>
        <v>0</v>
      </c>
      <c r="F112" s="445">
        <f>Таблица4000!G112+Таблица4500!F112</f>
        <v>0</v>
      </c>
      <c r="G112" s="445">
        <f>Таблица4000!H112+Таблица4500!G112</f>
        <v>0</v>
      </c>
      <c r="H112" s="445">
        <f>Таблица4000!I112+Таблица4500!H112</f>
        <v>0</v>
      </c>
      <c r="I112" s="445">
        <f>Таблица4000!J112+Таблица4500!I112</f>
        <v>0</v>
      </c>
      <c r="J112" s="445">
        <f>Таблица4000!K112+Таблица4500!J112</f>
        <v>0</v>
      </c>
      <c r="K112" s="445">
        <f>Таблица4000!L112+Таблица4500!K112</f>
        <v>0</v>
      </c>
      <c r="L112" s="445">
        <f>Таблица4000!M112+Таблица4500!L112</f>
        <v>0</v>
      </c>
      <c r="M112" s="445">
        <f>Таблица4000!N112+Таблица4500!M112</f>
        <v>0</v>
      </c>
      <c r="N112" s="445">
        <f>Таблица4000!O112+Таблица4500!N112</f>
        <v>0</v>
      </c>
      <c r="O112" s="557" t="e">
        <f>G112*1000/Таблица3002!F9</f>
        <v>#DIV/0!</v>
      </c>
      <c r="P112" s="557" t="e">
        <f>H112*1000/Таблица3002!F9</f>
        <v>#DIV/0!</v>
      </c>
      <c r="Q112" s="557" t="e">
        <f>I112*1000/Таблица3002!F9</f>
        <v>#DIV/0!</v>
      </c>
      <c r="R112" s="557" t="e">
        <f t="shared" si="2"/>
        <v>#DIV/0!</v>
      </c>
    </row>
    <row r="113" spans="1:18" x14ac:dyDescent="0.15">
      <c r="A113" s="391" t="s">
        <v>693</v>
      </c>
      <c r="B113" s="443" t="s">
        <v>221</v>
      </c>
      <c r="C113" s="443" t="s">
        <v>146</v>
      </c>
      <c r="D113" s="444" t="s">
        <v>34</v>
      </c>
      <c r="E113" s="445">
        <f>Таблица4000!E113+Таблица4500!E113</f>
        <v>0</v>
      </c>
      <c r="F113" s="445">
        <f>Таблица4000!G113+Таблица4500!F113</f>
        <v>0</v>
      </c>
      <c r="G113" s="445">
        <f>Таблица4000!H113+Таблица4500!G113</f>
        <v>0</v>
      </c>
      <c r="H113" s="445">
        <f>Таблица4000!I113+Таблица4500!H113</f>
        <v>0</v>
      </c>
      <c r="I113" s="445">
        <f>Таблица4000!J113+Таблица4500!I113</f>
        <v>0</v>
      </c>
      <c r="J113" s="445">
        <f>Таблица4000!K113+Таблица4500!J113</f>
        <v>0</v>
      </c>
      <c r="K113" s="445">
        <f>Таблица4000!L113+Таблица4500!K113</f>
        <v>0</v>
      </c>
      <c r="L113" s="445">
        <f>Таблица4000!M113+Таблица4500!L113</f>
        <v>0</v>
      </c>
      <c r="M113" s="445">
        <f>Таблица4000!N113+Таблица4500!M113</f>
        <v>0</v>
      </c>
      <c r="N113" s="445">
        <f>Таблица4000!O113+Таблица4500!N113</f>
        <v>0</v>
      </c>
      <c r="O113" s="557" t="e">
        <f>G113*1000/Таблица3002!F9</f>
        <v>#DIV/0!</v>
      </c>
      <c r="P113" s="557" t="e">
        <f>H113*1000/Таблица3002!F9</f>
        <v>#DIV/0!</v>
      </c>
      <c r="Q113" s="557" t="e">
        <f>I113*1000/Таблица3002!F9</f>
        <v>#DIV/0!</v>
      </c>
      <c r="R113" s="557" t="e">
        <f t="shared" si="2"/>
        <v>#DIV/0!</v>
      </c>
    </row>
    <row r="114" spans="1:18" x14ac:dyDescent="0.15">
      <c r="A114" s="380" t="s">
        <v>593</v>
      </c>
      <c r="B114" s="381" t="s">
        <v>222</v>
      </c>
      <c r="C114" s="381" t="s">
        <v>78</v>
      </c>
      <c r="D114" s="382" t="s">
        <v>473</v>
      </c>
      <c r="E114" s="445">
        <f>Таблица4000!E114+Таблица4500!E114</f>
        <v>0</v>
      </c>
      <c r="F114" s="445">
        <f>Таблица4000!G114+Таблица4500!F114</f>
        <v>0</v>
      </c>
      <c r="G114" s="445">
        <f>Таблица4000!H114+Таблица4500!G114</f>
        <v>0</v>
      </c>
      <c r="H114" s="445">
        <f>Таблица4000!I114+Таблица4500!H114</f>
        <v>0</v>
      </c>
      <c r="I114" s="445">
        <f>Таблица4000!J114+Таблица4500!I114</f>
        <v>0</v>
      </c>
      <c r="J114" s="445">
        <f>Таблица4000!K114+Таблица4500!J114</f>
        <v>0</v>
      </c>
      <c r="K114" s="445">
        <f>Таблица4000!L114+Таблица4500!K114</f>
        <v>0</v>
      </c>
      <c r="L114" s="445">
        <f>Таблица4000!M114+Таблица4500!L114</f>
        <v>0</v>
      </c>
      <c r="M114" s="445">
        <f>Таблица4000!N114+Таблица4500!M114</f>
        <v>0</v>
      </c>
      <c r="N114" s="445">
        <f>Таблица4000!O114+Таблица4500!N114</f>
        <v>0</v>
      </c>
      <c r="O114" s="557" t="e">
        <f>G114*1000/Таблица3002!F9</f>
        <v>#DIV/0!</v>
      </c>
      <c r="P114" s="557" t="e">
        <f>H114*1000/Таблица3002!F9</f>
        <v>#DIV/0!</v>
      </c>
      <c r="Q114" s="557" t="e">
        <f>I114*1000/Таблица3002!F9</f>
        <v>#DIV/0!</v>
      </c>
      <c r="R114" s="557" t="e">
        <f t="shared" si="2"/>
        <v>#DIV/0!</v>
      </c>
    </row>
    <row r="115" spans="1:18" x14ac:dyDescent="0.15">
      <c r="A115" s="380" t="s">
        <v>694</v>
      </c>
      <c r="B115" s="381" t="s">
        <v>360</v>
      </c>
      <c r="C115" s="381" t="s">
        <v>348</v>
      </c>
      <c r="D115" s="382" t="s">
        <v>893</v>
      </c>
      <c r="E115" s="445">
        <f>Таблица4000!E115+Таблица4500!E115</f>
        <v>0</v>
      </c>
      <c r="F115" s="445">
        <f>Таблица4000!G115+Таблица4500!F115</f>
        <v>0</v>
      </c>
      <c r="G115" s="445">
        <f>Таблица4000!H115+Таблица4500!G115</f>
        <v>0</v>
      </c>
      <c r="H115" s="445">
        <f>Таблица4000!I115+Таблица4500!H115</f>
        <v>0</v>
      </c>
      <c r="I115" s="445">
        <f>Таблица4000!J115+Таблица4500!I115</f>
        <v>0</v>
      </c>
      <c r="J115" s="445">
        <f>Таблица4000!K115+Таблица4500!J115</f>
        <v>0</v>
      </c>
      <c r="K115" s="445">
        <f>Таблица4000!L115+Таблица4500!K115</f>
        <v>0</v>
      </c>
      <c r="L115" s="445">
        <f>Таблица4000!M115+Таблица4500!L115</f>
        <v>0</v>
      </c>
      <c r="M115" s="445">
        <f>Таблица4000!N115+Таблица4500!M115</f>
        <v>0</v>
      </c>
      <c r="N115" s="445">
        <f>Таблица4000!O115+Таблица4500!N115</f>
        <v>0</v>
      </c>
      <c r="O115" s="557" t="e">
        <f>G115*1000/Таблица3002!F9</f>
        <v>#DIV/0!</v>
      </c>
      <c r="P115" s="557" t="e">
        <f>H115*1000/Таблица3002!F9</f>
        <v>#DIV/0!</v>
      </c>
      <c r="Q115" s="557" t="e">
        <f>I115*1000/Таблица3002!F9</f>
        <v>#DIV/0!</v>
      </c>
      <c r="R115" s="557" t="e">
        <f t="shared" si="2"/>
        <v>#DIV/0!</v>
      </c>
    </row>
    <row r="116" spans="1:18" s="446" customFormat="1" x14ac:dyDescent="0.15">
      <c r="A116" s="380" t="s">
        <v>970</v>
      </c>
      <c r="B116" s="381" t="s">
        <v>361</v>
      </c>
      <c r="C116" s="381" t="s">
        <v>349</v>
      </c>
      <c r="D116" s="382" t="s">
        <v>486</v>
      </c>
      <c r="E116" s="445">
        <f>Таблица4000!E116+Таблица4500!E116</f>
        <v>0</v>
      </c>
      <c r="F116" s="445">
        <f>Таблица4000!G116+Таблица4500!F116</f>
        <v>0</v>
      </c>
      <c r="G116" s="445">
        <f>Таблица4000!H116+Таблица4500!G116</f>
        <v>0</v>
      </c>
      <c r="H116" s="445">
        <f>Таблица4000!I116+Таблица4500!H116</f>
        <v>0</v>
      </c>
      <c r="I116" s="445">
        <f>Таблица4000!J116+Таблица4500!I116</f>
        <v>0</v>
      </c>
      <c r="J116" s="445">
        <f>Таблица4000!K116+Таблица4500!J116</f>
        <v>0</v>
      </c>
      <c r="K116" s="445">
        <f>Таблица4000!L116+Таблица4500!K116</f>
        <v>0</v>
      </c>
      <c r="L116" s="445">
        <f>Таблица4000!M116+Таблица4500!L116</f>
        <v>0</v>
      </c>
      <c r="M116" s="445">
        <f>Таблица4000!N116+Таблица4500!M116</f>
        <v>0</v>
      </c>
      <c r="N116" s="445">
        <f>Таблица4000!O116+Таблица4500!N116</f>
        <v>0</v>
      </c>
      <c r="O116" s="557" t="e">
        <f>G116*1000/Таблица3002!F9</f>
        <v>#DIV/0!</v>
      </c>
      <c r="P116" s="557" t="e">
        <f>H116*1000/Таблица3002!F9</f>
        <v>#DIV/0!</v>
      </c>
      <c r="Q116" s="557" t="e">
        <f>I116*1000/Таблица3002!F9</f>
        <v>#DIV/0!</v>
      </c>
      <c r="R116" s="557" t="e">
        <f t="shared" si="2"/>
        <v>#DIV/0!</v>
      </c>
    </row>
    <row r="117" spans="1:18" x14ac:dyDescent="0.15">
      <c r="A117" s="380" t="s">
        <v>971</v>
      </c>
      <c r="B117" s="381" t="s">
        <v>362</v>
      </c>
      <c r="C117" s="381" t="s">
        <v>350</v>
      </c>
      <c r="D117" s="382" t="s">
        <v>601</v>
      </c>
      <c r="E117" s="445">
        <f>Таблица4000!E117+Таблица4500!E117</f>
        <v>0</v>
      </c>
      <c r="F117" s="445">
        <f>Таблица4000!G117+Таблица4500!F117</f>
        <v>0</v>
      </c>
      <c r="G117" s="445">
        <f>Таблица4000!H117+Таблица4500!G117</f>
        <v>0</v>
      </c>
      <c r="H117" s="445">
        <f>Таблица4000!I117+Таблица4500!H117</f>
        <v>0</v>
      </c>
      <c r="I117" s="445">
        <f>Таблица4000!J117+Таблица4500!I117</f>
        <v>0</v>
      </c>
      <c r="J117" s="445">
        <f>Таблица4000!K117+Таблица4500!J117</f>
        <v>0</v>
      </c>
      <c r="K117" s="445">
        <f>Таблица4000!L117+Таблица4500!K117</f>
        <v>0</v>
      </c>
      <c r="L117" s="445">
        <f>Таблица4000!M117+Таблица4500!L117</f>
        <v>0</v>
      </c>
      <c r="M117" s="445">
        <f>Таблица4000!N117+Таблица4500!M117</f>
        <v>0</v>
      </c>
      <c r="N117" s="445">
        <f>Таблица4000!O117+Таблица4500!N117</f>
        <v>0</v>
      </c>
      <c r="O117" s="557" t="e">
        <f>G117*1000/Таблица3002!F9</f>
        <v>#DIV/0!</v>
      </c>
      <c r="P117" s="557" t="e">
        <f>H117*1000/Таблица3002!F9</f>
        <v>#DIV/0!</v>
      </c>
      <c r="Q117" s="557" t="e">
        <f>I117*1000/Таблица3002!F9</f>
        <v>#DIV/0!</v>
      </c>
      <c r="R117" s="557" t="e">
        <f t="shared" si="2"/>
        <v>#DIV/0!</v>
      </c>
    </row>
    <row r="118" spans="1:18" x14ac:dyDescent="0.15">
      <c r="A118" s="380" t="s">
        <v>695</v>
      </c>
      <c r="B118" s="381" t="s">
        <v>363</v>
      </c>
      <c r="C118" s="381" t="s">
        <v>351</v>
      </c>
      <c r="D118" s="382" t="s">
        <v>771</v>
      </c>
      <c r="E118" s="445">
        <f>Таблица4000!E118+Таблица4500!E118</f>
        <v>0</v>
      </c>
      <c r="F118" s="445">
        <f>Таблица4000!G118+Таблица4500!F118</f>
        <v>0</v>
      </c>
      <c r="G118" s="445">
        <f>Таблица4000!H118+Таблица4500!G118</f>
        <v>0</v>
      </c>
      <c r="H118" s="445">
        <f>Таблица4000!I118+Таблица4500!H118</f>
        <v>0</v>
      </c>
      <c r="I118" s="445">
        <f>Таблица4000!J118+Таблица4500!I118</f>
        <v>0</v>
      </c>
      <c r="J118" s="445">
        <f>Таблица4000!K118+Таблица4500!J118</f>
        <v>0</v>
      </c>
      <c r="K118" s="445">
        <f>Таблица4000!L118+Таблица4500!K118</f>
        <v>0</v>
      </c>
      <c r="L118" s="445">
        <f>Таблица4000!M118+Таблица4500!L118</f>
        <v>0</v>
      </c>
      <c r="M118" s="445">
        <f>Таблица4000!N118+Таблица4500!M118</f>
        <v>0</v>
      </c>
      <c r="N118" s="445">
        <f>Таблица4000!O118+Таблица4500!N118</f>
        <v>0</v>
      </c>
      <c r="O118" s="557" t="e">
        <f>G118*1000/Таблица3002!F9</f>
        <v>#DIV/0!</v>
      </c>
      <c r="P118" s="557" t="e">
        <f>H118*1000/Таблица3002!F9</f>
        <v>#DIV/0!</v>
      </c>
      <c r="Q118" s="557" t="e">
        <f>I118*1000/Таблица3002!F9</f>
        <v>#DIV/0!</v>
      </c>
      <c r="R118" s="557" t="e">
        <f t="shared" si="2"/>
        <v>#DIV/0!</v>
      </c>
    </row>
    <row r="119" spans="1:18" x14ac:dyDescent="0.15">
      <c r="A119" s="380" t="s">
        <v>696</v>
      </c>
      <c r="B119" s="381" t="s">
        <v>364</v>
      </c>
      <c r="C119" s="381" t="s">
        <v>352</v>
      </c>
      <c r="D119" s="382" t="s">
        <v>372</v>
      </c>
      <c r="E119" s="445">
        <f>Таблица4000!E119+Таблица4500!E119</f>
        <v>0</v>
      </c>
      <c r="F119" s="445">
        <f>Таблица4000!G119+Таблица4500!F119</f>
        <v>0</v>
      </c>
      <c r="G119" s="445">
        <f>Таблица4000!H119+Таблица4500!G119</f>
        <v>0</v>
      </c>
      <c r="H119" s="445">
        <f>Таблица4000!I119+Таблица4500!H119</f>
        <v>0</v>
      </c>
      <c r="I119" s="445">
        <f>Таблица4000!J119+Таблица4500!I119</f>
        <v>0</v>
      </c>
      <c r="J119" s="445">
        <f>Таблица4000!K119+Таблица4500!J119</f>
        <v>0</v>
      </c>
      <c r="K119" s="445">
        <f>Таблица4000!L119+Таблица4500!K119</f>
        <v>0</v>
      </c>
      <c r="L119" s="445">
        <f>Таблица4000!M119+Таблица4500!L119</f>
        <v>0</v>
      </c>
      <c r="M119" s="445">
        <f>Таблица4000!N119+Таблица4500!M119</f>
        <v>0</v>
      </c>
      <c r="N119" s="445">
        <f>Таблица4000!O119+Таблица4500!N119</f>
        <v>0</v>
      </c>
      <c r="O119" s="557" t="e">
        <f>G119*1000/Таблица3002!F9</f>
        <v>#DIV/0!</v>
      </c>
      <c r="P119" s="557" t="e">
        <f>H119*1000/Таблица3002!F9</f>
        <v>#DIV/0!</v>
      </c>
      <c r="Q119" s="557" t="e">
        <f>I119*1000/Таблица3002!F9</f>
        <v>#DIV/0!</v>
      </c>
      <c r="R119" s="557" t="e">
        <f t="shared" si="2"/>
        <v>#DIV/0!</v>
      </c>
    </row>
    <row r="120" spans="1:18" x14ac:dyDescent="0.15">
      <c r="A120" s="380" t="s">
        <v>697</v>
      </c>
      <c r="B120" s="381" t="s">
        <v>365</v>
      </c>
      <c r="C120" s="381" t="s">
        <v>353</v>
      </c>
      <c r="D120" s="382" t="s">
        <v>373</v>
      </c>
      <c r="E120" s="445">
        <f>Таблица4000!E120+Таблица4500!E120</f>
        <v>0</v>
      </c>
      <c r="F120" s="445">
        <f>Таблица4000!G120+Таблица4500!F120</f>
        <v>0</v>
      </c>
      <c r="G120" s="445">
        <f>Таблица4000!H120+Таблица4500!G120</f>
        <v>0</v>
      </c>
      <c r="H120" s="445">
        <f>Таблица4000!I120+Таблица4500!H120</f>
        <v>0</v>
      </c>
      <c r="I120" s="445">
        <f>Таблица4000!J120+Таблица4500!I120</f>
        <v>0</v>
      </c>
      <c r="J120" s="445">
        <f>Таблица4000!K120+Таблица4500!J120</f>
        <v>0</v>
      </c>
      <c r="K120" s="445">
        <f>Таблица4000!L120+Таблица4500!K120</f>
        <v>0</v>
      </c>
      <c r="L120" s="445">
        <f>Таблица4000!M120+Таблица4500!L120</f>
        <v>0</v>
      </c>
      <c r="M120" s="445">
        <f>Таблица4000!N120+Таблица4500!M120</f>
        <v>0</v>
      </c>
      <c r="N120" s="445">
        <f>Таблица4000!O120+Таблица4500!N120</f>
        <v>0</v>
      </c>
      <c r="O120" s="557" t="e">
        <f>G120*1000/Таблица3002!F9</f>
        <v>#DIV/0!</v>
      </c>
      <c r="P120" s="557" t="e">
        <f>H120*1000/Таблица3002!F9</f>
        <v>#DIV/0!</v>
      </c>
      <c r="Q120" s="557" t="e">
        <f>I120*1000/Таблица3002!F9</f>
        <v>#DIV/0!</v>
      </c>
      <c r="R120" s="557" t="e">
        <f t="shared" si="2"/>
        <v>#DIV/0!</v>
      </c>
    </row>
    <row r="121" spans="1:18" x14ac:dyDescent="0.15">
      <c r="A121" s="380" t="s">
        <v>819</v>
      </c>
      <c r="B121" s="381" t="s">
        <v>366</v>
      </c>
      <c r="C121" s="381" t="s">
        <v>354</v>
      </c>
      <c r="D121" s="382" t="s">
        <v>894</v>
      </c>
      <c r="E121" s="445">
        <f>Таблица4000!E121+Таблица4500!E121</f>
        <v>0</v>
      </c>
      <c r="F121" s="445">
        <f>Таблица4000!G121+Таблица4500!F121</f>
        <v>0</v>
      </c>
      <c r="G121" s="445">
        <f>Таблица4000!H121+Таблица4500!G121</f>
        <v>0</v>
      </c>
      <c r="H121" s="445">
        <f>Таблица4000!I121+Таблица4500!H121</f>
        <v>0</v>
      </c>
      <c r="I121" s="445">
        <f>Таблица4000!J121+Таблица4500!I121</f>
        <v>0</v>
      </c>
      <c r="J121" s="445">
        <f>Таблица4000!K121+Таблица4500!J121</f>
        <v>0</v>
      </c>
      <c r="K121" s="445">
        <f>Таблица4000!L121+Таблица4500!K121</f>
        <v>0</v>
      </c>
      <c r="L121" s="445">
        <f>Таблица4000!M121+Таблица4500!L121</f>
        <v>0</v>
      </c>
      <c r="M121" s="445">
        <f>Таблица4000!N121+Таблица4500!M121</f>
        <v>0</v>
      </c>
      <c r="N121" s="445">
        <f>Таблица4000!O121+Таблица4500!N121</f>
        <v>0</v>
      </c>
      <c r="O121" s="557" t="e">
        <f>G121*1000/Таблица3002!F9</f>
        <v>#DIV/0!</v>
      </c>
      <c r="P121" s="557" t="e">
        <f>H121*1000/Таблица3002!F9</f>
        <v>#DIV/0!</v>
      </c>
      <c r="Q121" s="557" t="e">
        <f>I121*1000/Таблица3002!F9</f>
        <v>#DIV/0!</v>
      </c>
      <c r="R121" s="557" t="e">
        <f t="shared" si="2"/>
        <v>#DIV/0!</v>
      </c>
    </row>
    <row r="122" spans="1:18" x14ac:dyDescent="0.15">
      <c r="A122" s="380" t="s">
        <v>698</v>
      </c>
      <c r="B122" s="381" t="s">
        <v>367</v>
      </c>
      <c r="C122" s="381" t="s">
        <v>355</v>
      </c>
      <c r="D122" s="382" t="s">
        <v>772</v>
      </c>
      <c r="E122" s="445">
        <f>Таблица4000!E122+Таблица4500!E122</f>
        <v>0</v>
      </c>
      <c r="F122" s="445">
        <f>Таблица4000!G122+Таблица4500!F122</f>
        <v>0</v>
      </c>
      <c r="G122" s="445">
        <f>Таблица4000!H122+Таблица4500!G122</f>
        <v>0</v>
      </c>
      <c r="H122" s="445">
        <f>Таблица4000!I122+Таблица4500!H122</f>
        <v>0</v>
      </c>
      <c r="I122" s="445">
        <f>Таблица4000!J122+Таблица4500!I122</f>
        <v>0</v>
      </c>
      <c r="J122" s="445">
        <f>Таблица4000!K122+Таблица4500!J122</f>
        <v>0</v>
      </c>
      <c r="K122" s="445">
        <f>Таблица4000!L122+Таблица4500!K122</f>
        <v>0</v>
      </c>
      <c r="L122" s="445">
        <f>Таблица4000!M122+Таблица4500!L122</f>
        <v>0</v>
      </c>
      <c r="M122" s="445">
        <f>Таблица4000!N122+Таблица4500!M122</f>
        <v>0</v>
      </c>
      <c r="N122" s="445">
        <f>Таблица4000!O122+Таблица4500!N122</f>
        <v>0</v>
      </c>
      <c r="O122" s="557" t="e">
        <f>G122*1000/Таблица3002!F9</f>
        <v>#DIV/0!</v>
      </c>
      <c r="P122" s="557" t="e">
        <f>H122*1000/Таблица3002!F9</f>
        <v>#DIV/0!</v>
      </c>
      <c r="Q122" s="557" t="e">
        <f>I122*1000/Таблица3002!F9</f>
        <v>#DIV/0!</v>
      </c>
      <c r="R122" s="557" t="e">
        <f t="shared" si="2"/>
        <v>#DIV/0!</v>
      </c>
    </row>
    <row r="123" spans="1:18" x14ac:dyDescent="0.15">
      <c r="A123" s="380" t="s">
        <v>699</v>
      </c>
      <c r="B123" s="381" t="s">
        <v>368</v>
      </c>
      <c r="C123" s="381" t="s">
        <v>356</v>
      </c>
      <c r="D123" s="382" t="s">
        <v>773</v>
      </c>
      <c r="E123" s="445">
        <f>Таблица4000!E123+Таблица4500!E123</f>
        <v>0</v>
      </c>
      <c r="F123" s="445">
        <f>Таблица4000!G123+Таблица4500!F123</f>
        <v>0</v>
      </c>
      <c r="G123" s="445">
        <f>Таблица4000!H123+Таблица4500!G123</f>
        <v>0</v>
      </c>
      <c r="H123" s="445">
        <f>Таблица4000!I123+Таблица4500!H123</f>
        <v>0</v>
      </c>
      <c r="I123" s="445">
        <f>Таблица4000!J123+Таблица4500!I123</f>
        <v>0</v>
      </c>
      <c r="J123" s="445">
        <f>Таблица4000!K123+Таблица4500!J123</f>
        <v>0</v>
      </c>
      <c r="K123" s="445">
        <f>Таблица4000!L123+Таблица4500!K123</f>
        <v>0</v>
      </c>
      <c r="L123" s="445">
        <f>Таблица4000!M123+Таблица4500!L123</f>
        <v>0</v>
      </c>
      <c r="M123" s="445">
        <f>Таблица4000!N123+Таблица4500!M123</f>
        <v>0</v>
      </c>
      <c r="N123" s="445">
        <f>Таблица4000!O123+Таблица4500!N123</f>
        <v>0</v>
      </c>
      <c r="O123" s="557" t="e">
        <f>G123*1000/Таблица3002!F9</f>
        <v>#DIV/0!</v>
      </c>
      <c r="P123" s="557" t="e">
        <f>H123*1000/Таблица3002!F9</f>
        <v>#DIV/0!</v>
      </c>
      <c r="Q123" s="557" t="e">
        <f>I123*1000/Таблица3002!F9</f>
        <v>#DIV/0!</v>
      </c>
      <c r="R123" s="557" t="e">
        <f t="shared" si="2"/>
        <v>#DIV/0!</v>
      </c>
    </row>
    <row r="124" spans="1:18" x14ac:dyDescent="0.15">
      <c r="A124" s="380" t="s">
        <v>1468</v>
      </c>
      <c r="B124" s="381" t="s">
        <v>1469</v>
      </c>
      <c r="C124" s="381" t="s">
        <v>1470</v>
      </c>
      <c r="D124" s="382"/>
      <c r="E124" s="445">
        <f>Таблица4000!E124+Таблица4500!E124</f>
        <v>0</v>
      </c>
      <c r="F124" s="445">
        <f>Таблица4000!G124+Таблица4500!F124</f>
        <v>0</v>
      </c>
      <c r="G124" s="445">
        <f>Таблица4000!H124+Таблица4500!G124</f>
        <v>0</v>
      </c>
      <c r="H124" s="445">
        <f>Таблица4000!I124+Таблица4500!H124</f>
        <v>0</v>
      </c>
      <c r="I124" s="445">
        <f>Таблица4000!J124+Таблица4500!I124</f>
        <v>0</v>
      </c>
      <c r="J124" s="445">
        <f>Таблица4000!K124+Таблица4500!J124</f>
        <v>0</v>
      </c>
      <c r="K124" s="445">
        <f>Таблица4000!L124+Таблица4500!K124</f>
        <v>0</v>
      </c>
      <c r="L124" s="445">
        <f>Таблица4000!M124+Таблица4500!L124</f>
        <v>0</v>
      </c>
      <c r="M124" s="445">
        <f>Таблица4000!N124+Таблица4500!M124</f>
        <v>0</v>
      </c>
      <c r="N124" s="445">
        <f>Таблица4000!O124+Таблица4500!N124</f>
        <v>0</v>
      </c>
      <c r="O124" s="557" t="e">
        <f>G124*1000/Таблица3002!F9</f>
        <v>#DIV/0!</v>
      </c>
      <c r="P124" s="557" t="e">
        <f>H124*1000/Таблица3002!F9</f>
        <v>#DIV/0!</v>
      </c>
      <c r="Q124" s="557" t="e">
        <f>I124*1000/Таблица3002!F9</f>
        <v>#DIV/0!</v>
      </c>
      <c r="R124" s="557" t="e">
        <f t="shared" si="2"/>
        <v>#DIV/0!</v>
      </c>
    </row>
    <row r="125" spans="1:18" x14ac:dyDescent="0.15">
      <c r="A125" s="380" t="s">
        <v>700</v>
      </c>
      <c r="B125" s="381" t="s">
        <v>369</v>
      </c>
      <c r="C125" s="381" t="s">
        <v>357</v>
      </c>
      <c r="D125" s="382" t="s">
        <v>774</v>
      </c>
      <c r="E125" s="445">
        <f>Таблица4000!E125+Таблица4500!E125</f>
        <v>0</v>
      </c>
      <c r="F125" s="445">
        <f>Таблица4000!G125+Таблица4500!F125</f>
        <v>0</v>
      </c>
      <c r="G125" s="445">
        <f>Таблица4000!H125+Таблица4500!G125</f>
        <v>0</v>
      </c>
      <c r="H125" s="445">
        <f>Таблица4000!I125+Таблица4500!H125</f>
        <v>0</v>
      </c>
      <c r="I125" s="445">
        <f>Таблица4000!J125+Таблица4500!I125</f>
        <v>0</v>
      </c>
      <c r="J125" s="445">
        <f>Таблица4000!K125+Таблица4500!J125</f>
        <v>0</v>
      </c>
      <c r="K125" s="445">
        <f>Таблица4000!L125+Таблица4500!K125</f>
        <v>0</v>
      </c>
      <c r="L125" s="445">
        <f>Таблица4000!M125+Таблица4500!L125</f>
        <v>0</v>
      </c>
      <c r="M125" s="445">
        <f>Таблица4000!N125+Таблица4500!M125</f>
        <v>0</v>
      </c>
      <c r="N125" s="445">
        <f>Таблица4000!O125+Таблица4500!N125</f>
        <v>0</v>
      </c>
      <c r="O125" s="557" t="e">
        <f>G125*1000/Таблица3002!F9</f>
        <v>#DIV/0!</v>
      </c>
      <c r="P125" s="557" t="e">
        <f>H125*1000/Таблица3002!F9</f>
        <v>#DIV/0!</v>
      </c>
      <c r="Q125" s="557" t="e">
        <f>I125*1000/Таблица3002!F9</f>
        <v>#DIV/0!</v>
      </c>
      <c r="R125" s="557" t="e">
        <f t="shared" si="2"/>
        <v>#DIV/0!</v>
      </c>
    </row>
    <row r="126" spans="1:18" x14ac:dyDescent="0.15">
      <c r="A126" s="380" t="s">
        <v>701</v>
      </c>
      <c r="B126" s="381" t="s">
        <v>370</v>
      </c>
      <c r="C126" s="381" t="s">
        <v>358</v>
      </c>
      <c r="D126" s="382" t="s">
        <v>775</v>
      </c>
      <c r="E126" s="445">
        <f>Таблица4000!E126+Таблица4500!E126</f>
        <v>0</v>
      </c>
      <c r="F126" s="445">
        <f>Таблица4000!G126+Таблица4500!F126</f>
        <v>0</v>
      </c>
      <c r="G126" s="445">
        <f>Таблица4000!H126+Таблица4500!G126</f>
        <v>0</v>
      </c>
      <c r="H126" s="445">
        <f>Таблица4000!I126+Таблица4500!H126</f>
        <v>0</v>
      </c>
      <c r="I126" s="445">
        <f>Таблица4000!J126+Таблица4500!I126</f>
        <v>0</v>
      </c>
      <c r="J126" s="445">
        <f>Таблица4000!K126+Таблица4500!J126</f>
        <v>0</v>
      </c>
      <c r="K126" s="445">
        <f>Таблица4000!L126+Таблица4500!K126</f>
        <v>0</v>
      </c>
      <c r="L126" s="445">
        <f>Таблица4000!M126+Таблица4500!L126</f>
        <v>0</v>
      </c>
      <c r="M126" s="445">
        <f>Таблица4000!N126+Таблица4500!M126</f>
        <v>0</v>
      </c>
      <c r="N126" s="445">
        <f>Таблица4000!O126+Таблица4500!N126</f>
        <v>0</v>
      </c>
      <c r="O126" s="557" t="e">
        <f>G126*1000/Таблица3002!F9</f>
        <v>#DIV/0!</v>
      </c>
      <c r="P126" s="557" t="e">
        <f>H126*1000/Таблица3002!F9</f>
        <v>#DIV/0!</v>
      </c>
      <c r="Q126" s="557" t="e">
        <f>I126*1000/Таблица3002!F9</f>
        <v>#DIV/0!</v>
      </c>
      <c r="R126" s="557" t="e">
        <f t="shared" si="2"/>
        <v>#DIV/0!</v>
      </c>
    </row>
    <row r="127" spans="1:18" x14ac:dyDescent="0.15">
      <c r="A127" s="380" t="s">
        <v>702</v>
      </c>
      <c r="B127" s="381" t="s">
        <v>371</v>
      </c>
      <c r="C127" s="381" t="s">
        <v>359</v>
      </c>
      <c r="D127" s="382" t="s">
        <v>776</v>
      </c>
      <c r="E127" s="445">
        <f>Таблица4000!E127+Таблица4500!E127</f>
        <v>0</v>
      </c>
      <c r="F127" s="445">
        <f>Таблица4000!G127+Таблица4500!F127</f>
        <v>0</v>
      </c>
      <c r="G127" s="445">
        <f>Таблица4000!H127+Таблица4500!G127</f>
        <v>0</v>
      </c>
      <c r="H127" s="445">
        <f>Таблица4000!I127+Таблица4500!H127</f>
        <v>0</v>
      </c>
      <c r="I127" s="445">
        <f>Таблица4000!J127+Таблица4500!I127</f>
        <v>0</v>
      </c>
      <c r="J127" s="445">
        <f>Таблица4000!K127+Таблица4500!J127</f>
        <v>0</v>
      </c>
      <c r="K127" s="445">
        <f>Таблица4000!L127+Таблица4500!K127</f>
        <v>0</v>
      </c>
      <c r="L127" s="445">
        <f>Таблица4000!M127+Таблица4500!L127</f>
        <v>0</v>
      </c>
      <c r="M127" s="445">
        <f>Таблица4000!N127+Таблица4500!M127</f>
        <v>0</v>
      </c>
      <c r="N127" s="445">
        <f>Таблица4000!O127+Таблица4500!N127</f>
        <v>0</v>
      </c>
      <c r="O127" s="557" t="e">
        <f>G127*1000/Таблица3002!F9</f>
        <v>#DIV/0!</v>
      </c>
      <c r="P127" s="557" t="e">
        <f>H127*1000/Таблица3002!F9</f>
        <v>#DIV/0!</v>
      </c>
      <c r="Q127" s="557" t="e">
        <f>I127*1000/Таблица3002!F9</f>
        <v>#DIV/0!</v>
      </c>
      <c r="R127" s="557" t="e">
        <f t="shared" si="2"/>
        <v>#DIV/0!</v>
      </c>
    </row>
    <row r="128" spans="1:18" x14ac:dyDescent="0.15">
      <c r="A128" s="380" t="s">
        <v>1541</v>
      </c>
      <c r="B128" s="381" t="s">
        <v>1472</v>
      </c>
      <c r="C128" s="381" t="s">
        <v>1473</v>
      </c>
      <c r="D128" s="382"/>
      <c r="E128" s="445">
        <f>Таблица4000!E128+Таблица4500!E128</f>
        <v>0</v>
      </c>
      <c r="F128" s="445">
        <f>Таблица4000!G128+Таблица4500!F128</f>
        <v>0</v>
      </c>
      <c r="G128" s="445">
        <f>Таблица4000!H128+Таблица4500!G128</f>
        <v>0</v>
      </c>
      <c r="H128" s="445">
        <f>Таблица4000!I128+Таблица4500!H128</f>
        <v>0</v>
      </c>
      <c r="I128" s="445">
        <f>Таблица4000!J128+Таблица4500!I128</f>
        <v>0</v>
      </c>
      <c r="J128" s="445">
        <f>Таблица4000!K128+Таблица4500!J128</f>
        <v>0</v>
      </c>
      <c r="K128" s="445">
        <f>Таблица4000!L128+Таблица4500!K128</f>
        <v>0</v>
      </c>
      <c r="L128" s="445">
        <f>Таблица4000!M128+Таблица4500!L128</f>
        <v>0</v>
      </c>
      <c r="M128" s="445">
        <f>Таблица4000!N128+Таблица4500!M128</f>
        <v>0</v>
      </c>
      <c r="N128" s="445">
        <f>Таблица4000!O128+Таблица4500!N128</f>
        <v>0</v>
      </c>
      <c r="O128" s="557" t="e">
        <f>G128*1000/Таблица3002!F9</f>
        <v>#DIV/0!</v>
      </c>
      <c r="P128" s="557" t="e">
        <f>H128*1000/Таблица3002!F9</f>
        <v>#DIV/0!</v>
      </c>
      <c r="Q128" s="557" t="e">
        <f>I128*1000/Таблица3002!F9</f>
        <v>#DIV/0!</v>
      </c>
      <c r="R128" s="557" t="e">
        <f t="shared" si="2"/>
        <v>#DIV/0!</v>
      </c>
    </row>
    <row r="129" spans="1:18" x14ac:dyDescent="0.15">
      <c r="A129" s="391" t="s">
        <v>703</v>
      </c>
      <c r="B129" s="443" t="s">
        <v>223</v>
      </c>
      <c r="C129" s="443" t="s">
        <v>139</v>
      </c>
      <c r="D129" s="444" t="s">
        <v>35</v>
      </c>
      <c r="E129" s="445">
        <f>Таблица4000!E129+Таблица4500!E129</f>
        <v>0</v>
      </c>
      <c r="F129" s="445">
        <f>Таблица4000!G129+Таблица4500!F129</f>
        <v>0</v>
      </c>
      <c r="G129" s="445">
        <f>Таблица4000!H129+Таблица4500!G129</f>
        <v>0</v>
      </c>
      <c r="H129" s="445">
        <f>Таблица4000!I129+Таблица4500!H129</f>
        <v>0</v>
      </c>
      <c r="I129" s="445">
        <f>Таблица4000!J129+Таблица4500!I129</f>
        <v>0</v>
      </c>
      <c r="J129" s="445">
        <f>Таблица4000!K129+Таблица4500!J129</f>
        <v>0</v>
      </c>
      <c r="K129" s="445">
        <f>Таблица4000!L129+Таблица4500!K129</f>
        <v>0</v>
      </c>
      <c r="L129" s="445">
        <f>Таблица4000!M129+Таблица4500!L129</f>
        <v>0</v>
      </c>
      <c r="M129" s="445">
        <f>Таблица4000!N129+Таблица4500!M129</f>
        <v>0</v>
      </c>
      <c r="N129" s="445">
        <f>Таблица4000!O129+Таблица4500!N129</f>
        <v>0</v>
      </c>
      <c r="O129" s="557" t="e">
        <f>G129*1000/Таблица3002!F9</f>
        <v>#DIV/0!</v>
      </c>
      <c r="P129" s="557" t="e">
        <f>H129*1000/Таблица3002!F9</f>
        <v>#DIV/0!</v>
      </c>
      <c r="Q129" s="557" t="e">
        <f>I129*1000/Таблица3002!F9</f>
        <v>#DIV/0!</v>
      </c>
      <c r="R129" s="557" t="e">
        <f t="shared" si="2"/>
        <v>#DIV/0!</v>
      </c>
    </row>
    <row r="130" spans="1:18" x14ac:dyDescent="0.15">
      <c r="A130" s="380" t="s">
        <v>704</v>
      </c>
      <c r="B130" s="381" t="s">
        <v>224</v>
      </c>
      <c r="C130" s="381" t="s">
        <v>79</v>
      </c>
      <c r="D130" s="382" t="s">
        <v>36</v>
      </c>
      <c r="E130" s="445">
        <f>Таблица4000!E130+Таблица4500!E130</f>
        <v>0</v>
      </c>
      <c r="F130" s="445">
        <f>Таблица4000!G130+Таблица4500!F130</f>
        <v>0</v>
      </c>
      <c r="G130" s="445">
        <f>Таблица4000!H130+Таблица4500!G130</f>
        <v>0</v>
      </c>
      <c r="H130" s="445">
        <f>Таблица4000!I130+Таблица4500!H130</f>
        <v>0</v>
      </c>
      <c r="I130" s="445">
        <f>Таблица4000!J130+Таблица4500!I130</f>
        <v>0</v>
      </c>
      <c r="J130" s="445">
        <f>Таблица4000!K130+Таблица4500!J130</f>
        <v>0</v>
      </c>
      <c r="K130" s="445">
        <f>Таблица4000!L130+Таблица4500!K130</f>
        <v>0</v>
      </c>
      <c r="L130" s="445">
        <f>Таблица4000!M130+Таблица4500!L130</f>
        <v>0</v>
      </c>
      <c r="M130" s="445">
        <f>Таблица4000!N130+Таблица4500!M130</f>
        <v>0</v>
      </c>
      <c r="N130" s="445">
        <f>Таблица4000!O130+Таблица4500!N130</f>
        <v>0</v>
      </c>
      <c r="O130" s="557" t="e">
        <f>G130*1000/Таблица3002!F9</f>
        <v>#DIV/0!</v>
      </c>
      <c r="P130" s="557" t="e">
        <f>H130*1000/Таблица3002!F9</f>
        <v>#DIV/0!</v>
      </c>
      <c r="Q130" s="557" t="e">
        <f>I130*1000/Таблица3002!F9</f>
        <v>#DIV/0!</v>
      </c>
      <c r="R130" s="557" t="e">
        <f t="shared" si="2"/>
        <v>#DIV/0!</v>
      </c>
    </row>
    <row r="131" spans="1:18" x14ac:dyDescent="0.15">
      <c r="A131" s="380" t="s">
        <v>705</v>
      </c>
      <c r="B131" s="381" t="s">
        <v>225</v>
      </c>
      <c r="C131" s="381" t="s">
        <v>80</v>
      </c>
      <c r="D131" s="382" t="s">
        <v>37</v>
      </c>
      <c r="E131" s="445">
        <f>Таблица4000!E131+Таблица4500!E131</f>
        <v>0</v>
      </c>
      <c r="F131" s="445">
        <f>Таблица4000!G131+Таблица4500!F131</f>
        <v>0</v>
      </c>
      <c r="G131" s="445">
        <f>Таблица4000!H131+Таблица4500!G131</f>
        <v>0</v>
      </c>
      <c r="H131" s="445">
        <f>Таблица4000!I131+Таблица4500!H131</f>
        <v>0</v>
      </c>
      <c r="I131" s="445">
        <f>Таблица4000!J131+Таблица4500!I131</f>
        <v>0</v>
      </c>
      <c r="J131" s="445">
        <f>Таблица4000!K131+Таблица4500!J131</f>
        <v>0</v>
      </c>
      <c r="K131" s="445">
        <f>Таблица4000!L131+Таблица4500!K131</f>
        <v>0</v>
      </c>
      <c r="L131" s="445">
        <f>Таблица4000!M131+Таблица4500!L131</f>
        <v>0</v>
      </c>
      <c r="M131" s="445">
        <f>Таблица4000!N131+Таблица4500!M131</f>
        <v>0</v>
      </c>
      <c r="N131" s="445">
        <f>Таблица4000!O131+Таблица4500!N131</f>
        <v>0</v>
      </c>
      <c r="O131" s="557" t="e">
        <f>G131*1000/Таблица3002!F9</f>
        <v>#DIV/0!</v>
      </c>
      <c r="P131" s="557" t="e">
        <f>H131*1000/Таблица3002!F9</f>
        <v>#DIV/0!</v>
      </c>
      <c r="Q131" s="557" t="e">
        <f>I131*1000/Таблица3002!F9</f>
        <v>#DIV/0!</v>
      </c>
      <c r="R131" s="557" t="e">
        <f t="shared" si="2"/>
        <v>#DIV/0!</v>
      </c>
    </row>
    <row r="132" spans="1:18" x14ac:dyDescent="0.15">
      <c r="A132" s="380" t="s">
        <v>895</v>
      </c>
      <c r="B132" s="381" t="s">
        <v>896</v>
      </c>
      <c r="C132" s="381" t="s">
        <v>897</v>
      </c>
      <c r="D132" s="382" t="s">
        <v>898</v>
      </c>
      <c r="E132" s="445">
        <f>Таблица4000!E132+Таблица4500!E132</f>
        <v>0</v>
      </c>
      <c r="F132" s="445">
        <f>Таблица4000!G132+Таблица4500!F132</f>
        <v>0</v>
      </c>
      <c r="G132" s="445">
        <f>Таблица4000!H132+Таблица4500!G132</f>
        <v>0</v>
      </c>
      <c r="H132" s="445">
        <f>Таблица4000!I132+Таблица4500!H132</f>
        <v>0</v>
      </c>
      <c r="I132" s="445">
        <f>Таблица4000!J132+Таблица4500!I132</f>
        <v>0</v>
      </c>
      <c r="J132" s="445">
        <f>Таблица4000!K132+Таблица4500!J132</f>
        <v>0</v>
      </c>
      <c r="K132" s="445">
        <f>Таблица4000!L132+Таблица4500!K132</f>
        <v>0</v>
      </c>
      <c r="L132" s="445">
        <f>Таблица4000!M132+Таблица4500!L132</f>
        <v>0</v>
      </c>
      <c r="M132" s="445">
        <f>Таблица4000!N132+Таблица4500!M132</f>
        <v>0</v>
      </c>
      <c r="N132" s="445">
        <f>Таблица4000!O132+Таблица4500!N132</f>
        <v>0</v>
      </c>
      <c r="O132" s="557" t="e">
        <f>G132*1000/Таблица3002!F9</f>
        <v>#DIV/0!</v>
      </c>
      <c r="P132" s="557" t="e">
        <f>H132*1000/Таблица3002!F9</f>
        <v>#DIV/0!</v>
      </c>
      <c r="Q132" s="557" t="e">
        <f>I132*1000/Таблица3002!F9</f>
        <v>#DIV/0!</v>
      </c>
      <c r="R132" s="557" t="e">
        <f t="shared" si="2"/>
        <v>#DIV/0!</v>
      </c>
    </row>
    <row r="133" spans="1:18" ht="21" x14ac:dyDescent="0.15">
      <c r="A133" s="380" t="s">
        <v>706</v>
      </c>
      <c r="B133" s="381" t="s">
        <v>226</v>
      </c>
      <c r="C133" s="381" t="s">
        <v>81</v>
      </c>
      <c r="D133" s="382" t="s">
        <v>38</v>
      </c>
      <c r="E133" s="445">
        <f>Таблица4000!E133+Таблица4500!E133</f>
        <v>0</v>
      </c>
      <c r="F133" s="445">
        <f>Таблица4000!G133+Таблица4500!F133</f>
        <v>0</v>
      </c>
      <c r="G133" s="445">
        <f>Таблица4000!H133+Таблица4500!G133</f>
        <v>0</v>
      </c>
      <c r="H133" s="445">
        <f>Таблица4000!I133+Таблица4500!H133</f>
        <v>0</v>
      </c>
      <c r="I133" s="445">
        <f>Таблица4000!J133+Таблица4500!I133</f>
        <v>0</v>
      </c>
      <c r="J133" s="445">
        <f>Таблица4000!K133+Таблица4500!J133</f>
        <v>0</v>
      </c>
      <c r="K133" s="445">
        <f>Таблица4000!L133+Таблица4500!K133</f>
        <v>0</v>
      </c>
      <c r="L133" s="445">
        <f>Таблица4000!M133+Таблица4500!L133</f>
        <v>0</v>
      </c>
      <c r="M133" s="445">
        <f>Таблица4000!N133+Таблица4500!M133</f>
        <v>0</v>
      </c>
      <c r="N133" s="445">
        <f>Таблица4000!O133+Таблица4500!N133</f>
        <v>0</v>
      </c>
      <c r="O133" s="557" t="e">
        <f>G133*1000/Таблица3002!F9</f>
        <v>#DIV/0!</v>
      </c>
      <c r="P133" s="557" t="e">
        <f>H133*1000/Таблица3002!F9</f>
        <v>#DIV/0!</v>
      </c>
      <c r="Q133" s="557" t="e">
        <f>I133*1000/Таблица3002!F9</f>
        <v>#DIV/0!</v>
      </c>
      <c r="R133" s="557" t="e">
        <f t="shared" si="2"/>
        <v>#DIV/0!</v>
      </c>
    </row>
    <row r="134" spans="1:18" x14ac:dyDescent="0.15">
      <c r="A134" s="380" t="s">
        <v>579</v>
      </c>
      <c r="B134" s="381" t="s">
        <v>377</v>
      </c>
      <c r="C134" s="381" t="s">
        <v>374</v>
      </c>
      <c r="D134" s="382" t="s">
        <v>375</v>
      </c>
      <c r="E134" s="445">
        <f>Таблица4000!E134+Таблица4500!E134</f>
        <v>0</v>
      </c>
      <c r="F134" s="445">
        <f>Таблица4000!G134+Таблица4500!F134</f>
        <v>0</v>
      </c>
      <c r="G134" s="445">
        <f>Таблица4000!H134+Таблица4500!G134</f>
        <v>0</v>
      </c>
      <c r="H134" s="445">
        <f>Таблица4000!I134+Таблица4500!H134</f>
        <v>0</v>
      </c>
      <c r="I134" s="445">
        <f>Таблица4000!J134+Таблица4500!I134</f>
        <v>0</v>
      </c>
      <c r="J134" s="445">
        <f>Таблица4000!K134+Таблица4500!J134</f>
        <v>0</v>
      </c>
      <c r="K134" s="445">
        <f>Таблица4000!L134+Таблица4500!K134</f>
        <v>0</v>
      </c>
      <c r="L134" s="445">
        <f>Таблица4000!M134+Таблица4500!L134</f>
        <v>0</v>
      </c>
      <c r="M134" s="445">
        <f>Таблица4000!N134+Таблица4500!M134</f>
        <v>0</v>
      </c>
      <c r="N134" s="445">
        <f>Таблица4000!O134+Таблица4500!N134</f>
        <v>0</v>
      </c>
      <c r="O134" s="557" t="e">
        <f>G134*1000/Таблица3002!F9</f>
        <v>#DIV/0!</v>
      </c>
      <c r="P134" s="557" t="e">
        <f>H134*1000/Таблица3002!F9</f>
        <v>#DIV/0!</v>
      </c>
      <c r="Q134" s="557" t="e">
        <f>I134*1000/Таблица3002!F9</f>
        <v>#DIV/0!</v>
      </c>
      <c r="R134" s="557" t="e">
        <f t="shared" si="2"/>
        <v>#DIV/0!</v>
      </c>
    </row>
    <row r="135" spans="1:18" ht="21" x14ac:dyDescent="0.15">
      <c r="A135" s="380" t="s">
        <v>707</v>
      </c>
      <c r="B135" s="381" t="s">
        <v>459</v>
      </c>
      <c r="C135" s="381" t="s">
        <v>446</v>
      </c>
      <c r="D135" s="382" t="s">
        <v>447</v>
      </c>
      <c r="E135" s="445">
        <f>Таблица4000!E135+Таблица4500!E135</f>
        <v>0</v>
      </c>
      <c r="F135" s="445">
        <f>Таблица4000!G135+Таблица4500!F135</f>
        <v>0</v>
      </c>
      <c r="G135" s="445">
        <f>Таблица4000!H135+Таблица4500!G135</f>
        <v>0</v>
      </c>
      <c r="H135" s="445">
        <f>Таблица4000!I135+Таблица4500!H135</f>
        <v>0</v>
      </c>
      <c r="I135" s="445">
        <f>Таблица4000!J135+Таблица4500!I135</f>
        <v>0</v>
      </c>
      <c r="J135" s="445">
        <f>Таблица4000!K135+Таблица4500!J135</f>
        <v>0</v>
      </c>
      <c r="K135" s="445">
        <f>Таблица4000!L135+Таблица4500!K135</f>
        <v>0</v>
      </c>
      <c r="L135" s="445">
        <f>Таблица4000!M135+Таблица4500!L135</f>
        <v>0</v>
      </c>
      <c r="M135" s="445">
        <f>Таблица4000!N135+Таблица4500!M135</f>
        <v>0</v>
      </c>
      <c r="N135" s="445">
        <f>Таблица4000!O135+Таблица4500!N135</f>
        <v>0</v>
      </c>
      <c r="O135" s="557" t="e">
        <f>G135*1000/Таблица3002!F9</f>
        <v>#DIV/0!</v>
      </c>
      <c r="P135" s="557" t="e">
        <f>H135*1000/Таблица3002!F9</f>
        <v>#DIV/0!</v>
      </c>
      <c r="Q135" s="557" t="e">
        <f>I135*1000/Таблица3002!F9</f>
        <v>#DIV/0!</v>
      </c>
      <c r="R135" s="557" t="e">
        <f t="shared" si="2"/>
        <v>#DIV/0!</v>
      </c>
    </row>
    <row r="136" spans="1:18" ht="21" x14ac:dyDescent="0.15">
      <c r="A136" s="380" t="s">
        <v>899</v>
      </c>
      <c r="B136" s="381" t="s">
        <v>460</v>
      </c>
      <c r="C136" s="381" t="s">
        <v>448</v>
      </c>
      <c r="D136" s="382" t="s">
        <v>449</v>
      </c>
      <c r="E136" s="445">
        <f>Таблица4000!E136+Таблица4500!E136</f>
        <v>0</v>
      </c>
      <c r="F136" s="445">
        <f>Таблица4000!G136+Таблица4500!F136</f>
        <v>0</v>
      </c>
      <c r="G136" s="445">
        <f>Таблица4000!H136+Таблица4500!G136</f>
        <v>0</v>
      </c>
      <c r="H136" s="445">
        <f>Таблица4000!I136+Таблица4500!H136</f>
        <v>0</v>
      </c>
      <c r="I136" s="445">
        <f>Таблица4000!J136+Таблица4500!I136</f>
        <v>0</v>
      </c>
      <c r="J136" s="445">
        <f>Таблица4000!K136+Таблица4500!J136</f>
        <v>0</v>
      </c>
      <c r="K136" s="445">
        <f>Таблица4000!L136+Таблица4500!K136</f>
        <v>0</v>
      </c>
      <c r="L136" s="445">
        <f>Таблица4000!M136+Таблица4500!L136</f>
        <v>0</v>
      </c>
      <c r="M136" s="445">
        <f>Таблица4000!N136+Таблица4500!M136</f>
        <v>0</v>
      </c>
      <c r="N136" s="445">
        <f>Таблица4000!O136+Таблица4500!N136</f>
        <v>0</v>
      </c>
      <c r="O136" s="557" t="e">
        <f>G136*1000/Таблица3002!F9</f>
        <v>#DIV/0!</v>
      </c>
      <c r="P136" s="557" t="e">
        <f>H136*1000/Таблица3002!F9</f>
        <v>#DIV/0!</v>
      </c>
      <c r="Q136" s="557" t="e">
        <f>I136*1000/Таблица3002!F9</f>
        <v>#DIV/0!</v>
      </c>
      <c r="R136" s="557" t="e">
        <f t="shared" si="2"/>
        <v>#DIV/0!</v>
      </c>
    </row>
    <row r="137" spans="1:18" ht="21" x14ac:dyDescent="0.15">
      <c r="A137" s="380" t="s">
        <v>900</v>
      </c>
      <c r="B137" s="381" t="s">
        <v>461</v>
      </c>
      <c r="C137" s="381" t="s">
        <v>450</v>
      </c>
      <c r="D137" s="382" t="s">
        <v>451</v>
      </c>
      <c r="E137" s="445">
        <f>Таблица4000!E137+Таблица4500!E137</f>
        <v>0</v>
      </c>
      <c r="F137" s="445">
        <f>Таблица4000!G137+Таблица4500!F137</f>
        <v>0</v>
      </c>
      <c r="G137" s="445">
        <f>Таблица4000!H137+Таблица4500!G137</f>
        <v>0</v>
      </c>
      <c r="H137" s="445">
        <f>Таблица4000!I137+Таблица4500!H137</f>
        <v>0</v>
      </c>
      <c r="I137" s="445">
        <f>Таблица4000!J137+Таблица4500!I137</f>
        <v>0</v>
      </c>
      <c r="J137" s="445">
        <f>Таблица4000!K137+Таблица4500!J137</f>
        <v>0</v>
      </c>
      <c r="K137" s="445">
        <f>Таблица4000!L137+Таблица4500!K137</f>
        <v>0</v>
      </c>
      <c r="L137" s="445">
        <f>Таблица4000!M137+Таблица4500!L137</f>
        <v>0</v>
      </c>
      <c r="M137" s="445">
        <f>Таблица4000!N137+Таблица4500!M137</f>
        <v>0</v>
      </c>
      <c r="N137" s="445">
        <f>Таблица4000!O137+Таблица4500!N137</f>
        <v>0</v>
      </c>
      <c r="O137" s="557" t="e">
        <f>G137*1000/Таблица3002!F9</f>
        <v>#DIV/0!</v>
      </c>
      <c r="P137" s="557" t="e">
        <f>H137*1000/Таблица3002!F9</f>
        <v>#DIV/0!</v>
      </c>
      <c r="Q137" s="557" t="e">
        <f>I137*1000/Таблица3002!F9</f>
        <v>#DIV/0!</v>
      </c>
      <c r="R137" s="557" t="e">
        <f t="shared" si="2"/>
        <v>#DIV/0!</v>
      </c>
    </row>
    <row r="138" spans="1:18" x14ac:dyDescent="0.15">
      <c r="A138" s="380" t="s">
        <v>664</v>
      </c>
      <c r="B138" s="381" t="s">
        <v>264</v>
      </c>
      <c r="C138" s="417" t="s">
        <v>117</v>
      </c>
      <c r="D138" s="382" t="s">
        <v>531</v>
      </c>
      <c r="E138" s="445">
        <f>Таблица4000!E138+Таблица4500!E138</f>
        <v>0</v>
      </c>
      <c r="F138" s="445">
        <f>Таблица4000!G138+Таблица4500!F138</f>
        <v>0</v>
      </c>
      <c r="G138" s="445">
        <f>Таблица4000!H138+Таблица4500!G138</f>
        <v>0</v>
      </c>
      <c r="H138" s="445">
        <f>Таблица4000!I138+Таблица4500!H138</f>
        <v>0</v>
      </c>
      <c r="I138" s="445">
        <f>Таблица4000!J138+Таблица4500!I138</f>
        <v>0</v>
      </c>
      <c r="J138" s="445">
        <f>Таблица4000!K138+Таблица4500!J138</f>
        <v>0</v>
      </c>
      <c r="K138" s="445">
        <f>Таблица4000!L138+Таблица4500!K138</f>
        <v>0</v>
      </c>
      <c r="L138" s="445">
        <f>Таблица4000!M138+Таблица4500!L138</f>
        <v>0</v>
      </c>
      <c r="M138" s="445">
        <f>Таблица4000!N138+Таблица4500!M138</f>
        <v>0</v>
      </c>
      <c r="N138" s="445">
        <f>Таблица4000!O138+Таблица4500!N138</f>
        <v>0</v>
      </c>
      <c r="O138" s="557" t="e">
        <f>G138*1000/Таблица3002!F9</f>
        <v>#DIV/0!</v>
      </c>
      <c r="P138" s="557" t="e">
        <f>H138*1000/Таблица3002!F9</f>
        <v>#DIV/0!</v>
      </c>
      <c r="Q138" s="557" t="e">
        <f>I138*1000/Таблица3002!F9</f>
        <v>#DIV/0!</v>
      </c>
      <c r="R138" s="557" t="e">
        <f t="shared" ref="R138:R201" si="3">J138*100/I138</f>
        <v>#DIV/0!</v>
      </c>
    </row>
    <row r="139" spans="1:18" x14ac:dyDescent="0.15">
      <c r="A139" s="380" t="s">
        <v>580</v>
      </c>
      <c r="B139" s="381" t="s">
        <v>378</v>
      </c>
      <c r="C139" s="381" t="s">
        <v>662</v>
      </c>
      <c r="D139" s="382" t="s">
        <v>112</v>
      </c>
      <c r="E139" s="445">
        <f>Таблица4000!E139+Таблица4500!E139</f>
        <v>0</v>
      </c>
      <c r="F139" s="445">
        <f>Таблица4000!G139+Таблица4500!F139</f>
        <v>0</v>
      </c>
      <c r="G139" s="445">
        <f>Таблица4000!H139+Таблица4500!G139</f>
        <v>0</v>
      </c>
      <c r="H139" s="445">
        <f>Таблица4000!I139+Таблица4500!H139</f>
        <v>0</v>
      </c>
      <c r="I139" s="445">
        <f>Таблица4000!J139+Таблица4500!I139</f>
        <v>0</v>
      </c>
      <c r="J139" s="445">
        <f>Таблица4000!K139+Таблица4500!J139</f>
        <v>0</v>
      </c>
      <c r="K139" s="445">
        <f>Таблица4000!L139+Таблица4500!K139</f>
        <v>0</v>
      </c>
      <c r="L139" s="445">
        <f>Таблица4000!M139+Таблица4500!L139</f>
        <v>0</v>
      </c>
      <c r="M139" s="445">
        <f>Таблица4000!N139+Таблица4500!M139</f>
        <v>0</v>
      </c>
      <c r="N139" s="445">
        <f>Таблица4000!O139+Таблица4500!N139</f>
        <v>0</v>
      </c>
      <c r="O139" s="557" t="e">
        <f>G139*1000/Таблица3002!F9</f>
        <v>#DIV/0!</v>
      </c>
      <c r="P139" s="557" t="e">
        <f>H139*1000/Таблица3002!F9</f>
        <v>#DIV/0!</v>
      </c>
      <c r="Q139" s="557" t="e">
        <f>I139*1000/Таблица3002!F9</f>
        <v>#DIV/0!</v>
      </c>
      <c r="R139" s="557" t="e">
        <f t="shared" si="3"/>
        <v>#DIV/0!</v>
      </c>
    </row>
    <row r="140" spans="1:18" x14ac:dyDescent="0.15">
      <c r="A140" s="380" t="s">
        <v>581</v>
      </c>
      <c r="B140" s="381" t="s">
        <v>582</v>
      </c>
      <c r="C140" s="381" t="s">
        <v>829</v>
      </c>
      <c r="D140" s="382" t="s">
        <v>583</v>
      </c>
      <c r="E140" s="445">
        <f>Таблица4000!E140+Таблица4500!E140</f>
        <v>0</v>
      </c>
      <c r="F140" s="445">
        <f>Таблица4000!G140+Таблица4500!F140</f>
        <v>0</v>
      </c>
      <c r="G140" s="445">
        <f>Таблица4000!H140+Таблица4500!G140</f>
        <v>0</v>
      </c>
      <c r="H140" s="445">
        <f>Таблица4000!I140+Таблица4500!H140</f>
        <v>0</v>
      </c>
      <c r="I140" s="445">
        <f>Таблица4000!J140+Таблица4500!I140</f>
        <v>0</v>
      </c>
      <c r="J140" s="445">
        <f>Таблица4000!K140+Таблица4500!J140</f>
        <v>0</v>
      </c>
      <c r="K140" s="445">
        <f>Таблица4000!L140+Таблица4500!K140</f>
        <v>0</v>
      </c>
      <c r="L140" s="445">
        <f>Таблица4000!M140+Таблица4500!L140</f>
        <v>0</v>
      </c>
      <c r="M140" s="445">
        <f>Таблица4000!N140+Таблица4500!M140</f>
        <v>0</v>
      </c>
      <c r="N140" s="445">
        <f>Таблица4000!O140+Таблица4500!N140</f>
        <v>0</v>
      </c>
      <c r="O140" s="557" t="e">
        <f>G140*1000/Таблица3002!F9</f>
        <v>#DIV/0!</v>
      </c>
      <c r="P140" s="557" t="e">
        <f>H140*1000/Таблица3002!F9</f>
        <v>#DIV/0!</v>
      </c>
      <c r="Q140" s="557" t="e">
        <f>I140*1000/Таблица3002!F9</f>
        <v>#DIV/0!</v>
      </c>
      <c r="R140" s="557" t="e">
        <f t="shared" si="3"/>
        <v>#DIV/0!</v>
      </c>
    </row>
    <row r="141" spans="1:18" x14ac:dyDescent="0.15">
      <c r="A141" s="380" t="s">
        <v>584</v>
      </c>
      <c r="B141" s="381" t="s">
        <v>379</v>
      </c>
      <c r="C141" s="381" t="s">
        <v>831</v>
      </c>
      <c r="D141" s="382" t="s">
        <v>113</v>
      </c>
      <c r="E141" s="445">
        <f>Таблица4000!E141+Таблица4500!E141</f>
        <v>0</v>
      </c>
      <c r="F141" s="445">
        <f>Таблица4000!G141+Таблица4500!F141</f>
        <v>0</v>
      </c>
      <c r="G141" s="445">
        <f>Таблица4000!H141+Таблица4500!G141</f>
        <v>0</v>
      </c>
      <c r="H141" s="445">
        <f>Таблица4000!I141+Таблица4500!H141</f>
        <v>0</v>
      </c>
      <c r="I141" s="445">
        <f>Таблица4000!J141+Таблица4500!I141</f>
        <v>0</v>
      </c>
      <c r="J141" s="445">
        <f>Таблица4000!K141+Таблица4500!J141</f>
        <v>0</v>
      </c>
      <c r="K141" s="445">
        <f>Таблица4000!L141+Таблица4500!K141</f>
        <v>0</v>
      </c>
      <c r="L141" s="445">
        <f>Таблица4000!M141+Таблица4500!L141</f>
        <v>0</v>
      </c>
      <c r="M141" s="445">
        <f>Таблица4000!N141+Таблица4500!M141</f>
        <v>0</v>
      </c>
      <c r="N141" s="445">
        <f>Таблица4000!O141+Таблица4500!N141</f>
        <v>0</v>
      </c>
      <c r="O141" s="557" t="e">
        <f>G141*1000/Таблица3002!F9</f>
        <v>#DIV/0!</v>
      </c>
      <c r="P141" s="557" t="e">
        <f>H141*1000/Таблица3002!F9</f>
        <v>#DIV/0!</v>
      </c>
      <c r="Q141" s="557" t="e">
        <f>I141*1000/Таблица3002!F9</f>
        <v>#DIV/0!</v>
      </c>
      <c r="R141" s="557" t="e">
        <f t="shared" si="3"/>
        <v>#DIV/0!</v>
      </c>
    </row>
    <row r="142" spans="1:18" x14ac:dyDescent="0.15">
      <c r="A142" s="380" t="s">
        <v>585</v>
      </c>
      <c r="B142" s="381" t="s">
        <v>380</v>
      </c>
      <c r="C142" s="381" t="s">
        <v>832</v>
      </c>
      <c r="D142" s="382" t="s">
        <v>114</v>
      </c>
      <c r="E142" s="445">
        <f>Таблица4000!E142+Таблица4500!E142</f>
        <v>0</v>
      </c>
      <c r="F142" s="445">
        <f>Таблица4000!G142+Таблица4500!F142</f>
        <v>0</v>
      </c>
      <c r="G142" s="445">
        <f>Таблица4000!H142+Таблица4500!G142</f>
        <v>0</v>
      </c>
      <c r="H142" s="445">
        <f>Таблица4000!I142+Таблица4500!H142</f>
        <v>0</v>
      </c>
      <c r="I142" s="445">
        <f>Таблица4000!J142+Таблица4500!I142</f>
        <v>0</v>
      </c>
      <c r="J142" s="445">
        <f>Таблица4000!K142+Таблица4500!J142</f>
        <v>0</v>
      </c>
      <c r="K142" s="445">
        <f>Таблица4000!L142+Таблица4500!K142</f>
        <v>0</v>
      </c>
      <c r="L142" s="445">
        <f>Таблица4000!M142+Таблица4500!L142</f>
        <v>0</v>
      </c>
      <c r="M142" s="445">
        <f>Таблица4000!N142+Таблица4500!M142</f>
        <v>0</v>
      </c>
      <c r="N142" s="445">
        <f>Таблица4000!O142+Таблица4500!N142</f>
        <v>0</v>
      </c>
      <c r="O142" s="557" t="e">
        <f>G142*1000/Таблица3002!F9</f>
        <v>#DIV/0!</v>
      </c>
      <c r="P142" s="557" t="e">
        <f>H142*1000/Таблица3002!F9</f>
        <v>#DIV/0!</v>
      </c>
      <c r="Q142" s="557" t="e">
        <f>I142*1000/Таблица3002!F9</f>
        <v>#DIV/0!</v>
      </c>
      <c r="R142" s="557" t="e">
        <f t="shared" si="3"/>
        <v>#DIV/0!</v>
      </c>
    </row>
    <row r="143" spans="1:18" x14ac:dyDescent="0.15">
      <c r="A143" s="380" t="s">
        <v>586</v>
      </c>
      <c r="B143" s="381" t="s">
        <v>381</v>
      </c>
      <c r="C143" s="381" t="s">
        <v>833</v>
      </c>
      <c r="D143" s="382" t="s">
        <v>115</v>
      </c>
      <c r="E143" s="445">
        <f>Таблица4000!E143+Таблица4500!E143</f>
        <v>0</v>
      </c>
      <c r="F143" s="445">
        <f>Таблица4000!G143+Таблица4500!F143</f>
        <v>0</v>
      </c>
      <c r="G143" s="445">
        <f>Таблица4000!H143+Таблица4500!G143</f>
        <v>0</v>
      </c>
      <c r="H143" s="445">
        <f>Таблица4000!I143+Таблица4500!H143</f>
        <v>0</v>
      </c>
      <c r="I143" s="445">
        <f>Таблица4000!J143+Таблица4500!I143</f>
        <v>0</v>
      </c>
      <c r="J143" s="445">
        <f>Таблица4000!K143+Таблица4500!J143</f>
        <v>0</v>
      </c>
      <c r="K143" s="445">
        <f>Таблица4000!L143+Таблица4500!K143</f>
        <v>0</v>
      </c>
      <c r="L143" s="445">
        <f>Таблица4000!M143+Таблица4500!L143</f>
        <v>0</v>
      </c>
      <c r="M143" s="445">
        <f>Таблица4000!N143+Таблица4500!M143</f>
        <v>0</v>
      </c>
      <c r="N143" s="445">
        <f>Таблица4000!O143+Таблица4500!N143</f>
        <v>0</v>
      </c>
      <c r="O143" s="557" t="e">
        <f>G143*1000/Таблица3002!F9</f>
        <v>#DIV/0!</v>
      </c>
      <c r="P143" s="557" t="e">
        <f>H143*1000/Таблица3002!F9</f>
        <v>#DIV/0!</v>
      </c>
      <c r="Q143" s="557" t="e">
        <f>I143*1000/Таблица3002!F9</f>
        <v>#DIV/0!</v>
      </c>
      <c r="R143" s="557" t="e">
        <f t="shared" si="3"/>
        <v>#DIV/0!</v>
      </c>
    </row>
    <row r="144" spans="1:18" x14ac:dyDescent="0.15">
      <c r="A144" s="380" t="s">
        <v>587</v>
      </c>
      <c r="B144" s="381" t="s">
        <v>462</v>
      </c>
      <c r="C144" s="381" t="s">
        <v>834</v>
      </c>
      <c r="D144" s="382" t="s">
        <v>452</v>
      </c>
      <c r="E144" s="445">
        <f>Таблица4000!E144+Таблица4500!E144</f>
        <v>0</v>
      </c>
      <c r="F144" s="445">
        <f>Таблица4000!G144+Таблица4500!F144</f>
        <v>0</v>
      </c>
      <c r="G144" s="445">
        <f>Таблица4000!H144+Таблица4500!G144</f>
        <v>0</v>
      </c>
      <c r="H144" s="445">
        <f>Таблица4000!I144+Таблица4500!H144</f>
        <v>0</v>
      </c>
      <c r="I144" s="445">
        <f>Таблица4000!J144+Таблица4500!I144</f>
        <v>0</v>
      </c>
      <c r="J144" s="445">
        <f>Таблица4000!K144+Таблица4500!J144</f>
        <v>0</v>
      </c>
      <c r="K144" s="445">
        <f>Таблица4000!L144+Таблица4500!K144</f>
        <v>0</v>
      </c>
      <c r="L144" s="445">
        <f>Таблица4000!M144+Таблица4500!L144</f>
        <v>0</v>
      </c>
      <c r="M144" s="445">
        <f>Таблица4000!N144+Таблица4500!M144</f>
        <v>0</v>
      </c>
      <c r="N144" s="445">
        <f>Таблица4000!O144+Таблица4500!N144</f>
        <v>0</v>
      </c>
      <c r="O144" s="557" t="e">
        <f>G144*1000/Таблица3002!F9</f>
        <v>#DIV/0!</v>
      </c>
      <c r="P144" s="557" t="e">
        <f>H144*1000/Таблица3002!F9</f>
        <v>#DIV/0!</v>
      </c>
      <c r="Q144" s="557" t="e">
        <f>I144*1000/Таблица3002!F9</f>
        <v>#DIV/0!</v>
      </c>
      <c r="R144" s="557" t="e">
        <f t="shared" si="3"/>
        <v>#DIV/0!</v>
      </c>
    </row>
    <row r="145" spans="1:18" x14ac:dyDescent="0.15">
      <c r="A145" s="380" t="s">
        <v>588</v>
      </c>
      <c r="B145" s="381" t="s">
        <v>589</v>
      </c>
      <c r="C145" s="381" t="s">
        <v>830</v>
      </c>
      <c r="D145" s="382" t="s">
        <v>590</v>
      </c>
      <c r="E145" s="445">
        <f>Таблица4000!E145+Таблица4500!E145</f>
        <v>0</v>
      </c>
      <c r="F145" s="445">
        <f>Таблица4000!G145+Таблица4500!F145</f>
        <v>0</v>
      </c>
      <c r="G145" s="445">
        <f>Таблица4000!H145+Таблица4500!G145</f>
        <v>0</v>
      </c>
      <c r="H145" s="445">
        <f>Таблица4000!I145+Таблица4500!H145</f>
        <v>0</v>
      </c>
      <c r="I145" s="445">
        <f>Таблица4000!J145+Таблица4500!I145</f>
        <v>0</v>
      </c>
      <c r="J145" s="445">
        <f>Таблица4000!K145+Таблица4500!J145</f>
        <v>0</v>
      </c>
      <c r="K145" s="445">
        <f>Таблица4000!L145+Таблица4500!K145</f>
        <v>0</v>
      </c>
      <c r="L145" s="445">
        <f>Таблица4000!M145+Таблица4500!L145</f>
        <v>0</v>
      </c>
      <c r="M145" s="445">
        <f>Таблица4000!N145+Таблица4500!M145</f>
        <v>0</v>
      </c>
      <c r="N145" s="445">
        <f>Таблица4000!O145+Таблица4500!N145</f>
        <v>0</v>
      </c>
      <c r="O145" s="557" t="e">
        <f>G145*1000/Таблица3002!F9</f>
        <v>#DIV/0!</v>
      </c>
      <c r="P145" s="557" t="e">
        <f>H145*1000/Таблица3002!F9</f>
        <v>#DIV/0!</v>
      </c>
      <c r="Q145" s="557" t="e">
        <f>I145*1000/Таблица3002!F9</f>
        <v>#DIV/0!</v>
      </c>
      <c r="R145" s="557" t="e">
        <f t="shared" si="3"/>
        <v>#DIV/0!</v>
      </c>
    </row>
    <row r="146" spans="1:18" x14ac:dyDescent="0.15">
      <c r="A146" s="380" t="s">
        <v>708</v>
      </c>
      <c r="B146" s="381" t="s">
        <v>265</v>
      </c>
      <c r="C146" s="417" t="s">
        <v>118</v>
      </c>
      <c r="D146" s="382" t="s">
        <v>641</v>
      </c>
      <c r="E146" s="445">
        <f>Таблица4000!E146+Таблица4500!E146</f>
        <v>0</v>
      </c>
      <c r="F146" s="445">
        <f>Таблица4000!G146+Таблица4500!F146</f>
        <v>0</v>
      </c>
      <c r="G146" s="445">
        <f>Таблица4000!H146+Таблица4500!G146</f>
        <v>0</v>
      </c>
      <c r="H146" s="445">
        <f>Таблица4000!I146+Таблица4500!H146</f>
        <v>0</v>
      </c>
      <c r="I146" s="445">
        <f>Таблица4000!J146+Таблица4500!I146</f>
        <v>0</v>
      </c>
      <c r="J146" s="445">
        <f>Таблица4000!K146+Таблица4500!J146</f>
        <v>0</v>
      </c>
      <c r="K146" s="445">
        <f>Таблица4000!L146+Таблица4500!K146</f>
        <v>0</v>
      </c>
      <c r="L146" s="445">
        <f>Таблица4000!M146+Таблица4500!L146</f>
        <v>0</v>
      </c>
      <c r="M146" s="445">
        <f>Таблица4000!N146+Таблица4500!M146</f>
        <v>0</v>
      </c>
      <c r="N146" s="445">
        <f>Таблица4000!O146+Таблица4500!N146</f>
        <v>0</v>
      </c>
      <c r="O146" s="557" t="e">
        <f>G146*1000/Таблица3002!F9</f>
        <v>#DIV/0!</v>
      </c>
      <c r="P146" s="557" t="e">
        <f>H146*1000/Таблица3002!F9</f>
        <v>#DIV/0!</v>
      </c>
      <c r="Q146" s="557" t="e">
        <f>I146*1000/Таблица3002!F9</f>
        <v>#DIV/0!</v>
      </c>
      <c r="R146" s="557" t="e">
        <f t="shared" si="3"/>
        <v>#DIV/0!</v>
      </c>
    </row>
    <row r="147" spans="1:18" x14ac:dyDescent="0.15">
      <c r="A147" s="380" t="s">
        <v>901</v>
      </c>
      <c r="B147" s="381" t="s">
        <v>1020</v>
      </c>
      <c r="C147" s="417" t="s">
        <v>1024</v>
      </c>
      <c r="D147" s="382" t="s">
        <v>902</v>
      </c>
      <c r="E147" s="445">
        <f>Таблица4000!E147+Таблица4500!E147</f>
        <v>0</v>
      </c>
      <c r="F147" s="445">
        <f>Таблица4000!G147+Таблица4500!F147</f>
        <v>0</v>
      </c>
      <c r="G147" s="445">
        <f>Таблица4000!H147+Таблица4500!G147</f>
        <v>0</v>
      </c>
      <c r="H147" s="445">
        <f>Таблица4000!I147+Таблица4500!H147</f>
        <v>0</v>
      </c>
      <c r="I147" s="445">
        <f>Таблица4000!J147+Таблица4500!I147</f>
        <v>0</v>
      </c>
      <c r="J147" s="445">
        <f>Таблица4000!K147+Таблица4500!J147</f>
        <v>0</v>
      </c>
      <c r="K147" s="445">
        <f>Таблица4000!L147+Таблица4500!K147</f>
        <v>0</v>
      </c>
      <c r="L147" s="445">
        <f>Таблица4000!M147+Таблица4500!L147</f>
        <v>0</v>
      </c>
      <c r="M147" s="445">
        <f>Таблица4000!N147+Таблица4500!M147</f>
        <v>0</v>
      </c>
      <c r="N147" s="445">
        <f>Таблица4000!O147+Таблица4500!N147</f>
        <v>0</v>
      </c>
      <c r="O147" s="557" t="e">
        <f>G147*1000/Таблица3002!F9</f>
        <v>#DIV/0!</v>
      </c>
      <c r="P147" s="557" t="e">
        <f>H147*1000/Таблица3002!F9</f>
        <v>#DIV/0!</v>
      </c>
      <c r="Q147" s="557" t="e">
        <f>I147*1000/Таблица3002!F9</f>
        <v>#DIV/0!</v>
      </c>
      <c r="R147" s="557" t="e">
        <f t="shared" si="3"/>
        <v>#DIV/0!</v>
      </c>
    </row>
    <row r="148" spans="1:18" x14ac:dyDescent="0.15">
      <c r="A148" s="380" t="s">
        <v>903</v>
      </c>
      <c r="B148" s="381" t="s">
        <v>1021</v>
      </c>
      <c r="C148" s="417" t="s">
        <v>1025</v>
      </c>
      <c r="D148" s="382" t="s">
        <v>532</v>
      </c>
      <c r="E148" s="445">
        <f>Таблица4000!E148+Таблица4500!E148</f>
        <v>0</v>
      </c>
      <c r="F148" s="445">
        <f>Таблица4000!G148+Таблица4500!F148</f>
        <v>0</v>
      </c>
      <c r="G148" s="445">
        <f>Таблица4000!H148+Таблица4500!G148</f>
        <v>0</v>
      </c>
      <c r="H148" s="445">
        <f>Таблица4000!I148+Таблица4500!H148</f>
        <v>0</v>
      </c>
      <c r="I148" s="445">
        <f>Таблица4000!J148+Таблица4500!I148</f>
        <v>0</v>
      </c>
      <c r="J148" s="445">
        <f>Таблица4000!K148+Таблица4500!J148</f>
        <v>0</v>
      </c>
      <c r="K148" s="445">
        <f>Таблица4000!L148+Таблица4500!K148</f>
        <v>0</v>
      </c>
      <c r="L148" s="445">
        <f>Таблица4000!M148+Таблица4500!L148</f>
        <v>0</v>
      </c>
      <c r="M148" s="445">
        <f>Таблица4000!N148+Таблица4500!M148</f>
        <v>0</v>
      </c>
      <c r="N148" s="445">
        <f>Таблица4000!O148+Таблица4500!N148</f>
        <v>0</v>
      </c>
      <c r="O148" s="557" t="e">
        <f>G148*1000/Таблица3002!F9</f>
        <v>#DIV/0!</v>
      </c>
      <c r="P148" s="557" t="e">
        <f>H148*1000/Таблица3002!F9</f>
        <v>#DIV/0!</v>
      </c>
      <c r="Q148" s="557" t="e">
        <f>I148*1000/Таблица3002!F9</f>
        <v>#DIV/0!</v>
      </c>
      <c r="R148" s="557" t="e">
        <f t="shared" si="3"/>
        <v>#DIV/0!</v>
      </c>
    </row>
    <row r="149" spans="1:18" x14ac:dyDescent="0.15">
      <c r="A149" s="380" t="s">
        <v>709</v>
      </c>
      <c r="B149" s="381" t="s">
        <v>1022</v>
      </c>
      <c r="C149" s="417" t="s">
        <v>1026</v>
      </c>
      <c r="D149" s="382" t="s">
        <v>533</v>
      </c>
      <c r="E149" s="445">
        <f>Таблица4000!E149+Таблица4500!E149</f>
        <v>0</v>
      </c>
      <c r="F149" s="445">
        <f>Таблица4000!G149+Таблица4500!F149</f>
        <v>0</v>
      </c>
      <c r="G149" s="445">
        <f>Таблица4000!H149+Таблица4500!G149</f>
        <v>0</v>
      </c>
      <c r="H149" s="445">
        <f>Таблица4000!I149+Таблица4500!H149</f>
        <v>0</v>
      </c>
      <c r="I149" s="445">
        <f>Таблица4000!J149+Таблица4500!I149</f>
        <v>0</v>
      </c>
      <c r="J149" s="445">
        <f>Таблица4000!K149+Таблица4500!J149</f>
        <v>0</v>
      </c>
      <c r="K149" s="445">
        <f>Таблица4000!L149+Таблица4500!K149</f>
        <v>0</v>
      </c>
      <c r="L149" s="445">
        <f>Таблица4000!M149+Таблица4500!L149</f>
        <v>0</v>
      </c>
      <c r="M149" s="445">
        <f>Таблица4000!N149+Таблица4500!M149</f>
        <v>0</v>
      </c>
      <c r="N149" s="445">
        <f>Таблица4000!O149+Таблица4500!N149</f>
        <v>0</v>
      </c>
      <c r="O149" s="557" t="e">
        <f>G149*1000/Таблица3002!F9</f>
        <v>#DIV/0!</v>
      </c>
      <c r="P149" s="557" t="e">
        <f>H149*1000/Таблица3002!F9</f>
        <v>#DIV/0!</v>
      </c>
      <c r="Q149" s="557" t="e">
        <f>I149*1000/Таблица3002!F9</f>
        <v>#DIV/0!</v>
      </c>
      <c r="R149" s="557" t="e">
        <f t="shared" si="3"/>
        <v>#DIV/0!</v>
      </c>
    </row>
    <row r="150" spans="1:18" x14ac:dyDescent="0.15">
      <c r="A150" s="380" t="s">
        <v>710</v>
      </c>
      <c r="B150" s="381" t="s">
        <v>1023</v>
      </c>
      <c r="C150" s="417" t="s">
        <v>1027</v>
      </c>
      <c r="D150" s="382" t="s">
        <v>376</v>
      </c>
      <c r="E150" s="445">
        <f>Таблица4000!E150+Таблица4500!E150</f>
        <v>0</v>
      </c>
      <c r="F150" s="445">
        <f>Таблица4000!G150+Таблица4500!F150</f>
        <v>0</v>
      </c>
      <c r="G150" s="445">
        <f>Таблица4000!H150+Таблица4500!G150</f>
        <v>0</v>
      </c>
      <c r="H150" s="445">
        <f>Таблица4000!I150+Таблица4500!H150</f>
        <v>0</v>
      </c>
      <c r="I150" s="445">
        <f>Таблица4000!J150+Таблица4500!I150</f>
        <v>0</v>
      </c>
      <c r="J150" s="445">
        <f>Таблица4000!K150+Таблица4500!J150</f>
        <v>0</v>
      </c>
      <c r="K150" s="445">
        <f>Таблица4000!L150+Таблица4500!K150</f>
        <v>0</v>
      </c>
      <c r="L150" s="445">
        <f>Таблица4000!M150+Таблица4500!L150</f>
        <v>0</v>
      </c>
      <c r="M150" s="445">
        <f>Таблица4000!N150+Таблица4500!M150</f>
        <v>0</v>
      </c>
      <c r="N150" s="445">
        <f>Таблица4000!O150+Таблица4500!N150</f>
        <v>0</v>
      </c>
      <c r="O150" s="557" t="e">
        <f>G150*1000/Таблица3002!F9</f>
        <v>#DIV/0!</v>
      </c>
      <c r="P150" s="557" t="e">
        <f>H150*1000/Таблица3002!F9</f>
        <v>#DIV/0!</v>
      </c>
      <c r="Q150" s="557" t="e">
        <f>I150*1000/Таблица3002!F9</f>
        <v>#DIV/0!</v>
      </c>
      <c r="R150" s="557" t="e">
        <f t="shared" si="3"/>
        <v>#DIV/0!</v>
      </c>
    </row>
    <row r="151" spans="1:18" s="446" customFormat="1" x14ac:dyDescent="0.15">
      <c r="A151" s="380" t="s">
        <v>1558</v>
      </c>
      <c r="B151" s="381" t="s">
        <v>1475</v>
      </c>
      <c r="C151" s="417" t="s">
        <v>1559</v>
      </c>
      <c r="D151" s="382"/>
      <c r="E151" s="445">
        <f>Таблица4000!E151+Таблица4500!E151</f>
        <v>0</v>
      </c>
      <c r="F151" s="445">
        <f>Таблица4000!G151+Таблица4500!F151</f>
        <v>0</v>
      </c>
      <c r="G151" s="445">
        <f>Таблица4000!H151+Таблица4500!G151</f>
        <v>0</v>
      </c>
      <c r="H151" s="445">
        <f>Таблица4000!I151+Таблица4500!H151</f>
        <v>0</v>
      </c>
      <c r="I151" s="445">
        <f>Таблица4000!J151+Таблица4500!I151</f>
        <v>0</v>
      </c>
      <c r="J151" s="445">
        <f>Таблица4000!K151+Таблица4500!J151</f>
        <v>0</v>
      </c>
      <c r="K151" s="445">
        <f>Таблица4000!L151+Таблица4500!K151</f>
        <v>0</v>
      </c>
      <c r="L151" s="445">
        <f>Таблица4000!M151+Таблица4500!L151</f>
        <v>0</v>
      </c>
      <c r="M151" s="445">
        <f>Таблица4000!N151+Таблица4500!M151</f>
        <v>0</v>
      </c>
      <c r="N151" s="445">
        <f>Таблица4000!O151+Таблица4500!N151</f>
        <v>0</v>
      </c>
      <c r="O151" s="557" t="e">
        <f>G151*1000/Таблица3002!F9</f>
        <v>#DIV/0!</v>
      </c>
      <c r="P151" s="557" t="e">
        <f>H151*1000/Таблица3002!F9</f>
        <v>#DIV/0!</v>
      </c>
      <c r="Q151" s="557" t="e">
        <f>I151*1000/Таблица3002!F9</f>
        <v>#DIV/0!</v>
      </c>
      <c r="R151" s="557" t="e">
        <f t="shared" si="3"/>
        <v>#DIV/0!</v>
      </c>
    </row>
    <row r="152" spans="1:18" x14ac:dyDescent="0.15">
      <c r="A152" s="380" t="s">
        <v>660</v>
      </c>
      <c r="B152" s="381" t="s">
        <v>266</v>
      </c>
      <c r="C152" s="417" t="s">
        <v>119</v>
      </c>
      <c r="D152" s="382" t="s">
        <v>116</v>
      </c>
      <c r="E152" s="445">
        <f>Таблица4000!E152+Таблица4500!E152</f>
        <v>0</v>
      </c>
      <c r="F152" s="445">
        <f>Таблица4000!G152+Таблица4500!F152</f>
        <v>0</v>
      </c>
      <c r="G152" s="445">
        <f>Таблица4000!H152+Таблица4500!G152</f>
        <v>0</v>
      </c>
      <c r="H152" s="445">
        <f>Таблица4000!I152+Таблица4500!H152</f>
        <v>0</v>
      </c>
      <c r="I152" s="445">
        <f>Таблица4000!J152+Таблица4500!I152</f>
        <v>0</v>
      </c>
      <c r="J152" s="445">
        <f>Таблица4000!K152+Таблица4500!J152</f>
        <v>0</v>
      </c>
      <c r="K152" s="445">
        <f>Таблица4000!L152+Таблица4500!K152</f>
        <v>0</v>
      </c>
      <c r="L152" s="445">
        <f>Таблица4000!M152+Таблица4500!L152</f>
        <v>0</v>
      </c>
      <c r="M152" s="445">
        <f>Таблица4000!N152+Таблица4500!M152</f>
        <v>0</v>
      </c>
      <c r="N152" s="445">
        <f>Таблица4000!O152+Таблица4500!N152</f>
        <v>0</v>
      </c>
      <c r="O152" s="557" t="e">
        <f>G152*1000/Таблица3002!F9</f>
        <v>#DIV/0!</v>
      </c>
      <c r="P152" s="557" t="e">
        <f>H152*1000/Таблица3002!F9</f>
        <v>#DIV/0!</v>
      </c>
      <c r="Q152" s="557" t="e">
        <f>I152*1000/Таблица3002!F9</f>
        <v>#DIV/0!</v>
      </c>
      <c r="R152" s="557" t="e">
        <f t="shared" si="3"/>
        <v>#DIV/0!</v>
      </c>
    </row>
    <row r="153" spans="1:18" x14ac:dyDescent="0.15">
      <c r="A153" s="380" t="s">
        <v>711</v>
      </c>
      <c r="B153" s="381" t="s">
        <v>463</v>
      </c>
      <c r="C153" s="417" t="s">
        <v>453</v>
      </c>
      <c r="D153" s="382" t="s">
        <v>192</v>
      </c>
      <c r="E153" s="445">
        <f>Таблица4000!E153+Таблица4500!E153</f>
        <v>0</v>
      </c>
      <c r="F153" s="445">
        <f>Таблица4000!G153+Таблица4500!F153</f>
        <v>0</v>
      </c>
      <c r="G153" s="445">
        <f>Таблица4000!H153+Таблица4500!G153</f>
        <v>0</v>
      </c>
      <c r="H153" s="445">
        <f>Таблица4000!I153+Таблица4500!H153</f>
        <v>0</v>
      </c>
      <c r="I153" s="445">
        <f>Таблица4000!J153+Таблица4500!I153</f>
        <v>0</v>
      </c>
      <c r="J153" s="445">
        <f>Таблица4000!K153+Таблица4500!J153</f>
        <v>0</v>
      </c>
      <c r="K153" s="445">
        <f>Таблица4000!L153+Таблица4500!K153</f>
        <v>0</v>
      </c>
      <c r="L153" s="445">
        <f>Таблица4000!M153+Таблица4500!L153</f>
        <v>0</v>
      </c>
      <c r="M153" s="445">
        <f>Таблица4000!N153+Таблица4500!M153</f>
        <v>0</v>
      </c>
      <c r="N153" s="445">
        <f>Таблица4000!O153+Таблица4500!N153</f>
        <v>0</v>
      </c>
      <c r="O153" s="557" t="e">
        <f>G153*1000/Таблица3002!F9</f>
        <v>#DIV/0!</v>
      </c>
      <c r="P153" s="557" t="e">
        <f>H153*1000/Таблица3002!F9</f>
        <v>#DIV/0!</v>
      </c>
      <c r="Q153" s="557" t="e">
        <f>I153*1000/Таблица3002!F9</f>
        <v>#DIV/0!</v>
      </c>
      <c r="R153" s="557" t="e">
        <f t="shared" si="3"/>
        <v>#DIV/0!</v>
      </c>
    </row>
    <row r="154" spans="1:18" x14ac:dyDescent="0.15">
      <c r="A154" s="380" t="s">
        <v>712</v>
      </c>
      <c r="B154" s="381" t="s">
        <v>464</v>
      </c>
      <c r="C154" s="417" t="s">
        <v>454</v>
      </c>
      <c r="D154" s="382" t="s">
        <v>474</v>
      </c>
      <c r="E154" s="445">
        <f>Таблица4000!E154+Таблица4500!E154</f>
        <v>0</v>
      </c>
      <c r="F154" s="445">
        <f>Таблица4000!G154+Таблица4500!F154</f>
        <v>0</v>
      </c>
      <c r="G154" s="445">
        <f>Таблица4000!H154+Таблица4500!G154</f>
        <v>0</v>
      </c>
      <c r="H154" s="445">
        <f>Таблица4000!I154+Таблица4500!H154</f>
        <v>0</v>
      </c>
      <c r="I154" s="445">
        <f>Таблица4000!J154+Таблица4500!I154</f>
        <v>0</v>
      </c>
      <c r="J154" s="445">
        <f>Таблица4000!K154+Таблица4500!J154</f>
        <v>0</v>
      </c>
      <c r="K154" s="445">
        <f>Таблица4000!L154+Таблица4500!K154</f>
        <v>0</v>
      </c>
      <c r="L154" s="445">
        <f>Таблица4000!M154+Таблица4500!L154</f>
        <v>0</v>
      </c>
      <c r="M154" s="445">
        <f>Таблица4000!N154+Таблица4500!M154</f>
        <v>0</v>
      </c>
      <c r="N154" s="445">
        <f>Таблица4000!O154+Таблица4500!N154</f>
        <v>0</v>
      </c>
      <c r="O154" s="557" t="e">
        <f>G154*1000/Таблица3002!F9</f>
        <v>#DIV/0!</v>
      </c>
      <c r="P154" s="557" t="e">
        <f>H154*1000/Таблица3002!F9</f>
        <v>#DIV/0!</v>
      </c>
      <c r="Q154" s="557" t="e">
        <f>I154*1000/Таблица3002!F9</f>
        <v>#DIV/0!</v>
      </c>
      <c r="R154" s="557" t="e">
        <f t="shared" si="3"/>
        <v>#DIV/0!</v>
      </c>
    </row>
    <row r="155" spans="1:18" x14ac:dyDescent="0.15">
      <c r="A155" s="380" t="s">
        <v>534</v>
      </c>
      <c r="B155" s="381" t="s">
        <v>465</v>
      </c>
      <c r="C155" s="417" t="s">
        <v>455</v>
      </c>
      <c r="D155" s="382" t="s">
        <v>193</v>
      </c>
      <c r="E155" s="445">
        <f>Таблица4000!E155+Таблица4500!E155</f>
        <v>0</v>
      </c>
      <c r="F155" s="445">
        <f>Таблица4000!G155+Таблица4500!F155</f>
        <v>0</v>
      </c>
      <c r="G155" s="445">
        <f>Таблица4000!H155+Таблица4500!G155</f>
        <v>0</v>
      </c>
      <c r="H155" s="445">
        <f>Таблица4000!I155+Таблица4500!H155</f>
        <v>0</v>
      </c>
      <c r="I155" s="445">
        <f>Таблица4000!J155+Таблица4500!I155</f>
        <v>0</v>
      </c>
      <c r="J155" s="445">
        <f>Таблица4000!K155+Таблица4500!J155</f>
        <v>0</v>
      </c>
      <c r="K155" s="445">
        <f>Таблица4000!L155+Таблица4500!K155</f>
        <v>0</v>
      </c>
      <c r="L155" s="445">
        <f>Таблица4000!M155+Таблица4500!L155</f>
        <v>0</v>
      </c>
      <c r="M155" s="445">
        <f>Таблица4000!N155+Таблица4500!M155</f>
        <v>0</v>
      </c>
      <c r="N155" s="445">
        <f>Таблица4000!O155+Таблица4500!N155</f>
        <v>0</v>
      </c>
      <c r="O155" s="557" t="e">
        <f>G155*1000/Таблица3002!F9</f>
        <v>#DIV/0!</v>
      </c>
      <c r="P155" s="557" t="e">
        <f>H155*1000/Таблица3002!F9</f>
        <v>#DIV/0!</v>
      </c>
      <c r="Q155" s="557" t="e">
        <f>I155*1000/Таблица3002!F9</f>
        <v>#DIV/0!</v>
      </c>
      <c r="R155" s="557" t="e">
        <f t="shared" si="3"/>
        <v>#DIV/0!</v>
      </c>
    </row>
    <row r="156" spans="1:18" x14ac:dyDescent="0.15">
      <c r="A156" s="380" t="s">
        <v>713</v>
      </c>
      <c r="B156" s="381" t="s">
        <v>904</v>
      </c>
      <c r="C156" s="417" t="s">
        <v>905</v>
      </c>
      <c r="D156" s="382" t="s">
        <v>194</v>
      </c>
      <c r="E156" s="445">
        <f>Таблица4000!E156+Таблица4500!E156</f>
        <v>0</v>
      </c>
      <c r="F156" s="445">
        <f>Таблица4000!G156+Таблица4500!F156</f>
        <v>0</v>
      </c>
      <c r="G156" s="445">
        <f>Таблица4000!H156+Таблица4500!G156</f>
        <v>0</v>
      </c>
      <c r="H156" s="445">
        <f>Таблица4000!I156+Таблица4500!H156</f>
        <v>0</v>
      </c>
      <c r="I156" s="445">
        <f>Таблица4000!J156+Таблица4500!I156</f>
        <v>0</v>
      </c>
      <c r="J156" s="445">
        <f>Таблица4000!K156+Таблица4500!J156</f>
        <v>0</v>
      </c>
      <c r="K156" s="445">
        <f>Таблица4000!L156+Таблица4500!K156</f>
        <v>0</v>
      </c>
      <c r="L156" s="445">
        <f>Таблица4000!M156+Таблица4500!L156</f>
        <v>0</v>
      </c>
      <c r="M156" s="445">
        <f>Таблица4000!N156+Таблица4500!M156</f>
        <v>0</v>
      </c>
      <c r="N156" s="445">
        <f>Таблица4000!O156+Таблица4500!N156</f>
        <v>0</v>
      </c>
      <c r="O156" s="557" t="e">
        <f>G156*1000/Таблица3002!F9</f>
        <v>#DIV/0!</v>
      </c>
      <c r="P156" s="557" t="e">
        <f>H156*1000/Таблица3002!F9</f>
        <v>#DIV/0!</v>
      </c>
      <c r="Q156" s="557" t="e">
        <f>I156*1000/Таблица3002!F9</f>
        <v>#DIV/0!</v>
      </c>
      <c r="R156" s="557" t="e">
        <f t="shared" si="3"/>
        <v>#DIV/0!</v>
      </c>
    </row>
    <row r="157" spans="1:18" ht="21" x14ac:dyDescent="0.15">
      <c r="A157" s="380" t="s">
        <v>714</v>
      </c>
      <c r="B157" s="381" t="s">
        <v>1032</v>
      </c>
      <c r="C157" s="417" t="s">
        <v>1035</v>
      </c>
      <c r="D157" s="382" t="s">
        <v>535</v>
      </c>
      <c r="E157" s="445">
        <f>Таблица4000!E157+Таблица4500!E157</f>
        <v>0</v>
      </c>
      <c r="F157" s="445">
        <f>Таблица4000!G157+Таблица4500!F157</f>
        <v>0</v>
      </c>
      <c r="G157" s="445">
        <f>Таблица4000!H157+Таблица4500!G157</f>
        <v>0</v>
      </c>
      <c r="H157" s="445">
        <f>Таблица4000!I157+Таблица4500!H157</f>
        <v>0</v>
      </c>
      <c r="I157" s="445">
        <f>Таблица4000!J157+Таблица4500!I157</f>
        <v>0</v>
      </c>
      <c r="J157" s="445">
        <f>Таблица4000!K157+Таблица4500!J157</f>
        <v>0</v>
      </c>
      <c r="K157" s="445">
        <f>Таблица4000!L157+Таблица4500!K157</f>
        <v>0</v>
      </c>
      <c r="L157" s="445">
        <f>Таблица4000!M157+Таблица4500!L157</f>
        <v>0</v>
      </c>
      <c r="M157" s="445">
        <f>Таблица4000!N157+Таблица4500!M157</f>
        <v>0</v>
      </c>
      <c r="N157" s="445">
        <f>Таблица4000!O157+Таблица4500!N157</f>
        <v>0</v>
      </c>
      <c r="O157" s="557" t="e">
        <f>G157*1000/Таблица3002!F9</f>
        <v>#DIV/0!</v>
      </c>
      <c r="P157" s="557" t="e">
        <f>H157*1000/Таблица3002!F9</f>
        <v>#DIV/0!</v>
      </c>
      <c r="Q157" s="557" t="e">
        <f>I157*1000/Таблица3002!F9</f>
        <v>#DIV/0!</v>
      </c>
      <c r="R157" s="557" t="e">
        <f t="shared" si="3"/>
        <v>#DIV/0!</v>
      </c>
    </row>
    <row r="158" spans="1:18" x14ac:dyDescent="0.15">
      <c r="A158" s="380" t="s">
        <v>715</v>
      </c>
      <c r="B158" s="381" t="s">
        <v>1033</v>
      </c>
      <c r="C158" s="417" t="s">
        <v>1036</v>
      </c>
      <c r="D158" s="382" t="s">
        <v>195</v>
      </c>
      <c r="E158" s="445">
        <f>Таблица4000!E158+Таблица4500!E158</f>
        <v>0</v>
      </c>
      <c r="F158" s="445">
        <f>Таблица4000!G158+Таблица4500!F158</f>
        <v>0</v>
      </c>
      <c r="G158" s="445">
        <f>Таблица4000!H158+Таблица4500!G158</f>
        <v>0</v>
      </c>
      <c r="H158" s="445">
        <f>Таблица4000!I158+Таблица4500!H158</f>
        <v>0</v>
      </c>
      <c r="I158" s="445">
        <f>Таблица4000!J158+Таблица4500!I158</f>
        <v>0</v>
      </c>
      <c r="J158" s="445">
        <f>Таблица4000!K158+Таблица4500!J158</f>
        <v>0</v>
      </c>
      <c r="K158" s="445">
        <f>Таблица4000!L158+Таблица4500!K158</f>
        <v>0</v>
      </c>
      <c r="L158" s="445">
        <f>Таблица4000!M158+Таблица4500!L158</f>
        <v>0</v>
      </c>
      <c r="M158" s="445">
        <f>Таблица4000!N158+Таблица4500!M158</f>
        <v>0</v>
      </c>
      <c r="N158" s="445">
        <f>Таблица4000!O158+Таблица4500!N158</f>
        <v>0</v>
      </c>
      <c r="O158" s="557" t="e">
        <f>G158*1000/Таблица3002!F9</f>
        <v>#DIV/0!</v>
      </c>
      <c r="P158" s="557" t="e">
        <f>H158*1000/Таблица3002!F9</f>
        <v>#DIV/0!</v>
      </c>
      <c r="Q158" s="557" t="e">
        <f>I158*1000/Таблица3002!F9</f>
        <v>#DIV/0!</v>
      </c>
      <c r="R158" s="557" t="e">
        <f t="shared" si="3"/>
        <v>#DIV/0!</v>
      </c>
    </row>
    <row r="159" spans="1:18" x14ac:dyDescent="0.15">
      <c r="A159" s="380" t="s">
        <v>654</v>
      </c>
      <c r="B159" s="381" t="s">
        <v>1034</v>
      </c>
      <c r="C159" s="417" t="s">
        <v>1037</v>
      </c>
      <c r="D159" s="382" t="s">
        <v>655</v>
      </c>
      <c r="E159" s="445">
        <f>Таблица4000!E159+Таблица4500!E159</f>
        <v>0</v>
      </c>
      <c r="F159" s="445">
        <f>Таблица4000!G159+Таблица4500!F159</f>
        <v>0</v>
      </c>
      <c r="G159" s="445">
        <f>Таблица4000!H159+Таблица4500!G159</f>
        <v>0</v>
      </c>
      <c r="H159" s="445">
        <f>Таблица4000!I159+Таблица4500!H159</f>
        <v>0</v>
      </c>
      <c r="I159" s="445">
        <f>Таблица4000!J159+Таблица4500!I159</f>
        <v>0</v>
      </c>
      <c r="J159" s="445">
        <f>Таблица4000!K159+Таблица4500!J159</f>
        <v>0</v>
      </c>
      <c r="K159" s="445">
        <f>Таблица4000!L159+Таблица4500!K159</f>
        <v>0</v>
      </c>
      <c r="L159" s="445">
        <f>Таблица4000!M159+Таблица4500!L159</f>
        <v>0</v>
      </c>
      <c r="M159" s="445">
        <f>Таблица4000!N159+Таблица4500!M159</f>
        <v>0</v>
      </c>
      <c r="N159" s="445">
        <f>Таблица4000!O159+Таблица4500!N159</f>
        <v>0</v>
      </c>
      <c r="O159" s="557" t="e">
        <f>G159*1000/Таблица3002!F9</f>
        <v>#DIV/0!</v>
      </c>
      <c r="P159" s="557" t="e">
        <f>H159*1000/Таблица3002!F9</f>
        <v>#DIV/0!</v>
      </c>
      <c r="Q159" s="557" t="e">
        <f>I159*1000/Таблица3002!F9</f>
        <v>#DIV/0!</v>
      </c>
      <c r="R159" s="557" t="e">
        <f t="shared" si="3"/>
        <v>#DIV/0!</v>
      </c>
    </row>
    <row r="160" spans="1:18" x14ac:dyDescent="0.15">
      <c r="A160" s="380" t="s">
        <v>591</v>
      </c>
      <c r="B160" s="381" t="s">
        <v>267</v>
      </c>
      <c r="C160" s="381" t="s">
        <v>120</v>
      </c>
      <c r="D160" s="382" t="s">
        <v>592</v>
      </c>
      <c r="E160" s="445">
        <f>Таблица4000!E160+Таблица4500!E160</f>
        <v>0</v>
      </c>
      <c r="F160" s="445">
        <f>Таблица4000!G160+Таблица4500!F160</f>
        <v>0</v>
      </c>
      <c r="G160" s="445">
        <f>Таблица4000!H160+Таблица4500!G160</f>
        <v>0</v>
      </c>
      <c r="H160" s="445">
        <f>Таблица4000!I160+Таблица4500!H160</f>
        <v>0</v>
      </c>
      <c r="I160" s="445">
        <f>Таблица4000!J160+Таблица4500!I160</f>
        <v>0</v>
      </c>
      <c r="J160" s="445">
        <f>Таблица4000!K160+Таблица4500!J160</f>
        <v>0</v>
      </c>
      <c r="K160" s="445">
        <f>Таблица4000!L160+Таблица4500!K160</f>
        <v>0</v>
      </c>
      <c r="L160" s="445">
        <f>Таблица4000!M160+Таблица4500!L160</f>
        <v>0</v>
      </c>
      <c r="M160" s="445">
        <f>Таблица4000!N160+Таблица4500!M160</f>
        <v>0</v>
      </c>
      <c r="N160" s="445">
        <f>Таблица4000!O160+Таблица4500!N160</f>
        <v>0</v>
      </c>
      <c r="O160" s="557" t="e">
        <f>G160*1000/Таблица3002!F9</f>
        <v>#DIV/0!</v>
      </c>
      <c r="P160" s="557" t="e">
        <f>H160*1000/Таблица3002!F9</f>
        <v>#DIV/0!</v>
      </c>
      <c r="Q160" s="557" t="e">
        <f>I160*1000/Таблица3002!F9</f>
        <v>#DIV/0!</v>
      </c>
      <c r="R160" s="557" t="e">
        <f t="shared" si="3"/>
        <v>#DIV/0!</v>
      </c>
    </row>
    <row r="161" spans="1:20" ht="21" x14ac:dyDescent="0.15">
      <c r="A161" s="380" t="s">
        <v>716</v>
      </c>
      <c r="B161" s="381" t="s">
        <v>268</v>
      </c>
      <c r="C161" s="417" t="s">
        <v>121</v>
      </c>
      <c r="D161" s="382" t="s">
        <v>906</v>
      </c>
      <c r="E161" s="445">
        <f>Таблица4000!E161+Таблица4500!E161</f>
        <v>0</v>
      </c>
      <c r="F161" s="445">
        <f>Таблица4000!G161+Таблица4500!F161</f>
        <v>0</v>
      </c>
      <c r="G161" s="445">
        <f>Таблица4000!H161+Таблица4500!G161</f>
        <v>0</v>
      </c>
      <c r="H161" s="445">
        <f>Таблица4000!I161+Таблица4500!H161</f>
        <v>0</v>
      </c>
      <c r="I161" s="445">
        <f>Таблица4000!J161+Таблица4500!I161</f>
        <v>0</v>
      </c>
      <c r="J161" s="445">
        <f>Таблица4000!K161+Таблица4500!J161</f>
        <v>0</v>
      </c>
      <c r="K161" s="445">
        <f>Таблица4000!L161+Таблица4500!K161</f>
        <v>0</v>
      </c>
      <c r="L161" s="445">
        <f>Таблица4000!M161+Таблица4500!L161</f>
        <v>0</v>
      </c>
      <c r="M161" s="445">
        <f>Таблица4000!N161+Таблица4500!M161</f>
        <v>0</v>
      </c>
      <c r="N161" s="445">
        <f>Таблица4000!O161+Таблица4500!N161</f>
        <v>0</v>
      </c>
      <c r="O161" s="557" t="e">
        <f>G161*1000/Таблица3002!F9</f>
        <v>#DIV/0!</v>
      </c>
      <c r="P161" s="557" t="e">
        <f>H161*1000/Таблица3002!F9</f>
        <v>#DIV/0!</v>
      </c>
      <c r="Q161" s="557" t="e">
        <f>I161*1000/Таблица3002!F9</f>
        <v>#DIV/0!</v>
      </c>
      <c r="R161" s="557" t="e">
        <f t="shared" si="3"/>
        <v>#DIV/0!</v>
      </c>
    </row>
    <row r="162" spans="1:20" x14ac:dyDescent="0.15">
      <c r="A162" s="380" t="s">
        <v>717</v>
      </c>
      <c r="B162" s="381" t="s">
        <v>536</v>
      </c>
      <c r="C162" s="417" t="s">
        <v>1038</v>
      </c>
      <c r="D162" s="382" t="s">
        <v>456</v>
      </c>
      <c r="E162" s="445">
        <f>Таблица4000!E162+Таблица4500!E162</f>
        <v>0</v>
      </c>
      <c r="F162" s="445">
        <f>Таблица4000!G162+Таблица4500!F162</f>
        <v>0</v>
      </c>
      <c r="G162" s="445">
        <f>Таблица4000!H162+Таблица4500!G162</f>
        <v>0</v>
      </c>
      <c r="H162" s="445">
        <f>Таблица4000!I162+Таблица4500!H162</f>
        <v>0</v>
      </c>
      <c r="I162" s="445">
        <f>Таблица4000!J162+Таблица4500!I162</f>
        <v>0</v>
      </c>
      <c r="J162" s="445">
        <f>Таблица4000!K162+Таблица4500!J162</f>
        <v>0</v>
      </c>
      <c r="K162" s="445">
        <f>Таблица4000!L162+Таблица4500!K162</f>
        <v>0</v>
      </c>
      <c r="L162" s="445">
        <f>Таблица4000!M162+Таблица4500!L162</f>
        <v>0</v>
      </c>
      <c r="M162" s="445">
        <f>Таблица4000!N162+Таблица4500!M162</f>
        <v>0</v>
      </c>
      <c r="N162" s="445">
        <f>Таблица4000!O162+Таблица4500!N162</f>
        <v>0</v>
      </c>
      <c r="O162" s="557" t="e">
        <f>G162*1000/Таблица3002!F9</f>
        <v>#DIV/0!</v>
      </c>
      <c r="P162" s="557" t="e">
        <f>H162*1000/Таблица3002!F9</f>
        <v>#DIV/0!</v>
      </c>
      <c r="Q162" s="557" t="e">
        <f>I162*1000/Таблица3002!F9</f>
        <v>#DIV/0!</v>
      </c>
      <c r="R162" s="557" t="e">
        <f t="shared" si="3"/>
        <v>#DIV/0!</v>
      </c>
    </row>
    <row r="163" spans="1:20" x14ac:dyDescent="0.15">
      <c r="A163" s="380" t="s">
        <v>444</v>
      </c>
      <c r="B163" s="381" t="s">
        <v>537</v>
      </c>
      <c r="C163" s="417" t="s">
        <v>1039</v>
      </c>
      <c r="D163" s="382" t="s">
        <v>457</v>
      </c>
      <c r="E163" s="445">
        <f>Таблица4000!E163+Таблица4500!E163</f>
        <v>0</v>
      </c>
      <c r="F163" s="445">
        <f>Таблица4000!G163+Таблица4500!F163</f>
        <v>0</v>
      </c>
      <c r="G163" s="445">
        <f>Таблица4000!H163+Таблица4500!G163</f>
        <v>0</v>
      </c>
      <c r="H163" s="445">
        <f>Таблица4000!I163+Таблица4500!H163</f>
        <v>0</v>
      </c>
      <c r="I163" s="445">
        <f>Таблица4000!J163+Таблица4500!I163</f>
        <v>0</v>
      </c>
      <c r="J163" s="445">
        <f>Таблица4000!K163+Таблица4500!J163</f>
        <v>0</v>
      </c>
      <c r="K163" s="445">
        <f>Таблица4000!L163+Таблица4500!K163</f>
        <v>0</v>
      </c>
      <c r="L163" s="445">
        <f>Таблица4000!M163+Таблица4500!L163</f>
        <v>0</v>
      </c>
      <c r="M163" s="445">
        <f>Таблица4000!N163+Таблица4500!M163</f>
        <v>0</v>
      </c>
      <c r="N163" s="445">
        <f>Таблица4000!O163+Таблица4500!N163</f>
        <v>0</v>
      </c>
      <c r="O163" s="557" t="e">
        <f>G163*1000/Таблица3002!F9</f>
        <v>#DIV/0!</v>
      </c>
      <c r="P163" s="557" t="e">
        <f>H163*1000/Таблица3002!F9</f>
        <v>#DIV/0!</v>
      </c>
      <c r="Q163" s="557" t="e">
        <f>I163*1000/Таблица3002!F9</f>
        <v>#DIV/0!</v>
      </c>
      <c r="R163" s="557" t="e">
        <f t="shared" si="3"/>
        <v>#DIV/0!</v>
      </c>
    </row>
    <row r="164" spans="1:20" x14ac:dyDescent="0.15">
      <c r="A164" s="380" t="s">
        <v>718</v>
      </c>
      <c r="B164" s="381" t="s">
        <v>538</v>
      </c>
      <c r="C164" s="417" t="s">
        <v>1040</v>
      </c>
      <c r="D164" s="382" t="s">
        <v>458</v>
      </c>
      <c r="E164" s="445">
        <f>Таблица4000!E164+Таблица4500!E164</f>
        <v>0</v>
      </c>
      <c r="F164" s="445">
        <f>Таблица4000!G164+Таблица4500!F164</f>
        <v>0</v>
      </c>
      <c r="G164" s="445">
        <f>Таблица4000!H164+Таблица4500!G164</f>
        <v>0</v>
      </c>
      <c r="H164" s="445">
        <f>Таблица4000!I164+Таблица4500!H164</f>
        <v>0</v>
      </c>
      <c r="I164" s="445">
        <f>Таблица4000!J164+Таблица4500!I164</f>
        <v>0</v>
      </c>
      <c r="J164" s="445">
        <f>Таблица4000!K164+Таблица4500!J164</f>
        <v>0</v>
      </c>
      <c r="K164" s="445">
        <f>Таблица4000!L164+Таблица4500!K164</f>
        <v>0</v>
      </c>
      <c r="L164" s="445">
        <f>Таблица4000!M164+Таблица4500!L164</f>
        <v>0</v>
      </c>
      <c r="M164" s="445">
        <f>Таблица4000!N164+Таблица4500!M164</f>
        <v>0</v>
      </c>
      <c r="N164" s="445">
        <f>Таблица4000!O164+Таблица4500!N164</f>
        <v>0</v>
      </c>
      <c r="O164" s="557" t="e">
        <f>G164*1000/Таблица3002!F9</f>
        <v>#DIV/0!</v>
      </c>
      <c r="P164" s="557" t="e">
        <f>H164*1000/Таблица3002!F9</f>
        <v>#DIV/0!</v>
      </c>
      <c r="Q164" s="557" t="e">
        <f>I164*1000/Таблица3002!F9</f>
        <v>#DIV/0!</v>
      </c>
      <c r="R164" s="557" t="e">
        <f t="shared" si="3"/>
        <v>#DIV/0!</v>
      </c>
    </row>
    <row r="165" spans="1:20" s="446" customFormat="1" x14ac:dyDescent="0.15">
      <c r="A165" s="380" t="s">
        <v>1477</v>
      </c>
      <c r="B165" s="381" t="s">
        <v>1478</v>
      </c>
      <c r="C165" s="417" t="s">
        <v>1560</v>
      </c>
      <c r="D165" s="382"/>
      <c r="E165" s="445">
        <f>Таблица4000!E165+Таблица4500!E165</f>
        <v>0</v>
      </c>
      <c r="F165" s="445">
        <f>Таблица4000!G165+Таблица4500!F165</f>
        <v>0</v>
      </c>
      <c r="G165" s="445">
        <f>Таблица4000!H165+Таблица4500!G165</f>
        <v>0</v>
      </c>
      <c r="H165" s="445">
        <f>Таблица4000!I165+Таблица4500!H165</f>
        <v>0</v>
      </c>
      <c r="I165" s="445">
        <f>Таблица4000!J165+Таблица4500!I165</f>
        <v>0</v>
      </c>
      <c r="J165" s="445">
        <f>Таблица4000!K165+Таблица4500!J165</f>
        <v>0</v>
      </c>
      <c r="K165" s="445">
        <f>Таблица4000!L165+Таблица4500!K165</f>
        <v>0</v>
      </c>
      <c r="L165" s="445">
        <f>Таблица4000!M165+Таблица4500!L165</f>
        <v>0</v>
      </c>
      <c r="M165" s="445">
        <f>Таблица4000!N165+Таблица4500!M165</f>
        <v>0</v>
      </c>
      <c r="N165" s="445">
        <f>Таблица4000!O165+Таблица4500!N165</f>
        <v>0</v>
      </c>
      <c r="O165" s="557" t="e">
        <f>G165*1000/Таблица3002!F9</f>
        <v>#DIV/0!</v>
      </c>
      <c r="P165" s="557" t="e">
        <f>H165*1000/Таблица3002!F9</f>
        <v>#DIV/0!</v>
      </c>
      <c r="Q165" s="557" t="e">
        <f>I165*1000/Таблица3002!F9</f>
        <v>#DIV/0!</v>
      </c>
      <c r="R165" s="557" t="e">
        <f t="shared" si="3"/>
        <v>#DIV/0!</v>
      </c>
    </row>
    <row r="166" spans="1:20" x14ac:dyDescent="0.15">
      <c r="A166" s="380" t="s">
        <v>1480</v>
      </c>
      <c r="B166" s="381" t="s">
        <v>1481</v>
      </c>
      <c r="C166" s="417" t="s">
        <v>1482</v>
      </c>
      <c r="D166" s="382"/>
      <c r="E166" s="445">
        <f>Таблица4000!E166+Таблица4500!E166</f>
        <v>0</v>
      </c>
      <c r="F166" s="445">
        <f>Таблица4000!G166+Таблица4500!F166</f>
        <v>0</v>
      </c>
      <c r="G166" s="445">
        <f>Таблица4000!H166+Таблица4500!G166</f>
        <v>0</v>
      </c>
      <c r="H166" s="445">
        <f>Таблица4000!I166+Таблица4500!H166</f>
        <v>0</v>
      </c>
      <c r="I166" s="445">
        <f>Таблица4000!J166+Таблица4500!I166</f>
        <v>0</v>
      </c>
      <c r="J166" s="445">
        <f>Таблица4000!K166+Таблица4500!J166</f>
        <v>0</v>
      </c>
      <c r="K166" s="445">
        <f>Таблица4000!L166+Таблица4500!K166</f>
        <v>0</v>
      </c>
      <c r="L166" s="445">
        <f>Таблица4000!M166+Таблица4500!L166</f>
        <v>0</v>
      </c>
      <c r="M166" s="445">
        <f>Таблица4000!N166+Таблица4500!M166</f>
        <v>0</v>
      </c>
      <c r="N166" s="445">
        <f>Таблица4000!O166+Таблица4500!N166</f>
        <v>0</v>
      </c>
      <c r="O166" s="557" t="e">
        <f>G166*1000/Таблица3002!F9</f>
        <v>#DIV/0!</v>
      </c>
      <c r="P166" s="557" t="e">
        <f>H166*1000/Таблица3002!F9</f>
        <v>#DIV/0!</v>
      </c>
      <c r="Q166" s="557" t="e">
        <f>I166*1000/Таблица3002!F9</f>
        <v>#DIV/0!</v>
      </c>
      <c r="R166" s="557" t="e">
        <f t="shared" si="3"/>
        <v>#DIV/0!</v>
      </c>
    </row>
    <row r="167" spans="1:20" ht="21" x14ac:dyDescent="0.15">
      <c r="A167" s="380" t="s">
        <v>1610</v>
      </c>
      <c r="B167" s="381" t="s">
        <v>1611</v>
      </c>
      <c r="C167" s="417" t="s">
        <v>1612</v>
      </c>
      <c r="D167" s="382"/>
      <c r="E167" s="445">
        <f>Таблица4000!E167+Таблица4500!E167</f>
        <v>0</v>
      </c>
      <c r="F167" s="445">
        <f>Таблица4000!G167+Таблица4500!F167</f>
        <v>0</v>
      </c>
      <c r="G167" s="445">
        <f>Таблица4000!H167+Таблица4500!G167</f>
        <v>0</v>
      </c>
      <c r="H167" s="445">
        <f>Таблица4000!I167+Таблица4500!H167</f>
        <v>0</v>
      </c>
      <c r="I167" s="445">
        <f>Таблица4000!J167+Таблица4500!I167</f>
        <v>0</v>
      </c>
      <c r="J167" s="445">
        <f>Таблица4000!K167+Таблица4500!J167</f>
        <v>0</v>
      </c>
      <c r="K167" s="445">
        <f>Таблица4000!L167+Таблица4500!K167</f>
        <v>0</v>
      </c>
      <c r="L167" s="445">
        <f>Таблица4000!M167+Таблица4500!L167</f>
        <v>0</v>
      </c>
      <c r="M167" s="445">
        <f>Таблица4000!N167+Таблица4500!M167</f>
        <v>0</v>
      </c>
      <c r="N167" s="445">
        <f>Таблица4000!O167+Таблица4500!N167</f>
        <v>0</v>
      </c>
      <c r="O167" s="557" t="e">
        <f>G167*1000/Таблица3002!F97</f>
        <v>#DIV/0!</v>
      </c>
      <c r="P167" s="557" t="e">
        <f>H167*1000/Таблица3002!F9</f>
        <v>#DIV/0!</v>
      </c>
      <c r="Q167" s="557" t="e">
        <f>I167*1000/Таблица3002!F9</f>
        <v>#DIV/0!</v>
      </c>
      <c r="R167" s="557" t="e">
        <f t="shared" si="3"/>
        <v>#DIV/0!</v>
      </c>
    </row>
    <row r="168" spans="1:20" x14ac:dyDescent="0.15">
      <c r="A168" s="391" t="s">
        <v>719</v>
      </c>
      <c r="B168" s="443" t="s">
        <v>227</v>
      </c>
      <c r="C168" s="450" t="s">
        <v>140</v>
      </c>
      <c r="D168" s="444" t="s">
        <v>472</v>
      </c>
      <c r="E168" s="445">
        <f>Таблица4000!E168+Таблица4500!E168</f>
        <v>0</v>
      </c>
      <c r="F168" s="445">
        <f>Таблица4000!G168+Таблица4500!F168</f>
        <v>0</v>
      </c>
      <c r="G168" s="445">
        <f>Таблица4000!H168+Таблица4500!G168</f>
        <v>0</v>
      </c>
      <c r="H168" s="445">
        <f>Таблица4000!I168+Таблица4500!H168</f>
        <v>0</v>
      </c>
      <c r="I168" s="445">
        <f>Таблица4000!J168+Таблица4500!I168</f>
        <v>0</v>
      </c>
      <c r="J168" s="445">
        <f>Таблица4000!K168+Таблица4500!J168</f>
        <v>0</v>
      </c>
      <c r="K168" s="445">
        <f>Таблица4000!L168+Таблица4500!K168</f>
        <v>0</v>
      </c>
      <c r="L168" s="445">
        <f>Таблица4000!M168+Таблица4500!L168</f>
        <v>0</v>
      </c>
      <c r="M168" s="445">
        <f>Таблица4000!N168+Таблица4500!M168</f>
        <v>0</v>
      </c>
      <c r="N168" s="445">
        <f>Таблица4000!O168+Таблица4500!N168</f>
        <v>0</v>
      </c>
      <c r="O168" s="557" t="e">
        <f>G168*1000/Таблица3002!F9</f>
        <v>#DIV/0!</v>
      </c>
      <c r="P168" s="557" t="e">
        <f>H168*1000/Таблица3002!F9</f>
        <v>#DIV/0!</v>
      </c>
      <c r="Q168" s="557" t="e">
        <f>I168*1000/Таблица3002!F9</f>
        <v>#DIV/0!</v>
      </c>
      <c r="R168" s="557" t="e">
        <f t="shared" si="3"/>
        <v>#DIV/0!</v>
      </c>
    </row>
    <row r="169" spans="1:20" ht="21" x14ac:dyDescent="0.15">
      <c r="A169" s="380" t="s">
        <v>720</v>
      </c>
      <c r="B169" s="381" t="s">
        <v>228</v>
      </c>
      <c r="C169" s="381" t="s">
        <v>82</v>
      </c>
      <c r="D169" s="382" t="s">
        <v>539</v>
      </c>
      <c r="E169" s="445">
        <f>Таблица4000!E169+Таблица4500!E169</f>
        <v>0</v>
      </c>
      <c r="F169" s="445">
        <f>Таблица4000!G169+Таблица4500!F169</f>
        <v>0</v>
      </c>
      <c r="G169" s="445">
        <f>Таблица4000!H169+Таблица4500!G169</f>
        <v>0</v>
      </c>
      <c r="H169" s="445">
        <f>Таблица4000!I169+Таблица4500!H169</f>
        <v>0</v>
      </c>
      <c r="I169" s="445">
        <f>Таблица4000!J169+Таблица4500!I169</f>
        <v>0</v>
      </c>
      <c r="J169" s="445">
        <f>Таблица4000!K169+Таблица4500!J169</f>
        <v>0</v>
      </c>
      <c r="K169" s="445">
        <f>Таблица4000!L169+Таблица4500!K169</f>
        <v>0</v>
      </c>
      <c r="L169" s="445">
        <f>Таблица4000!M169+Таблица4500!L169</f>
        <v>0</v>
      </c>
      <c r="M169" s="445">
        <f>Таблица4000!N169+Таблица4500!M169</f>
        <v>0</v>
      </c>
      <c r="N169" s="445">
        <f>Таблица4000!O169+Таблица4500!N169</f>
        <v>0</v>
      </c>
      <c r="O169" s="557" t="e">
        <f>G169*1000/Таблица3002!F9</f>
        <v>#DIV/0!</v>
      </c>
      <c r="P169" s="557" t="e">
        <f>H169*1000/Таблица3002!F9</f>
        <v>#DIV/0!</v>
      </c>
      <c r="Q169" s="557" t="e">
        <f>I169*1000/Таблица3002!F9</f>
        <v>#DIV/0!</v>
      </c>
      <c r="R169" s="557" t="e">
        <f t="shared" si="3"/>
        <v>#DIV/0!</v>
      </c>
    </row>
    <row r="170" spans="1:20" x14ac:dyDescent="0.15">
      <c r="A170" s="380" t="s">
        <v>721</v>
      </c>
      <c r="B170" s="381" t="s">
        <v>540</v>
      </c>
      <c r="C170" s="381" t="s">
        <v>541</v>
      </c>
      <c r="D170" s="382" t="s">
        <v>386</v>
      </c>
      <c r="E170" s="445">
        <f>Таблица4000!E170+Таблица4500!E170</f>
        <v>0</v>
      </c>
      <c r="F170" s="445">
        <f>Таблица4000!G170+Таблица4500!F170</f>
        <v>0</v>
      </c>
      <c r="G170" s="445">
        <f>Таблица4000!H170+Таблица4500!G170</f>
        <v>0</v>
      </c>
      <c r="H170" s="445">
        <f>Таблица4000!I170+Таблица4500!H170</f>
        <v>0</v>
      </c>
      <c r="I170" s="445">
        <f>Таблица4000!J170+Таблица4500!I170</f>
        <v>0</v>
      </c>
      <c r="J170" s="445">
        <f>Таблица4000!K170+Таблица4500!J170</f>
        <v>0</v>
      </c>
      <c r="K170" s="445">
        <f>Таблица4000!L170+Таблица4500!K170</f>
        <v>0</v>
      </c>
      <c r="L170" s="445">
        <f>Таблица4000!M170+Таблица4500!L170</f>
        <v>0</v>
      </c>
      <c r="M170" s="445">
        <f>Таблица4000!N170+Таблица4500!M170</f>
        <v>0</v>
      </c>
      <c r="N170" s="445">
        <f>Таблица4000!O170+Таблица4500!N170</f>
        <v>0</v>
      </c>
      <c r="O170" s="557" t="e">
        <f>G170*1000/Таблица3002!F9</f>
        <v>#DIV/0!</v>
      </c>
      <c r="P170" s="557" t="e">
        <f>H170*1000/Таблица3002!F9</f>
        <v>#DIV/0!</v>
      </c>
      <c r="Q170" s="557" t="e">
        <f>I170*1000/Таблица3002!F9</f>
        <v>#DIV/0!</v>
      </c>
      <c r="R170" s="557" t="e">
        <f t="shared" si="3"/>
        <v>#DIV/0!</v>
      </c>
    </row>
    <row r="171" spans="1:20" x14ac:dyDescent="0.15">
      <c r="A171" s="380" t="s">
        <v>722</v>
      </c>
      <c r="B171" s="381" t="s">
        <v>542</v>
      </c>
      <c r="C171" s="381" t="s">
        <v>543</v>
      </c>
      <c r="D171" s="382" t="s">
        <v>387</v>
      </c>
      <c r="E171" s="445">
        <f>Таблица4000!E171+Таблица4500!E171</f>
        <v>0</v>
      </c>
      <c r="F171" s="445">
        <f>Таблица4000!G171+Таблица4500!F171</f>
        <v>0</v>
      </c>
      <c r="G171" s="445">
        <f>Таблица4000!H171+Таблица4500!G171</f>
        <v>0</v>
      </c>
      <c r="H171" s="445">
        <f>Таблица4000!I171+Таблица4500!H171</f>
        <v>0</v>
      </c>
      <c r="I171" s="445">
        <f>Таблица4000!J171+Таблица4500!I171</f>
        <v>0</v>
      </c>
      <c r="J171" s="445">
        <f>Таблица4000!K171+Таблица4500!J171</f>
        <v>0</v>
      </c>
      <c r="K171" s="445">
        <f>Таблица4000!L171+Таблица4500!K171</f>
        <v>0</v>
      </c>
      <c r="L171" s="445">
        <f>Таблица4000!M171+Таблица4500!L171</f>
        <v>0</v>
      </c>
      <c r="M171" s="445">
        <f>Таблица4000!N171+Таблица4500!M171</f>
        <v>0</v>
      </c>
      <c r="N171" s="445">
        <f>Таблица4000!O171+Таблица4500!N171</f>
        <v>0</v>
      </c>
      <c r="O171" s="557" t="e">
        <f>G171*1000/Таблица3002!F9</f>
        <v>#DIV/0!</v>
      </c>
      <c r="P171" s="557" t="e">
        <f>H171*1000/Таблица3002!F9</f>
        <v>#DIV/0!</v>
      </c>
      <c r="Q171" s="557" t="e">
        <f>I171*1000/Таблица3002!F9</f>
        <v>#DIV/0!</v>
      </c>
      <c r="R171" s="557" t="e">
        <f t="shared" si="3"/>
        <v>#DIV/0!</v>
      </c>
    </row>
    <row r="172" spans="1:20" x14ac:dyDescent="0.15">
      <c r="A172" s="380" t="s">
        <v>1483</v>
      </c>
      <c r="B172" s="381" t="s">
        <v>1484</v>
      </c>
      <c r="C172" s="381" t="s">
        <v>1485</v>
      </c>
      <c r="D172" s="284" t="s">
        <v>1721</v>
      </c>
      <c r="E172" s="445">
        <f>Таблица4000!E172+Таблица4500!E172</f>
        <v>0</v>
      </c>
      <c r="F172" s="445">
        <f>Таблица4000!G172+Таблица4500!F172</f>
        <v>0</v>
      </c>
      <c r="G172" s="445">
        <f>Таблица4000!H172+Таблица4500!G172</f>
        <v>0</v>
      </c>
      <c r="H172" s="445">
        <f>Таблица4000!I172+Таблица4500!H172</f>
        <v>0</v>
      </c>
      <c r="I172" s="445">
        <f>Таблица4000!J172+Таблица4500!I172</f>
        <v>0</v>
      </c>
      <c r="J172" s="445">
        <f>Таблица4000!K172+Таблица4500!J172</f>
        <v>0</v>
      </c>
      <c r="K172" s="445">
        <f>Таблица4000!L172+Таблица4500!K172</f>
        <v>0</v>
      </c>
      <c r="L172" s="445">
        <f>Таблица4000!M172+Таблица4500!L172</f>
        <v>0</v>
      </c>
      <c r="M172" s="445">
        <f>Таблица4000!N172+Таблица4500!M172</f>
        <v>0</v>
      </c>
      <c r="N172" s="445">
        <f>Таблица4000!O172+Таблица4500!N172</f>
        <v>0</v>
      </c>
      <c r="O172" s="557" t="e">
        <f>G172*1000/Таблица3002!F9</f>
        <v>#DIV/0!</v>
      </c>
      <c r="P172" s="557" t="e">
        <f>H172*1000/Таблица3002!F9</f>
        <v>#DIV/0!</v>
      </c>
      <c r="Q172" s="557" t="e">
        <f>I172*1000/Таблица3002!F9</f>
        <v>#DIV/0!</v>
      </c>
      <c r="R172" s="557" t="e">
        <f t="shared" si="3"/>
        <v>#DIV/0!</v>
      </c>
      <c r="S172" s="287" t="s">
        <v>1797</v>
      </c>
      <c r="T172" s="458"/>
    </row>
    <row r="173" spans="1:20" x14ac:dyDescent="0.15">
      <c r="A173" s="380" t="s">
        <v>544</v>
      </c>
      <c r="B173" s="381" t="s">
        <v>229</v>
      </c>
      <c r="C173" s="441" t="s">
        <v>83</v>
      </c>
      <c r="D173" s="382" t="s">
        <v>907</v>
      </c>
      <c r="E173" s="445">
        <f>Таблица4000!E173+Таблица4500!E173</f>
        <v>0</v>
      </c>
      <c r="F173" s="445">
        <f>Таблица4000!G173+Таблица4500!F173</f>
        <v>0</v>
      </c>
      <c r="G173" s="445">
        <f>Таблица4000!H173+Таблица4500!G173</f>
        <v>0</v>
      </c>
      <c r="H173" s="445">
        <f>Таблица4000!I173+Таблица4500!H173</f>
        <v>0</v>
      </c>
      <c r="I173" s="445">
        <f>Таблица4000!J173+Таблица4500!I173</f>
        <v>0</v>
      </c>
      <c r="J173" s="445">
        <f>Таблица4000!K173+Таблица4500!J173</f>
        <v>0</v>
      </c>
      <c r="K173" s="445">
        <f>Таблица4000!L173+Таблица4500!K173</f>
        <v>0</v>
      </c>
      <c r="L173" s="445">
        <f>Таблица4000!M173+Таблица4500!L173</f>
        <v>0</v>
      </c>
      <c r="M173" s="445">
        <f>Таблица4000!N173+Таблица4500!M173</f>
        <v>0</v>
      </c>
      <c r="N173" s="445">
        <f>Таблица4000!O173+Таблица4500!N173</f>
        <v>0</v>
      </c>
      <c r="O173" s="557" t="e">
        <f>G173*1000/Таблица3002!F9</f>
        <v>#DIV/0!</v>
      </c>
      <c r="P173" s="557" t="e">
        <f>H173*1000/Таблица3002!F9</f>
        <v>#DIV/0!</v>
      </c>
      <c r="Q173" s="557" t="e">
        <f>I173*1000/Таблица3002!F9</f>
        <v>#DIV/0!</v>
      </c>
      <c r="R173" s="557" t="e">
        <f t="shared" si="3"/>
        <v>#DIV/0!</v>
      </c>
    </row>
    <row r="174" spans="1:20" x14ac:dyDescent="0.15">
      <c r="A174" s="380" t="s">
        <v>908</v>
      </c>
      <c r="B174" s="381" t="s">
        <v>230</v>
      </c>
      <c r="C174" s="441" t="s">
        <v>84</v>
      </c>
      <c r="D174" s="382" t="s">
        <v>909</v>
      </c>
      <c r="E174" s="445">
        <f>Таблица4000!E174+Таблица4500!E174</f>
        <v>0</v>
      </c>
      <c r="F174" s="445">
        <f>Таблица4000!G174+Таблица4500!F174</f>
        <v>0</v>
      </c>
      <c r="G174" s="445">
        <f>Таблица4000!H174+Таблица4500!G174</f>
        <v>0</v>
      </c>
      <c r="H174" s="445">
        <f>Таблица4000!I174+Таблица4500!H174</f>
        <v>0</v>
      </c>
      <c r="I174" s="445">
        <f>Таблица4000!J174+Таблица4500!I174</f>
        <v>0</v>
      </c>
      <c r="J174" s="445">
        <f>Таблица4000!K174+Таблица4500!J174</f>
        <v>0</v>
      </c>
      <c r="K174" s="445">
        <f>Таблица4000!L174+Таблица4500!K174</f>
        <v>0</v>
      </c>
      <c r="L174" s="445">
        <f>Таблица4000!M174+Таблица4500!L174</f>
        <v>0</v>
      </c>
      <c r="M174" s="445">
        <f>Таблица4000!N174+Таблица4500!M174</f>
        <v>0</v>
      </c>
      <c r="N174" s="445">
        <f>Таблица4000!O174+Таблица4500!N174</f>
        <v>0</v>
      </c>
      <c r="O174" s="557" t="e">
        <f>G174*1000/Таблица3002!F9</f>
        <v>#DIV/0!</v>
      </c>
      <c r="P174" s="557" t="e">
        <f>H174*1000/Таблица3002!F9</f>
        <v>#DIV/0!</v>
      </c>
      <c r="Q174" s="557" t="e">
        <f>I174*1000/Таблица3002!F9</f>
        <v>#DIV/0!</v>
      </c>
      <c r="R174" s="557" t="e">
        <f t="shared" si="3"/>
        <v>#DIV/0!</v>
      </c>
    </row>
    <row r="175" spans="1:20" x14ac:dyDescent="0.15">
      <c r="A175" s="380" t="s">
        <v>1588</v>
      </c>
      <c r="B175" s="381" t="s">
        <v>1581</v>
      </c>
      <c r="C175" s="441" t="s">
        <v>1582</v>
      </c>
      <c r="D175" s="382" t="s">
        <v>1583</v>
      </c>
      <c r="E175" s="445">
        <f>Таблица4000!E175+Таблица4500!E175</f>
        <v>0</v>
      </c>
      <c r="F175" s="445">
        <f>Таблица4000!G175+Таблица4500!F175</f>
        <v>0</v>
      </c>
      <c r="G175" s="445">
        <f>Таблица4000!H175+Таблица4500!G175</f>
        <v>0</v>
      </c>
      <c r="H175" s="445">
        <f>Таблица4000!I175+Таблица4500!H175</f>
        <v>0</v>
      </c>
      <c r="I175" s="445">
        <f>Таблица4000!J175+Таблица4500!I175</f>
        <v>0</v>
      </c>
      <c r="J175" s="445">
        <f>Таблица4000!K175+Таблица4500!J175</f>
        <v>0</v>
      </c>
      <c r="K175" s="445">
        <f>Таблица4000!L175+Таблица4500!K175</f>
        <v>0</v>
      </c>
      <c r="L175" s="445">
        <f>Таблица4000!M175+Таблица4500!L175</f>
        <v>0</v>
      </c>
      <c r="M175" s="445">
        <f>Таблица4000!N175+Таблица4500!M175</f>
        <v>0</v>
      </c>
      <c r="N175" s="445">
        <f>Таблица4000!O175+Таблица4500!N175</f>
        <v>0</v>
      </c>
      <c r="O175" s="557" t="e">
        <f>G175*1000/Таблица3002!F9</f>
        <v>#DIV/0!</v>
      </c>
      <c r="P175" s="557" t="e">
        <f>H175*1000/Таблица3002!F9</f>
        <v>#DIV/0!</v>
      </c>
      <c r="Q175" s="557" t="e">
        <f>I175*1000/Таблица3002!F9</f>
        <v>#DIV/0!</v>
      </c>
      <c r="R175" s="557" t="e">
        <f t="shared" si="3"/>
        <v>#DIV/0!</v>
      </c>
    </row>
    <row r="176" spans="1:20" ht="21" x14ac:dyDescent="0.15">
      <c r="A176" s="380" t="s">
        <v>545</v>
      </c>
      <c r="B176" s="381" t="s">
        <v>231</v>
      </c>
      <c r="C176" s="441" t="s">
        <v>85</v>
      </c>
      <c r="D176" s="382" t="s">
        <v>546</v>
      </c>
      <c r="E176" s="445">
        <f>Таблица4000!E176+Таблица4500!E176</f>
        <v>0</v>
      </c>
      <c r="F176" s="445">
        <f>Таблица4000!G176+Таблица4500!F176</f>
        <v>0</v>
      </c>
      <c r="G176" s="445">
        <f>Таблица4000!H176+Таблица4500!G176</f>
        <v>0</v>
      </c>
      <c r="H176" s="445">
        <f>Таблица4000!I176+Таблица4500!H176</f>
        <v>0</v>
      </c>
      <c r="I176" s="445">
        <f>Таблица4000!J176+Таблица4500!I176</f>
        <v>0</v>
      </c>
      <c r="J176" s="445">
        <f>Таблица4000!K176+Таблица4500!J176</f>
        <v>0</v>
      </c>
      <c r="K176" s="445">
        <f>Таблица4000!L176+Таблица4500!K176</f>
        <v>0</v>
      </c>
      <c r="L176" s="445">
        <f>Таблица4000!M176+Таблица4500!L176</f>
        <v>0</v>
      </c>
      <c r="M176" s="445">
        <f>Таблица4000!N176+Таблица4500!M176</f>
        <v>0</v>
      </c>
      <c r="N176" s="445">
        <f>Таблица4000!O176+Таблица4500!N176</f>
        <v>0</v>
      </c>
      <c r="O176" s="557" t="e">
        <f>G176*1000/Таблица3002!F9</f>
        <v>#DIV/0!</v>
      </c>
      <c r="P176" s="557" t="e">
        <f>H176*1000/Таблица3002!F9</f>
        <v>#DIV/0!</v>
      </c>
      <c r="Q176" s="557" t="e">
        <f>I176*1000/Таблица3002!F9</f>
        <v>#DIV/0!</v>
      </c>
      <c r="R176" s="557" t="e">
        <f t="shared" si="3"/>
        <v>#DIV/0!</v>
      </c>
    </row>
    <row r="177" spans="1:18" x14ac:dyDescent="0.15">
      <c r="A177" s="380" t="s">
        <v>723</v>
      </c>
      <c r="B177" s="381" t="s">
        <v>232</v>
      </c>
      <c r="C177" s="441" t="s">
        <v>86</v>
      </c>
      <c r="D177" s="382" t="s">
        <v>40</v>
      </c>
      <c r="E177" s="445">
        <f>Таблица4000!E177+Таблица4500!E177</f>
        <v>0</v>
      </c>
      <c r="F177" s="445">
        <f>Таблица4000!G177+Таблица4500!F177</f>
        <v>0</v>
      </c>
      <c r="G177" s="445">
        <f>Таблица4000!H177+Таблица4500!G177</f>
        <v>0</v>
      </c>
      <c r="H177" s="445">
        <f>Таблица4000!I177+Таблица4500!H177</f>
        <v>0</v>
      </c>
      <c r="I177" s="445">
        <f>Таблица4000!J177+Таблица4500!I177</f>
        <v>0</v>
      </c>
      <c r="J177" s="445">
        <f>Таблица4000!K177+Таблица4500!J177</f>
        <v>0</v>
      </c>
      <c r="K177" s="445">
        <f>Таблица4000!L177+Таблица4500!K177</f>
        <v>0</v>
      </c>
      <c r="L177" s="445">
        <f>Таблица4000!M177+Таблица4500!L177</f>
        <v>0</v>
      </c>
      <c r="M177" s="445">
        <f>Таблица4000!N177+Таблица4500!M177</f>
        <v>0</v>
      </c>
      <c r="N177" s="445">
        <f>Таблица4000!O177+Таблица4500!N177</f>
        <v>0</v>
      </c>
      <c r="O177" s="557" t="e">
        <f>G177*1000/Таблица3002!F9</f>
        <v>#DIV/0!</v>
      </c>
      <c r="P177" s="557" t="e">
        <f>H177*1000/Таблица3002!F9</f>
        <v>#DIV/0!</v>
      </c>
      <c r="Q177" s="557" t="e">
        <f>I177*1000/Таблица3002!F9</f>
        <v>#DIV/0!</v>
      </c>
      <c r="R177" s="557" t="e">
        <f t="shared" si="3"/>
        <v>#DIV/0!</v>
      </c>
    </row>
    <row r="178" spans="1:18" ht="21" x14ac:dyDescent="0.15">
      <c r="A178" s="380" t="s">
        <v>724</v>
      </c>
      <c r="B178" s="381" t="s">
        <v>233</v>
      </c>
      <c r="C178" s="441" t="s">
        <v>87</v>
      </c>
      <c r="D178" s="382" t="s">
        <v>547</v>
      </c>
      <c r="E178" s="445">
        <f>Таблица4000!E178+Таблица4500!E178</f>
        <v>0</v>
      </c>
      <c r="F178" s="445">
        <f>Таблица4000!G178+Таблица4500!F178</f>
        <v>0</v>
      </c>
      <c r="G178" s="445">
        <f>Таблица4000!H178+Таблица4500!G178</f>
        <v>0</v>
      </c>
      <c r="H178" s="445">
        <f>Таблица4000!I178+Таблица4500!H178</f>
        <v>0</v>
      </c>
      <c r="I178" s="445">
        <f>Таблица4000!J178+Таблица4500!I178</f>
        <v>0</v>
      </c>
      <c r="J178" s="445">
        <f>Таблица4000!K178+Таблица4500!J178</f>
        <v>0</v>
      </c>
      <c r="K178" s="445">
        <f>Таблица4000!L178+Таблица4500!K178</f>
        <v>0</v>
      </c>
      <c r="L178" s="445">
        <f>Таблица4000!M178+Таблица4500!L178</f>
        <v>0</v>
      </c>
      <c r="M178" s="445">
        <f>Таблица4000!N178+Таблица4500!M178</f>
        <v>0</v>
      </c>
      <c r="N178" s="445">
        <f>Таблица4000!O178+Таблица4500!N178</f>
        <v>0</v>
      </c>
      <c r="O178" s="557" t="e">
        <f>G178*1000/Таблица3002!F9</f>
        <v>#DIV/0!</v>
      </c>
      <c r="P178" s="557" t="e">
        <f>H178*1000/Таблица3002!F9</f>
        <v>#DIV/0!</v>
      </c>
      <c r="Q178" s="557" t="e">
        <f>I178*1000/Таблица3002!F9</f>
        <v>#DIV/0!</v>
      </c>
      <c r="R178" s="557" t="e">
        <f t="shared" si="3"/>
        <v>#DIV/0!</v>
      </c>
    </row>
    <row r="179" spans="1:18" x14ac:dyDescent="0.15">
      <c r="A179" s="380" t="s">
        <v>725</v>
      </c>
      <c r="B179" s="381" t="s">
        <v>234</v>
      </c>
      <c r="C179" s="441" t="s">
        <v>88</v>
      </c>
      <c r="D179" s="382" t="s">
        <v>548</v>
      </c>
      <c r="E179" s="445">
        <f>Таблица4000!E179+Таблица4500!E179</f>
        <v>0</v>
      </c>
      <c r="F179" s="445">
        <f>Таблица4000!G179+Таблица4500!F179</f>
        <v>0</v>
      </c>
      <c r="G179" s="445">
        <f>Таблица4000!H179+Таблица4500!G179</f>
        <v>0</v>
      </c>
      <c r="H179" s="445">
        <f>Таблица4000!I179+Таблица4500!H179</f>
        <v>0</v>
      </c>
      <c r="I179" s="445">
        <f>Таблица4000!J179+Таблица4500!I179</f>
        <v>0</v>
      </c>
      <c r="J179" s="445">
        <f>Таблица4000!K179+Таблица4500!J179</f>
        <v>0</v>
      </c>
      <c r="K179" s="445">
        <f>Таблица4000!L179+Таблица4500!K179</f>
        <v>0</v>
      </c>
      <c r="L179" s="445">
        <f>Таблица4000!M179+Таблица4500!L179</f>
        <v>0</v>
      </c>
      <c r="M179" s="445">
        <f>Таблица4000!N179+Таблица4500!M179</f>
        <v>0</v>
      </c>
      <c r="N179" s="445">
        <f>Таблица4000!O179+Таблица4500!N179</f>
        <v>0</v>
      </c>
      <c r="O179" s="557" t="e">
        <f>G179*1000/Таблица3002!F9</f>
        <v>#DIV/0!</v>
      </c>
      <c r="P179" s="557" t="e">
        <f>H179*1000/Таблица3002!F9</f>
        <v>#DIV/0!</v>
      </c>
      <c r="Q179" s="557" t="e">
        <f>I179*1000/Таблица3002!F9</f>
        <v>#DIV/0!</v>
      </c>
      <c r="R179" s="557" t="e">
        <f t="shared" si="3"/>
        <v>#DIV/0!</v>
      </c>
    </row>
    <row r="180" spans="1:18" s="446" customFormat="1" x14ac:dyDescent="0.15">
      <c r="A180" s="380" t="s">
        <v>969</v>
      </c>
      <c r="B180" s="381" t="s">
        <v>235</v>
      </c>
      <c r="C180" s="441" t="s">
        <v>89</v>
      </c>
      <c r="D180" s="382" t="s">
        <v>910</v>
      </c>
      <c r="E180" s="445">
        <f>Таблица4000!E180+Таблица4500!E180</f>
        <v>0</v>
      </c>
      <c r="F180" s="445">
        <f>Таблица4000!G180+Таблица4500!F180</f>
        <v>0</v>
      </c>
      <c r="G180" s="445">
        <f>Таблица4000!H180+Таблица4500!G180</f>
        <v>0</v>
      </c>
      <c r="H180" s="445">
        <f>Таблица4000!I180+Таблица4500!H180</f>
        <v>0</v>
      </c>
      <c r="I180" s="445">
        <f>Таблица4000!J180+Таблица4500!I180</f>
        <v>0</v>
      </c>
      <c r="J180" s="445">
        <f>Таблица4000!K180+Таблица4500!J180</f>
        <v>0</v>
      </c>
      <c r="K180" s="445">
        <f>Таблица4000!L180+Таблица4500!K180</f>
        <v>0</v>
      </c>
      <c r="L180" s="445">
        <f>Таблица4000!M180+Таблица4500!L180</f>
        <v>0</v>
      </c>
      <c r="M180" s="445">
        <f>Таблица4000!N180+Таблица4500!M180</f>
        <v>0</v>
      </c>
      <c r="N180" s="445">
        <f>Таблица4000!O180+Таблица4500!N180</f>
        <v>0</v>
      </c>
      <c r="O180" s="557" t="e">
        <f>G180*1000/Таблица3002!F9</f>
        <v>#DIV/0!</v>
      </c>
      <c r="P180" s="557" t="e">
        <f>H180*1000/Таблица3002!F9</f>
        <v>#DIV/0!</v>
      </c>
      <c r="Q180" s="557" t="e">
        <f>I180*1000/Таблица3002!F9</f>
        <v>#DIV/0!</v>
      </c>
      <c r="R180" s="557" t="e">
        <f t="shared" si="3"/>
        <v>#DIV/0!</v>
      </c>
    </row>
    <row r="181" spans="1:18" x14ac:dyDescent="0.15">
      <c r="A181" s="380" t="s">
        <v>911</v>
      </c>
      <c r="B181" s="381" t="s">
        <v>384</v>
      </c>
      <c r="C181" s="441" t="s">
        <v>382</v>
      </c>
      <c r="D181" s="382" t="s">
        <v>912</v>
      </c>
      <c r="E181" s="445">
        <f>Таблица4000!E181+Таблица4500!E181</f>
        <v>0</v>
      </c>
      <c r="F181" s="445">
        <f>Таблица4000!G181+Таблица4500!F181</f>
        <v>0</v>
      </c>
      <c r="G181" s="445">
        <f>Таблица4000!H181+Таблица4500!G181</f>
        <v>0</v>
      </c>
      <c r="H181" s="445">
        <f>Таблица4000!I181+Таблица4500!H181</f>
        <v>0</v>
      </c>
      <c r="I181" s="445">
        <f>Таблица4000!J181+Таблица4500!I181</f>
        <v>0</v>
      </c>
      <c r="J181" s="445">
        <f>Таблица4000!K181+Таблица4500!J181</f>
        <v>0</v>
      </c>
      <c r="K181" s="445">
        <f>Таблица4000!L181+Таблица4500!K181</f>
        <v>0</v>
      </c>
      <c r="L181" s="445">
        <f>Таблица4000!M181+Таблица4500!L181</f>
        <v>0</v>
      </c>
      <c r="M181" s="445">
        <f>Таблица4000!N181+Таблица4500!M181</f>
        <v>0</v>
      </c>
      <c r="N181" s="445">
        <f>Таблица4000!O181+Таблица4500!N181</f>
        <v>0</v>
      </c>
      <c r="O181" s="557" t="e">
        <f>G181*1000/Таблица3002!F9</f>
        <v>#DIV/0!</v>
      </c>
      <c r="P181" s="557" t="e">
        <f>H181*1000/Таблица3002!F9</f>
        <v>#DIV/0!</v>
      </c>
      <c r="Q181" s="557" t="e">
        <f>I181*1000/Таблица3002!F9</f>
        <v>#DIV/0!</v>
      </c>
      <c r="R181" s="557" t="e">
        <f t="shared" si="3"/>
        <v>#DIV/0!</v>
      </c>
    </row>
    <row r="182" spans="1:18" x14ac:dyDescent="0.15">
      <c r="A182" s="380" t="s">
        <v>726</v>
      </c>
      <c r="B182" s="381" t="s">
        <v>385</v>
      </c>
      <c r="C182" s="441" t="s">
        <v>383</v>
      </c>
      <c r="D182" s="382" t="s">
        <v>549</v>
      </c>
      <c r="E182" s="445">
        <f>Таблица4000!E182+Таблица4500!E182</f>
        <v>0</v>
      </c>
      <c r="F182" s="445">
        <f>Таблица4000!G182+Таблица4500!F182</f>
        <v>0</v>
      </c>
      <c r="G182" s="445">
        <f>Таблица4000!H182+Таблица4500!G182</f>
        <v>0</v>
      </c>
      <c r="H182" s="445">
        <f>Таблица4000!I182+Таблица4500!H182</f>
        <v>0</v>
      </c>
      <c r="I182" s="445">
        <f>Таблица4000!J182+Таблица4500!I182</f>
        <v>0</v>
      </c>
      <c r="J182" s="445">
        <f>Таблица4000!K182+Таблица4500!J182</f>
        <v>0</v>
      </c>
      <c r="K182" s="445">
        <f>Таблица4000!L182+Таблица4500!K182</f>
        <v>0</v>
      </c>
      <c r="L182" s="445">
        <f>Таблица4000!M182+Таблица4500!L182</f>
        <v>0</v>
      </c>
      <c r="M182" s="445">
        <f>Таблица4000!N182+Таблица4500!M182</f>
        <v>0</v>
      </c>
      <c r="N182" s="445">
        <f>Таблица4000!O182+Таблица4500!N182</f>
        <v>0</v>
      </c>
      <c r="O182" s="557" t="e">
        <f>G182*1000/Таблица3002!F9</f>
        <v>#DIV/0!</v>
      </c>
      <c r="P182" s="557" t="e">
        <f>H182*1000/Таблица3002!F9</f>
        <v>#DIV/0!</v>
      </c>
      <c r="Q182" s="557" t="e">
        <f>I182*1000/Таблица3002!F9</f>
        <v>#DIV/0!</v>
      </c>
      <c r="R182" s="557" t="e">
        <f t="shared" si="3"/>
        <v>#DIV/0!</v>
      </c>
    </row>
    <row r="183" spans="1:18" ht="31.5" x14ac:dyDescent="0.15">
      <c r="A183" s="380" t="s">
        <v>727</v>
      </c>
      <c r="B183" s="381" t="s">
        <v>913</v>
      </c>
      <c r="C183" s="381" t="s">
        <v>914</v>
      </c>
      <c r="D183" s="382" t="s">
        <v>915</v>
      </c>
      <c r="E183" s="445">
        <f>Таблица4000!E183+Таблица4500!E183</f>
        <v>0</v>
      </c>
      <c r="F183" s="445">
        <f>Таблица4000!G183+Таблица4500!F183</f>
        <v>0</v>
      </c>
      <c r="G183" s="445">
        <f>Таблица4000!H183+Таблица4500!G183</f>
        <v>0</v>
      </c>
      <c r="H183" s="445">
        <f>Таблица4000!I183+Таблица4500!H183</f>
        <v>0</v>
      </c>
      <c r="I183" s="445">
        <f>Таблица4000!J183+Таблица4500!I183</f>
        <v>0</v>
      </c>
      <c r="J183" s="445">
        <f>Таблица4000!K183+Таблица4500!J183</f>
        <v>0</v>
      </c>
      <c r="K183" s="445">
        <f>Таблица4000!L183+Таблица4500!K183</f>
        <v>0</v>
      </c>
      <c r="L183" s="445">
        <f>Таблица4000!M183+Таблица4500!L183</f>
        <v>0</v>
      </c>
      <c r="M183" s="445">
        <f>Таблица4000!N183+Таблица4500!M183</f>
        <v>0</v>
      </c>
      <c r="N183" s="445">
        <f>Таблица4000!O183+Таблица4500!N183</f>
        <v>0</v>
      </c>
      <c r="O183" s="557" t="e">
        <f>G183*1000/Таблица3002!F9</f>
        <v>#DIV/0!</v>
      </c>
      <c r="P183" s="557" t="e">
        <f>H183*1000/Таблица3002!F9</f>
        <v>#DIV/0!</v>
      </c>
      <c r="Q183" s="557" t="e">
        <f>I183*1000/Таблица3002!F9</f>
        <v>#DIV/0!</v>
      </c>
      <c r="R183" s="557" t="e">
        <f t="shared" si="3"/>
        <v>#DIV/0!</v>
      </c>
    </row>
    <row r="184" spans="1:18" x14ac:dyDescent="0.15">
      <c r="A184" s="380" t="s">
        <v>1561</v>
      </c>
      <c r="B184" s="381" t="s">
        <v>1487</v>
      </c>
      <c r="C184" s="451" t="s">
        <v>1488</v>
      </c>
      <c r="D184" s="382"/>
      <c r="E184" s="445">
        <f>Таблица4000!E184+Таблица4500!E184</f>
        <v>0</v>
      </c>
      <c r="F184" s="445">
        <f>Таблица4000!G184+Таблица4500!F184</f>
        <v>0</v>
      </c>
      <c r="G184" s="445">
        <f>Таблица4000!H184+Таблица4500!G184</f>
        <v>0</v>
      </c>
      <c r="H184" s="445">
        <f>Таблица4000!I184+Таблица4500!H184</f>
        <v>0</v>
      </c>
      <c r="I184" s="445">
        <f>Таблица4000!J184+Таблица4500!I184</f>
        <v>0</v>
      </c>
      <c r="J184" s="445">
        <f>Таблица4000!K184+Таблица4500!J184</f>
        <v>0</v>
      </c>
      <c r="K184" s="445">
        <f>Таблица4000!L184+Таблица4500!K184</f>
        <v>0</v>
      </c>
      <c r="L184" s="445">
        <f>Таблица4000!M184+Таблица4500!L184</f>
        <v>0</v>
      </c>
      <c r="M184" s="445">
        <f>Таблица4000!N184+Таблица4500!M184</f>
        <v>0</v>
      </c>
      <c r="N184" s="445">
        <f>Таблица4000!O184+Таблица4500!N184</f>
        <v>0</v>
      </c>
      <c r="O184" s="557" t="e">
        <f>G184*1000/Таблица3002!F9</f>
        <v>#DIV/0!</v>
      </c>
      <c r="P184" s="557" t="e">
        <f>H184*1000/Таблица3002!F9</f>
        <v>#DIV/0!</v>
      </c>
      <c r="Q184" s="557" t="e">
        <f>I184*1000/Таблица3002!F9</f>
        <v>#DIV/0!</v>
      </c>
      <c r="R184" s="557" t="e">
        <f t="shared" si="3"/>
        <v>#DIV/0!</v>
      </c>
    </row>
    <row r="185" spans="1:18" x14ac:dyDescent="0.15">
      <c r="A185" s="391" t="s">
        <v>728</v>
      </c>
      <c r="B185" s="443" t="s">
        <v>236</v>
      </c>
      <c r="C185" s="436" t="s">
        <v>141</v>
      </c>
      <c r="D185" s="444" t="s">
        <v>777</v>
      </c>
      <c r="E185" s="445">
        <f>Таблица4000!E185+Таблица4500!E185</f>
        <v>0</v>
      </c>
      <c r="F185" s="445">
        <f>Таблица4000!G185+Таблица4500!F185</f>
        <v>0</v>
      </c>
      <c r="G185" s="445">
        <f>Таблица4000!H185+Таблица4500!G185</f>
        <v>0</v>
      </c>
      <c r="H185" s="445">
        <f>Таблица4000!I185+Таблица4500!H185</f>
        <v>0</v>
      </c>
      <c r="I185" s="445">
        <f>Таблица4000!J185+Таблица4500!I185</f>
        <v>0</v>
      </c>
      <c r="J185" s="445">
        <f>Таблица4000!K185+Таблица4500!J185</f>
        <v>0</v>
      </c>
      <c r="K185" s="445">
        <f>Таблица4000!L185+Таблица4500!K185</f>
        <v>0</v>
      </c>
      <c r="L185" s="445">
        <f>Таблица4000!M185+Таблица4500!L185</f>
        <v>0</v>
      </c>
      <c r="M185" s="445">
        <f>Таблица4000!N185+Таблица4500!M185</f>
        <v>0</v>
      </c>
      <c r="N185" s="445">
        <f>Таблица4000!O185+Таблица4500!N185</f>
        <v>0</v>
      </c>
      <c r="O185" s="557" t="e">
        <f>G185*1000/Таблица3002!F9</f>
        <v>#DIV/0!</v>
      </c>
      <c r="P185" s="557" t="e">
        <f>H185*1000/Таблица3002!F9</f>
        <v>#DIV/0!</v>
      </c>
      <c r="Q185" s="557" t="e">
        <f>I185*1000/Таблица3002!F9</f>
        <v>#DIV/0!</v>
      </c>
      <c r="R185" s="557" t="e">
        <f t="shared" si="3"/>
        <v>#DIV/0!</v>
      </c>
    </row>
    <row r="186" spans="1:18" x14ac:dyDescent="0.15">
      <c r="A186" s="380" t="s">
        <v>729</v>
      </c>
      <c r="B186" s="381" t="s">
        <v>237</v>
      </c>
      <c r="C186" s="381" t="s">
        <v>90</v>
      </c>
      <c r="D186" s="382" t="s">
        <v>778</v>
      </c>
      <c r="E186" s="445">
        <f>Таблица4000!E186+Таблица4500!E186</f>
        <v>0</v>
      </c>
      <c r="F186" s="445">
        <f>Таблица4000!G186+Таблица4500!F186</f>
        <v>0</v>
      </c>
      <c r="G186" s="445">
        <f>Таблица4000!H186+Таблица4500!G186</f>
        <v>0</v>
      </c>
      <c r="H186" s="445">
        <f>Таблица4000!I186+Таблица4500!H186</f>
        <v>0</v>
      </c>
      <c r="I186" s="445">
        <f>Таблица4000!J186+Таблица4500!I186</f>
        <v>0</v>
      </c>
      <c r="J186" s="445">
        <f>Таблица4000!K186+Таблица4500!J186</f>
        <v>0</v>
      </c>
      <c r="K186" s="445">
        <f>Таблица4000!L186+Таблица4500!K186</f>
        <v>0</v>
      </c>
      <c r="L186" s="445">
        <f>Таблица4000!M186+Таблица4500!L186</f>
        <v>0</v>
      </c>
      <c r="M186" s="445">
        <f>Таблица4000!N186+Таблица4500!M186</f>
        <v>0</v>
      </c>
      <c r="N186" s="445">
        <f>Таблица4000!O186+Таблица4500!N186</f>
        <v>0</v>
      </c>
      <c r="O186" s="557" t="e">
        <f>G186*1000/Таблица3002!F9</f>
        <v>#DIV/0!</v>
      </c>
      <c r="P186" s="557" t="e">
        <f>H186*1000/Таблица3002!F9</f>
        <v>#DIV/0!</v>
      </c>
      <c r="Q186" s="557" t="e">
        <f>I186*1000/Таблица3002!F9</f>
        <v>#DIV/0!</v>
      </c>
      <c r="R186" s="557" t="e">
        <f t="shared" si="3"/>
        <v>#DIV/0!</v>
      </c>
    </row>
    <row r="187" spans="1:18" x14ac:dyDescent="0.15">
      <c r="A187" s="380" t="s">
        <v>42</v>
      </c>
      <c r="B187" s="381" t="s">
        <v>238</v>
      </c>
      <c r="C187" s="381" t="s">
        <v>92</v>
      </c>
      <c r="D187" s="382" t="s">
        <v>779</v>
      </c>
      <c r="E187" s="445">
        <f>Таблица4000!E187+Таблица4500!E187</f>
        <v>0</v>
      </c>
      <c r="F187" s="445">
        <f>Таблица4000!G187+Таблица4500!F187</f>
        <v>0</v>
      </c>
      <c r="G187" s="445">
        <f>Таблица4000!H187+Таблица4500!G187</f>
        <v>0</v>
      </c>
      <c r="H187" s="445">
        <f>Таблица4000!I187+Таблица4500!H187</f>
        <v>0</v>
      </c>
      <c r="I187" s="445">
        <f>Таблица4000!J187+Таблица4500!I187</f>
        <v>0</v>
      </c>
      <c r="J187" s="445">
        <f>Таблица4000!K187+Таблица4500!J187</f>
        <v>0</v>
      </c>
      <c r="K187" s="445">
        <f>Таблица4000!L187+Таблица4500!K187</f>
        <v>0</v>
      </c>
      <c r="L187" s="445">
        <f>Таблица4000!M187+Таблица4500!L187</f>
        <v>0</v>
      </c>
      <c r="M187" s="445">
        <f>Таблица4000!N187+Таблица4500!M187</f>
        <v>0</v>
      </c>
      <c r="N187" s="445">
        <f>Таблица4000!O187+Таблица4500!N187</f>
        <v>0</v>
      </c>
      <c r="O187" s="557" t="e">
        <f>G187*1000/Таблица3002!F9</f>
        <v>#DIV/0!</v>
      </c>
      <c r="P187" s="557" t="e">
        <f>H187*1000/Таблица3002!F9</f>
        <v>#DIV/0!</v>
      </c>
      <c r="Q187" s="557" t="e">
        <f>I187*1000/Таблица3002!F9</f>
        <v>#DIV/0!</v>
      </c>
      <c r="R187" s="557" t="e">
        <f t="shared" si="3"/>
        <v>#DIV/0!</v>
      </c>
    </row>
    <row r="188" spans="1:18" s="446" customFormat="1" x14ac:dyDescent="0.15">
      <c r="A188" s="380" t="s">
        <v>501</v>
      </c>
      <c r="B188" s="381" t="s">
        <v>239</v>
      </c>
      <c r="C188" s="381" t="s">
        <v>93</v>
      </c>
      <c r="D188" s="382" t="s">
        <v>550</v>
      </c>
      <c r="E188" s="445">
        <f>Таблица4000!E188+Таблица4500!E188</f>
        <v>0</v>
      </c>
      <c r="F188" s="445">
        <f>Таблица4000!G188+Таблица4500!F188</f>
        <v>0</v>
      </c>
      <c r="G188" s="445">
        <f>Таблица4000!H188+Таблица4500!G188</f>
        <v>0</v>
      </c>
      <c r="H188" s="445">
        <f>Таблица4000!I188+Таблица4500!H188</f>
        <v>0</v>
      </c>
      <c r="I188" s="445">
        <f>Таблица4000!J188+Таблица4500!I188</f>
        <v>0</v>
      </c>
      <c r="J188" s="445">
        <f>Таблица4000!K188+Таблица4500!J188</f>
        <v>0</v>
      </c>
      <c r="K188" s="445">
        <f>Таблица4000!L188+Таблица4500!K188</f>
        <v>0</v>
      </c>
      <c r="L188" s="445">
        <f>Таблица4000!M188+Таблица4500!L188</f>
        <v>0</v>
      </c>
      <c r="M188" s="445">
        <f>Таблица4000!N188+Таблица4500!M188</f>
        <v>0</v>
      </c>
      <c r="N188" s="445">
        <f>Таблица4000!O188+Таблица4500!N188</f>
        <v>0</v>
      </c>
      <c r="O188" s="557" t="e">
        <f>G188*1000/Таблица3002!F9</f>
        <v>#DIV/0!</v>
      </c>
      <c r="P188" s="557" t="e">
        <f>H188*1000/Таблица3002!F9</f>
        <v>#DIV/0!</v>
      </c>
      <c r="Q188" s="557" t="e">
        <f>I188*1000/Таблица3002!F9</f>
        <v>#DIV/0!</v>
      </c>
      <c r="R188" s="557" t="e">
        <f t="shared" si="3"/>
        <v>#DIV/0!</v>
      </c>
    </row>
    <row r="189" spans="1:18" x14ac:dyDescent="0.15">
      <c r="A189" s="380" t="s">
        <v>730</v>
      </c>
      <c r="B189" s="381" t="s">
        <v>240</v>
      </c>
      <c r="C189" s="381" t="s">
        <v>94</v>
      </c>
      <c r="D189" s="382" t="s">
        <v>780</v>
      </c>
      <c r="E189" s="445">
        <f>Таблица4000!E189+Таблица4500!E189</f>
        <v>0</v>
      </c>
      <c r="F189" s="445">
        <f>Таблица4000!G189+Таблица4500!F189</f>
        <v>0</v>
      </c>
      <c r="G189" s="445">
        <f>Таблица4000!H189+Таблица4500!G189</f>
        <v>0</v>
      </c>
      <c r="H189" s="445">
        <f>Таблица4000!I189+Таблица4500!H189</f>
        <v>0</v>
      </c>
      <c r="I189" s="445">
        <f>Таблица4000!J189+Таблица4500!I189</f>
        <v>0</v>
      </c>
      <c r="J189" s="445">
        <f>Таблица4000!K189+Таблица4500!J189</f>
        <v>0</v>
      </c>
      <c r="K189" s="445">
        <f>Таблица4000!L189+Таблица4500!K189</f>
        <v>0</v>
      </c>
      <c r="L189" s="445">
        <f>Таблица4000!M189+Таблица4500!L189</f>
        <v>0</v>
      </c>
      <c r="M189" s="445">
        <f>Таблица4000!N189+Таблица4500!M189</f>
        <v>0</v>
      </c>
      <c r="N189" s="445">
        <f>Таблица4000!O189+Таблица4500!N189</f>
        <v>0</v>
      </c>
      <c r="O189" s="557" t="e">
        <f>G189*1000/Таблица3002!F9</f>
        <v>#DIV/0!</v>
      </c>
      <c r="P189" s="557" t="e">
        <f>H189*1000/Таблица3002!F9</f>
        <v>#DIV/0!</v>
      </c>
      <c r="Q189" s="557" t="e">
        <f>I189*1000/Таблица3002!F9</f>
        <v>#DIV/0!</v>
      </c>
      <c r="R189" s="557" t="e">
        <f t="shared" si="3"/>
        <v>#DIV/0!</v>
      </c>
    </row>
    <row r="190" spans="1:18" x14ac:dyDescent="0.15">
      <c r="A190" s="385" t="s">
        <v>1613</v>
      </c>
      <c r="B190" s="381" t="s">
        <v>1619</v>
      </c>
      <c r="C190" s="381" t="s">
        <v>1614</v>
      </c>
      <c r="D190" s="395" t="s">
        <v>1615</v>
      </c>
      <c r="E190" s="445">
        <f>Таблица4000!E190+Таблица4500!E190</f>
        <v>0</v>
      </c>
      <c r="F190" s="445">
        <f>Таблица4000!G190+Таблица4500!F190</f>
        <v>0</v>
      </c>
      <c r="G190" s="445">
        <f>Таблица4000!H190+Таблица4500!G190</f>
        <v>0</v>
      </c>
      <c r="H190" s="445">
        <f>Таблица4000!I190+Таблица4500!H190</f>
        <v>0</v>
      </c>
      <c r="I190" s="445">
        <f>Таблица4000!J190+Таблица4500!I190</f>
        <v>0</v>
      </c>
      <c r="J190" s="445">
        <f>Таблица4000!K190+Таблица4500!J190</f>
        <v>0</v>
      </c>
      <c r="K190" s="445">
        <f>Таблица4000!L190+Таблица4500!K190</f>
        <v>0</v>
      </c>
      <c r="L190" s="445">
        <f>Таблица4000!M190+Таблица4500!L190</f>
        <v>0</v>
      </c>
      <c r="M190" s="445">
        <f>Таблица4000!N190+Таблица4500!M190</f>
        <v>0</v>
      </c>
      <c r="N190" s="445">
        <f>Таблица4000!O190+Таблица4500!N190</f>
        <v>0</v>
      </c>
      <c r="O190" s="557" t="e">
        <f>G190*1000/Таблица3002!F9</f>
        <v>#DIV/0!</v>
      </c>
      <c r="P190" s="557" t="e">
        <f>H190*1000/Таблица3002!F9</f>
        <v>#DIV/0!</v>
      </c>
      <c r="Q190" s="557" t="e">
        <f>I190*1000/Таблица3002!F9</f>
        <v>#DIV/0!</v>
      </c>
      <c r="R190" s="557" t="e">
        <f t="shared" si="3"/>
        <v>#DIV/0!</v>
      </c>
    </row>
    <row r="191" spans="1:18" x14ac:dyDescent="0.15">
      <c r="A191" s="385" t="s">
        <v>1616</v>
      </c>
      <c r="B191" s="381" t="s">
        <v>1620</v>
      </c>
      <c r="C191" s="381" t="s">
        <v>1617</v>
      </c>
      <c r="D191" s="395" t="s">
        <v>1618</v>
      </c>
      <c r="E191" s="445">
        <f>Таблица4000!E191+Таблица4500!E191</f>
        <v>0</v>
      </c>
      <c r="F191" s="445">
        <f>Таблица4000!G191+Таблица4500!F191</f>
        <v>0</v>
      </c>
      <c r="G191" s="445">
        <f>Таблица4000!H191+Таблица4500!G191</f>
        <v>0</v>
      </c>
      <c r="H191" s="445">
        <f>Таблица4000!I191+Таблица4500!H191</f>
        <v>0</v>
      </c>
      <c r="I191" s="445">
        <f>Таблица4000!J191+Таблица4500!I191</f>
        <v>0</v>
      </c>
      <c r="J191" s="445">
        <f>Таблица4000!K191+Таблица4500!J191</f>
        <v>0</v>
      </c>
      <c r="K191" s="445">
        <f>Таблица4000!L191+Таблица4500!K191</f>
        <v>0</v>
      </c>
      <c r="L191" s="445">
        <f>Таблица4000!M191+Таблица4500!L191</f>
        <v>0</v>
      </c>
      <c r="M191" s="445">
        <f>Таблица4000!N191+Таблица4500!M191</f>
        <v>0</v>
      </c>
      <c r="N191" s="445">
        <f>Таблица4000!O191+Таблица4500!N191</f>
        <v>0</v>
      </c>
      <c r="O191" s="557" t="e">
        <f>G191*1000/Таблица3002!F9</f>
        <v>#DIV/0!</v>
      </c>
      <c r="P191" s="557" t="e">
        <f>H191*1000/Таблица3002!F9</f>
        <v>#DIV/0!</v>
      </c>
      <c r="Q191" s="557" t="e">
        <f>I191*1000/Таблица3002!F9</f>
        <v>#DIV/0!</v>
      </c>
      <c r="R191" s="557" t="e">
        <f t="shared" si="3"/>
        <v>#DIV/0!</v>
      </c>
    </row>
    <row r="192" spans="1:18" x14ac:dyDescent="0.15">
      <c r="A192" s="380" t="s">
        <v>502</v>
      </c>
      <c r="B192" s="381" t="s">
        <v>241</v>
      </c>
      <c r="C192" s="381" t="s">
        <v>95</v>
      </c>
      <c r="D192" s="382" t="s">
        <v>551</v>
      </c>
      <c r="E192" s="445">
        <f>Таблица4000!E192+Таблица4500!E192</f>
        <v>0</v>
      </c>
      <c r="F192" s="445">
        <f>Таблица4000!G192+Таблица4500!F192</f>
        <v>0</v>
      </c>
      <c r="G192" s="445">
        <f>Таблица4000!H192+Таблица4500!G192</f>
        <v>0</v>
      </c>
      <c r="H192" s="445">
        <f>Таблица4000!I192+Таблица4500!H192</f>
        <v>0</v>
      </c>
      <c r="I192" s="445">
        <f>Таблица4000!J192+Таблица4500!I192</f>
        <v>0</v>
      </c>
      <c r="J192" s="445">
        <f>Таблица4000!K192+Таблица4500!J192</f>
        <v>0</v>
      </c>
      <c r="K192" s="445">
        <f>Таблица4000!L192+Таблица4500!K192</f>
        <v>0</v>
      </c>
      <c r="L192" s="445">
        <f>Таблица4000!M192+Таблица4500!L192</f>
        <v>0</v>
      </c>
      <c r="M192" s="445">
        <f>Таблица4000!N192+Таблица4500!M192</f>
        <v>0</v>
      </c>
      <c r="N192" s="445">
        <f>Таблица4000!O192+Таблица4500!N192</f>
        <v>0</v>
      </c>
      <c r="O192" s="557" t="e">
        <f>G192*1000/Таблица3002!F9</f>
        <v>#DIV/0!</v>
      </c>
      <c r="P192" s="557" t="e">
        <f>H192*1000/Таблица3002!F9</f>
        <v>#DIV/0!</v>
      </c>
      <c r="Q192" s="557" t="e">
        <f>I192*1000/Таблица3002!F9</f>
        <v>#DIV/0!</v>
      </c>
      <c r="R192" s="557" t="e">
        <f t="shared" si="3"/>
        <v>#DIV/0!</v>
      </c>
    </row>
    <row r="193" spans="1:18" ht="21" x14ac:dyDescent="0.15">
      <c r="A193" s="380" t="s">
        <v>731</v>
      </c>
      <c r="B193" s="381" t="s">
        <v>552</v>
      </c>
      <c r="C193" s="381" t="s">
        <v>553</v>
      </c>
      <c r="D193" s="382" t="s">
        <v>554</v>
      </c>
      <c r="E193" s="445">
        <f>Таблица4000!E193+Таблица4500!E193</f>
        <v>0</v>
      </c>
      <c r="F193" s="445">
        <f>Таблица4000!G193+Таблица4500!F193</f>
        <v>0</v>
      </c>
      <c r="G193" s="445">
        <f>Таблица4000!H193+Таблица4500!G193</f>
        <v>0</v>
      </c>
      <c r="H193" s="445">
        <f>Таблица4000!I193+Таблица4500!H193</f>
        <v>0</v>
      </c>
      <c r="I193" s="445">
        <f>Таблица4000!J193+Таблица4500!I193</f>
        <v>0</v>
      </c>
      <c r="J193" s="445">
        <f>Таблица4000!K193+Таблица4500!J193</f>
        <v>0</v>
      </c>
      <c r="K193" s="445">
        <f>Таблица4000!L193+Таблица4500!K193</f>
        <v>0</v>
      </c>
      <c r="L193" s="445">
        <f>Таблица4000!M193+Таблица4500!L193</f>
        <v>0</v>
      </c>
      <c r="M193" s="445">
        <f>Таблица4000!N193+Таблица4500!M193</f>
        <v>0</v>
      </c>
      <c r="N193" s="445">
        <f>Таблица4000!O193+Таблица4500!N193</f>
        <v>0</v>
      </c>
      <c r="O193" s="557" t="e">
        <f>G193*1000/Таблица3002!F9</f>
        <v>#DIV/0!</v>
      </c>
      <c r="P193" s="557" t="e">
        <f>H193*1000/Таблица3002!F9</f>
        <v>#DIV/0!</v>
      </c>
      <c r="Q193" s="557" t="e">
        <f>I193*1000/Таблица3002!F9</f>
        <v>#DIV/0!</v>
      </c>
      <c r="R193" s="557" t="e">
        <f t="shared" si="3"/>
        <v>#DIV/0!</v>
      </c>
    </row>
    <row r="194" spans="1:18" x14ac:dyDescent="0.15">
      <c r="A194" s="380" t="s">
        <v>445</v>
      </c>
      <c r="B194" s="381" t="s">
        <v>611</v>
      </c>
      <c r="C194" s="447" t="s">
        <v>612</v>
      </c>
      <c r="D194" s="382" t="s">
        <v>916</v>
      </c>
      <c r="E194" s="445">
        <f>Таблица4000!E194+Таблица4500!E194</f>
        <v>0</v>
      </c>
      <c r="F194" s="445">
        <f>Таблица4000!G194+Таблица4500!F194</f>
        <v>0</v>
      </c>
      <c r="G194" s="445">
        <f>Таблица4000!H194+Таблица4500!G194</f>
        <v>0</v>
      </c>
      <c r="H194" s="445">
        <f>Таблица4000!I194+Таблица4500!H194</f>
        <v>0</v>
      </c>
      <c r="I194" s="445">
        <f>Таблица4000!J194+Таблица4500!I194</f>
        <v>0</v>
      </c>
      <c r="J194" s="445">
        <f>Таблица4000!K194+Таблица4500!J194</f>
        <v>0</v>
      </c>
      <c r="K194" s="445">
        <f>Таблица4000!L194+Таблица4500!K194</f>
        <v>0</v>
      </c>
      <c r="L194" s="445">
        <f>Таблица4000!M194+Таблица4500!L194</f>
        <v>0</v>
      </c>
      <c r="M194" s="445">
        <f>Таблица4000!N194+Таблица4500!M194</f>
        <v>0</v>
      </c>
      <c r="N194" s="445">
        <f>Таблица4000!O194+Таблица4500!N194</f>
        <v>0</v>
      </c>
      <c r="O194" s="557" t="e">
        <f>G194*1000/Таблица3002!F9</f>
        <v>#DIV/0!</v>
      </c>
      <c r="P194" s="557" t="e">
        <f>H194*1000/Таблица3002!F9</f>
        <v>#DIV/0!</v>
      </c>
      <c r="Q194" s="557" t="e">
        <f>I194*1000/Таблица3002!F9</f>
        <v>#DIV/0!</v>
      </c>
      <c r="R194" s="557" t="e">
        <f t="shared" si="3"/>
        <v>#DIV/0!</v>
      </c>
    </row>
    <row r="195" spans="1:18" x14ac:dyDescent="0.15">
      <c r="A195" s="380" t="s">
        <v>122</v>
      </c>
      <c r="B195" s="381" t="s">
        <v>483</v>
      </c>
      <c r="C195" s="381" t="s">
        <v>484</v>
      </c>
      <c r="D195" s="382" t="s">
        <v>781</v>
      </c>
      <c r="E195" s="445">
        <f>Таблица4000!E195+Таблица4500!E195</f>
        <v>0</v>
      </c>
      <c r="F195" s="445">
        <f>Таблица4000!G195+Таблица4500!F195</f>
        <v>0</v>
      </c>
      <c r="G195" s="445">
        <f>Таблица4000!H195+Таблица4500!G195</f>
        <v>0</v>
      </c>
      <c r="H195" s="445">
        <f>Таблица4000!I195+Таблица4500!H195</f>
        <v>0</v>
      </c>
      <c r="I195" s="445">
        <f>Таблица4000!J195+Таблица4500!I195</f>
        <v>0</v>
      </c>
      <c r="J195" s="445">
        <f>Таблица4000!K195+Таблица4500!J195</f>
        <v>0</v>
      </c>
      <c r="K195" s="445">
        <f>Таблица4000!L195+Таблица4500!K195</f>
        <v>0</v>
      </c>
      <c r="L195" s="445">
        <f>Таблица4000!M195+Таблица4500!L195</f>
        <v>0</v>
      </c>
      <c r="M195" s="445">
        <f>Таблица4000!N195+Таблица4500!M195</f>
        <v>0</v>
      </c>
      <c r="N195" s="445">
        <f>Таблица4000!O195+Таблица4500!N195</f>
        <v>0</v>
      </c>
      <c r="O195" s="557" t="e">
        <f>G195*1000/Таблица3002!F9</f>
        <v>#DIV/0!</v>
      </c>
      <c r="P195" s="557" t="e">
        <f>H195*1000/Таблица3002!F9</f>
        <v>#DIV/0!</v>
      </c>
      <c r="Q195" s="557" t="e">
        <f>I195*1000/Таблица3002!F9</f>
        <v>#DIV/0!</v>
      </c>
      <c r="R195" s="557" t="e">
        <f t="shared" si="3"/>
        <v>#DIV/0!</v>
      </c>
    </row>
    <row r="196" spans="1:18" x14ac:dyDescent="0.15">
      <c r="A196" s="380" t="s">
        <v>555</v>
      </c>
      <c r="B196" s="381" t="s">
        <v>1028</v>
      </c>
      <c r="C196" s="381" t="s">
        <v>1029</v>
      </c>
      <c r="D196" s="382" t="s">
        <v>556</v>
      </c>
      <c r="E196" s="445">
        <f>Таблица4000!E196+Таблица4500!E196</f>
        <v>0</v>
      </c>
      <c r="F196" s="445">
        <f>Таблица4000!G196+Таблица4500!F196</f>
        <v>0</v>
      </c>
      <c r="G196" s="445">
        <f>Таблица4000!H196+Таблица4500!G196</f>
        <v>0</v>
      </c>
      <c r="H196" s="445">
        <f>Таблица4000!I196+Таблица4500!H196</f>
        <v>0</v>
      </c>
      <c r="I196" s="445">
        <f>Таблица4000!J196+Таблица4500!I196</f>
        <v>0</v>
      </c>
      <c r="J196" s="445">
        <f>Таблица4000!K196+Таблица4500!J196</f>
        <v>0</v>
      </c>
      <c r="K196" s="445">
        <f>Таблица4000!L196+Таблица4500!K196</f>
        <v>0</v>
      </c>
      <c r="L196" s="445">
        <f>Таблица4000!M196+Таблица4500!L196</f>
        <v>0</v>
      </c>
      <c r="M196" s="445">
        <f>Таблица4000!N196+Таблица4500!M196</f>
        <v>0</v>
      </c>
      <c r="N196" s="445">
        <f>Таблица4000!O196+Таблица4500!N196</f>
        <v>0</v>
      </c>
      <c r="O196" s="557" t="e">
        <f>G196*1000/Таблица3002!F9</f>
        <v>#DIV/0!</v>
      </c>
      <c r="P196" s="557" t="e">
        <f>H196*1000/Таблица3002!F9</f>
        <v>#DIV/0!</v>
      </c>
      <c r="Q196" s="557" t="e">
        <f>I196*1000/Таблица3002!F9</f>
        <v>#DIV/0!</v>
      </c>
      <c r="R196" s="557" t="e">
        <f t="shared" si="3"/>
        <v>#DIV/0!</v>
      </c>
    </row>
    <row r="197" spans="1:18" x14ac:dyDescent="0.15">
      <c r="A197" s="380" t="s">
        <v>43</v>
      </c>
      <c r="B197" s="381" t="s">
        <v>557</v>
      </c>
      <c r="C197" s="381" t="s">
        <v>558</v>
      </c>
      <c r="D197" s="382" t="s">
        <v>782</v>
      </c>
      <c r="E197" s="445">
        <f>Таблица4000!E197+Таблица4500!E197</f>
        <v>0</v>
      </c>
      <c r="F197" s="445">
        <f>Таблица4000!G197+Таблица4500!F197</f>
        <v>0</v>
      </c>
      <c r="G197" s="445">
        <f>Таблица4000!H197+Таблица4500!G197</f>
        <v>0</v>
      </c>
      <c r="H197" s="445">
        <f>Таблица4000!I197+Таблица4500!H197</f>
        <v>0</v>
      </c>
      <c r="I197" s="445">
        <f>Таблица4000!J197+Таблица4500!I197</f>
        <v>0</v>
      </c>
      <c r="J197" s="445">
        <f>Таблица4000!K197+Таблица4500!J197</f>
        <v>0</v>
      </c>
      <c r="K197" s="445">
        <f>Таблица4000!L197+Таблица4500!K197</f>
        <v>0</v>
      </c>
      <c r="L197" s="445">
        <f>Таблица4000!M197+Таблица4500!L197</f>
        <v>0</v>
      </c>
      <c r="M197" s="445">
        <f>Таблица4000!N197+Таблица4500!M197</f>
        <v>0</v>
      </c>
      <c r="N197" s="445">
        <f>Таблица4000!O197+Таблица4500!N197</f>
        <v>0</v>
      </c>
      <c r="O197" s="557" t="e">
        <f>G197*1000/Таблица3002!F9</f>
        <v>#DIV/0!</v>
      </c>
      <c r="P197" s="557" t="e">
        <f>H197*1000/Таблица3002!F9</f>
        <v>#DIV/0!</v>
      </c>
      <c r="Q197" s="557" t="e">
        <f>I197*1000/Таблица3002!F9</f>
        <v>#DIV/0!</v>
      </c>
      <c r="R197" s="557" t="e">
        <f t="shared" si="3"/>
        <v>#DIV/0!</v>
      </c>
    </row>
    <row r="198" spans="1:18" x14ac:dyDescent="0.15">
      <c r="A198" s="380" t="s">
        <v>820</v>
      </c>
      <c r="B198" s="381" t="s">
        <v>559</v>
      </c>
      <c r="C198" s="381" t="s">
        <v>560</v>
      </c>
      <c r="D198" s="382" t="s">
        <v>783</v>
      </c>
      <c r="E198" s="445">
        <f>Таблица4000!E198+Таблица4500!E198</f>
        <v>0</v>
      </c>
      <c r="F198" s="445">
        <f>Таблица4000!G198+Таблица4500!F198</f>
        <v>0</v>
      </c>
      <c r="G198" s="445">
        <f>Таблица4000!H198+Таблица4500!G198</f>
        <v>0</v>
      </c>
      <c r="H198" s="445">
        <f>Таблица4000!I198+Таблица4500!H198</f>
        <v>0</v>
      </c>
      <c r="I198" s="445">
        <f>Таблица4000!J198+Таблица4500!I198</f>
        <v>0</v>
      </c>
      <c r="J198" s="445">
        <f>Таблица4000!K198+Таблица4500!J198</f>
        <v>0</v>
      </c>
      <c r="K198" s="445">
        <f>Таблица4000!L198+Таблица4500!K198</f>
        <v>0</v>
      </c>
      <c r="L198" s="445">
        <f>Таблица4000!M198+Таблица4500!L198</f>
        <v>0</v>
      </c>
      <c r="M198" s="445">
        <f>Таблица4000!N198+Таблица4500!M198</f>
        <v>0</v>
      </c>
      <c r="N198" s="445">
        <f>Таблица4000!O198+Таблица4500!N198</f>
        <v>0</v>
      </c>
      <c r="O198" s="557" t="e">
        <f>G198*1000/Таблица3002!F9</f>
        <v>#DIV/0!</v>
      </c>
      <c r="P198" s="557" t="e">
        <f>H198*1000/Таблица3002!F9</f>
        <v>#DIV/0!</v>
      </c>
      <c r="Q198" s="557" t="e">
        <f>I198*1000/Таблица3002!F9</f>
        <v>#DIV/0!</v>
      </c>
      <c r="R198" s="557" t="e">
        <f t="shared" si="3"/>
        <v>#DIV/0!</v>
      </c>
    </row>
    <row r="199" spans="1:18" x14ac:dyDescent="0.15">
      <c r="A199" s="380" t="s">
        <v>917</v>
      </c>
      <c r="B199" s="381" t="s">
        <v>1030</v>
      </c>
      <c r="C199" s="381" t="s">
        <v>1031</v>
      </c>
      <c r="D199" s="382" t="s">
        <v>561</v>
      </c>
      <c r="E199" s="445">
        <f>Таблица4000!E199+Таблица4500!E199</f>
        <v>0</v>
      </c>
      <c r="F199" s="445">
        <f>Таблица4000!G199+Таблица4500!F199</f>
        <v>0</v>
      </c>
      <c r="G199" s="445">
        <f>Таблица4000!H199+Таблица4500!G199</f>
        <v>0</v>
      </c>
      <c r="H199" s="445">
        <f>Таблица4000!I199+Таблица4500!H199</f>
        <v>0</v>
      </c>
      <c r="I199" s="445">
        <f>Таблица4000!J199+Таблица4500!I199</f>
        <v>0</v>
      </c>
      <c r="J199" s="445">
        <f>Таблица4000!K199+Таблица4500!J199</f>
        <v>0</v>
      </c>
      <c r="K199" s="445">
        <f>Таблица4000!L199+Таблица4500!K199</f>
        <v>0</v>
      </c>
      <c r="L199" s="445">
        <f>Таблица4000!M199+Таблица4500!L199</f>
        <v>0</v>
      </c>
      <c r="M199" s="445">
        <f>Таблица4000!N199+Таблица4500!M199</f>
        <v>0</v>
      </c>
      <c r="N199" s="445">
        <f>Таблица4000!O199+Таблица4500!N199</f>
        <v>0</v>
      </c>
      <c r="O199" s="557" t="e">
        <f>G199*1000/Таблица3002!F9</f>
        <v>#DIV/0!</v>
      </c>
      <c r="P199" s="557" t="e">
        <f>H199*1000/Таблица3002!F9</f>
        <v>#DIV/0!</v>
      </c>
      <c r="Q199" s="557" t="e">
        <f>I199*1000/Таблица3002!F9</f>
        <v>#DIV/0!</v>
      </c>
      <c r="R199" s="557" t="e">
        <f t="shared" si="3"/>
        <v>#DIV/0!</v>
      </c>
    </row>
    <row r="200" spans="1:18" x14ac:dyDescent="0.15">
      <c r="A200" s="380" t="s">
        <v>1562</v>
      </c>
      <c r="B200" s="381" t="s">
        <v>1490</v>
      </c>
      <c r="C200" s="381" t="s">
        <v>1491</v>
      </c>
      <c r="D200" s="452"/>
      <c r="E200" s="445">
        <f>Таблица4000!E200+Таблица4500!E200</f>
        <v>0</v>
      </c>
      <c r="F200" s="445">
        <f>Таблица4000!G200+Таблица4500!F200</f>
        <v>0</v>
      </c>
      <c r="G200" s="445">
        <f>Таблица4000!H200+Таблица4500!G200</f>
        <v>0</v>
      </c>
      <c r="H200" s="445">
        <f>Таблица4000!I200+Таблица4500!H200</f>
        <v>0</v>
      </c>
      <c r="I200" s="445">
        <f>Таблица4000!J200+Таблица4500!I200</f>
        <v>0</v>
      </c>
      <c r="J200" s="445">
        <f>Таблица4000!K200+Таблица4500!J200</f>
        <v>0</v>
      </c>
      <c r="K200" s="445">
        <f>Таблица4000!L200+Таблица4500!K200</f>
        <v>0</v>
      </c>
      <c r="L200" s="445">
        <f>Таблица4000!M200+Таблица4500!L200</f>
        <v>0</v>
      </c>
      <c r="M200" s="445">
        <f>Таблица4000!N200+Таблица4500!M200</f>
        <v>0</v>
      </c>
      <c r="N200" s="445">
        <f>Таблица4000!O200+Таблица4500!N200</f>
        <v>0</v>
      </c>
      <c r="O200" s="557" t="e">
        <f>G200*1000/Таблица3002!F9</f>
        <v>#DIV/0!</v>
      </c>
      <c r="P200" s="557" t="e">
        <f>H200*1000/Таблица3002!F9</f>
        <v>#DIV/0!</v>
      </c>
      <c r="Q200" s="557" t="e">
        <f>I200*1000/Таблица3002!F9</f>
        <v>#DIV/0!</v>
      </c>
      <c r="R200" s="557" t="e">
        <f t="shared" si="3"/>
        <v>#DIV/0!</v>
      </c>
    </row>
    <row r="201" spans="1:18" x14ac:dyDescent="0.15">
      <c r="A201" s="391" t="s">
        <v>732</v>
      </c>
      <c r="B201" s="443" t="s">
        <v>242</v>
      </c>
      <c r="C201" s="443" t="s">
        <v>142</v>
      </c>
      <c r="D201" s="453" t="s">
        <v>967</v>
      </c>
      <c r="E201" s="445">
        <f>Таблица4000!E201+Таблица4500!E201</f>
        <v>0</v>
      </c>
      <c r="F201" s="445">
        <f>Таблица4000!G201+Таблица4500!F201</f>
        <v>0</v>
      </c>
      <c r="G201" s="445">
        <f>Таблица4000!H201+Таблица4500!G201</f>
        <v>0</v>
      </c>
      <c r="H201" s="445">
        <f>Таблица4000!I201+Таблица4500!H201</f>
        <v>0</v>
      </c>
      <c r="I201" s="445">
        <f>Таблица4000!J201+Таблица4500!I201</f>
        <v>0</v>
      </c>
      <c r="J201" s="445">
        <f>Таблица4000!K201+Таблица4500!J201</f>
        <v>0</v>
      </c>
      <c r="K201" s="445">
        <f>Таблица4000!L201+Таблица4500!K201</f>
        <v>0</v>
      </c>
      <c r="L201" s="445">
        <f>Таблица4000!M201+Таблица4500!L201</f>
        <v>0</v>
      </c>
      <c r="M201" s="445">
        <f>Таблица4000!N201+Таблица4500!M201</f>
        <v>0</v>
      </c>
      <c r="N201" s="445">
        <f>Таблица4000!O201+Таблица4500!N201</f>
        <v>0</v>
      </c>
      <c r="O201" s="557" t="e">
        <f>G201*1000/Таблица3002!F9</f>
        <v>#DIV/0!</v>
      </c>
      <c r="P201" s="557" t="e">
        <f>H201*1000/Таблица3002!F9</f>
        <v>#DIV/0!</v>
      </c>
      <c r="Q201" s="557" t="e">
        <f>I201*1000/Таблица3002!F9</f>
        <v>#DIV/0!</v>
      </c>
      <c r="R201" s="557" t="e">
        <f t="shared" si="3"/>
        <v>#DIV/0!</v>
      </c>
    </row>
    <row r="202" spans="1:18" x14ac:dyDescent="0.15">
      <c r="A202" s="380" t="s">
        <v>733</v>
      </c>
      <c r="B202" s="381" t="s">
        <v>243</v>
      </c>
      <c r="C202" s="381" t="s">
        <v>96</v>
      </c>
      <c r="D202" s="382" t="s">
        <v>51</v>
      </c>
      <c r="E202" s="445">
        <f>Таблица4000!E202+Таблица4500!E202</f>
        <v>0</v>
      </c>
      <c r="F202" s="445">
        <f>Таблица4000!G202+Таблица4500!F202</f>
        <v>0</v>
      </c>
      <c r="G202" s="445">
        <f>Таблица4000!H202+Таблица4500!G202</f>
        <v>0</v>
      </c>
      <c r="H202" s="445">
        <f>Таблица4000!I202+Таблица4500!H202</f>
        <v>0</v>
      </c>
      <c r="I202" s="445">
        <f>Таблица4000!J202+Таблица4500!I202</f>
        <v>0</v>
      </c>
      <c r="J202" s="445">
        <f>Таблица4000!K202+Таблица4500!J202</f>
        <v>0</v>
      </c>
      <c r="K202" s="445">
        <f>Таблица4000!L202+Таблица4500!K202</f>
        <v>0</v>
      </c>
      <c r="L202" s="445">
        <f>Таблица4000!M202+Таблица4500!L202</f>
        <v>0</v>
      </c>
      <c r="M202" s="445">
        <f>Таблица4000!N202+Таблица4500!M202</f>
        <v>0</v>
      </c>
      <c r="N202" s="445">
        <f>Таблица4000!O202+Таблица4500!N202</f>
        <v>0</v>
      </c>
      <c r="O202" s="557" t="e">
        <f>G202*1000/Таблица3002!F9</f>
        <v>#DIV/0!</v>
      </c>
      <c r="P202" s="557" t="e">
        <f>H202*1000/Таблица3002!F9</f>
        <v>#DIV/0!</v>
      </c>
      <c r="Q202" s="557" t="e">
        <f>I202*1000/Таблица3002!F9</f>
        <v>#DIV/0!</v>
      </c>
      <c r="R202" s="557" t="e">
        <f t="shared" ref="R202:R256" si="4">J202*100/I202</f>
        <v>#DIV/0!</v>
      </c>
    </row>
    <row r="203" spans="1:18" x14ac:dyDescent="0.15">
      <c r="A203" s="380" t="s">
        <v>466</v>
      </c>
      <c r="B203" s="381" t="s">
        <v>244</v>
      </c>
      <c r="C203" s="381" t="s">
        <v>97</v>
      </c>
      <c r="D203" s="382" t="s">
        <v>52</v>
      </c>
      <c r="E203" s="445">
        <f>Таблица4000!E203+Таблица4500!E203</f>
        <v>0</v>
      </c>
      <c r="F203" s="445">
        <f>Таблица4000!G203+Таблица4500!F203</f>
        <v>0</v>
      </c>
      <c r="G203" s="445">
        <f>Таблица4000!H203+Таблица4500!G203</f>
        <v>0</v>
      </c>
      <c r="H203" s="445">
        <f>Таблица4000!I203+Таблица4500!H203</f>
        <v>0</v>
      </c>
      <c r="I203" s="445">
        <f>Таблица4000!J203+Таблица4500!I203</f>
        <v>0</v>
      </c>
      <c r="J203" s="445">
        <f>Таблица4000!K203+Таблица4500!J203</f>
        <v>0</v>
      </c>
      <c r="K203" s="445">
        <f>Таблица4000!L203+Таблица4500!K203</f>
        <v>0</v>
      </c>
      <c r="L203" s="445">
        <f>Таблица4000!M203+Таблица4500!L203</f>
        <v>0</v>
      </c>
      <c r="M203" s="445">
        <f>Таблица4000!N203+Таблица4500!M203</f>
        <v>0</v>
      </c>
      <c r="N203" s="445">
        <f>Таблица4000!O203+Таблица4500!N203</f>
        <v>0</v>
      </c>
      <c r="O203" s="557" t="e">
        <f>G203*1000/Таблица3002!F9</f>
        <v>#DIV/0!</v>
      </c>
      <c r="P203" s="557" t="e">
        <f>H203*1000/Таблица3002!F9</f>
        <v>#DIV/0!</v>
      </c>
      <c r="Q203" s="557" t="e">
        <f>I203*1000/Таблица3002!F9</f>
        <v>#DIV/0!</v>
      </c>
      <c r="R203" s="557" t="e">
        <f t="shared" si="4"/>
        <v>#DIV/0!</v>
      </c>
    </row>
    <row r="204" spans="1:18" s="446" customFormat="1" x14ac:dyDescent="0.15">
      <c r="A204" s="380" t="s">
        <v>656</v>
      </c>
      <c r="B204" s="381" t="s">
        <v>396</v>
      </c>
      <c r="C204" s="381" t="s">
        <v>391</v>
      </c>
      <c r="D204" s="382" t="s">
        <v>647</v>
      </c>
      <c r="E204" s="445">
        <f>Таблица4000!E204+Таблица4500!E204</f>
        <v>0</v>
      </c>
      <c r="F204" s="445">
        <f>Таблица4000!G204+Таблица4500!F204</f>
        <v>0</v>
      </c>
      <c r="G204" s="445">
        <f>Таблица4000!H204+Таблица4500!G204</f>
        <v>0</v>
      </c>
      <c r="H204" s="445">
        <f>Таблица4000!I204+Таблица4500!H204</f>
        <v>0</v>
      </c>
      <c r="I204" s="445">
        <f>Таблица4000!J204+Таблица4500!I204</f>
        <v>0</v>
      </c>
      <c r="J204" s="445">
        <f>Таблица4000!K204+Таблица4500!J204</f>
        <v>0</v>
      </c>
      <c r="K204" s="445">
        <f>Таблица4000!L204+Таблица4500!K204</f>
        <v>0</v>
      </c>
      <c r="L204" s="445">
        <f>Таблица4000!M204+Таблица4500!L204</f>
        <v>0</v>
      </c>
      <c r="M204" s="445">
        <f>Таблица4000!N204+Таблица4500!M204</f>
        <v>0</v>
      </c>
      <c r="N204" s="445">
        <f>Таблица4000!O204+Таблица4500!N204</f>
        <v>0</v>
      </c>
      <c r="O204" s="557" t="e">
        <f>G204*1000/Таблица3002!F9</f>
        <v>#DIV/0!</v>
      </c>
      <c r="P204" s="557" t="e">
        <f>H204*1000/Таблица3002!F9</f>
        <v>#DIV/0!</v>
      </c>
      <c r="Q204" s="557" t="e">
        <f>I204*1000/Таблица3002!F9</f>
        <v>#DIV/0!</v>
      </c>
      <c r="R204" s="557" t="e">
        <f t="shared" si="4"/>
        <v>#DIV/0!</v>
      </c>
    </row>
    <row r="205" spans="1:18" x14ac:dyDescent="0.15">
      <c r="A205" s="380" t="s">
        <v>388</v>
      </c>
      <c r="B205" s="381" t="s">
        <v>397</v>
      </c>
      <c r="C205" s="381" t="s">
        <v>392</v>
      </c>
      <c r="D205" s="382" t="s">
        <v>401</v>
      </c>
      <c r="E205" s="445">
        <f>Таблица4000!E205+Таблица4500!E205</f>
        <v>0</v>
      </c>
      <c r="F205" s="445">
        <f>Таблица4000!G205+Таблица4500!F205</f>
        <v>0</v>
      </c>
      <c r="G205" s="445">
        <f>Таблица4000!H205+Таблица4500!G205</f>
        <v>0</v>
      </c>
      <c r="H205" s="445">
        <f>Таблица4000!I205+Таблица4500!H205</f>
        <v>0</v>
      </c>
      <c r="I205" s="445">
        <f>Таблица4000!J205+Таблица4500!I205</f>
        <v>0</v>
      </c>
      <c r="J205" s="445">
        <f>Таблица4000!K205+Таблица4500!J205</f>
        <v>0</v>
      </c>
      <c r="K205" s="445">
        <f>Таблица4000!L205+Таблица4500!K205</f>
        <v>0</v>
      </c>
      <c r="L205" s="445">
        <f>Таблица4000!M205+Таблица4500!L205</f>
        <v>0</v>
      </c>
      <c r="M205" s="445">
        <f>Таблица4000!N205+Таблица4500!M205</f>
        <v>0</v>
      </c>
      <c r="N205" s="445">
        <f>Таблица4000!O205+Таблица4500!N205</f>
        <v>0</v>
      </c>
      <c r="O205" s="557" t="e">
        <f>G205*1000/Таблица3002!F9</f>
        <v>#DIV/0!</v>
      </c>
      <c r="P205" s="557" t="e">
        <f>H205*1000/Таблица3002!F9</f>
        <v>#DIV/0!</v>
      </c>
      <c r="Q205" s="557" t="e">
        <f>I205*1000/Таблица3002!F9</f>
        <v>#DIV/0!</v>
      </c>
      <c r="R205" s="557" t="e">
        <f t="shared" si="4"/>
        <v>#DIV/0!</v>
      </c>
    </row>
    <row r="206" spans="1:18" x14ac:dyDescent="0.15">
      <c r="A206" s="380" t="s">
        <v>734</v>
      </c>
      <c r="B206" s="381" t="s">
        <v>398</v>
      </c>
      <c r="C206" s="381" t="s">
        <v>393</v>
      </c>
      <c r="D206" s="382" t="s">
        <v>402</v>
      </c>
      <c r="E206" s="445">
        <f>Таблица4000!E206+Таблица4500!E206</f>
        <v>0</v>
      </c>
      <c r="F206" s="445">
        <f>Таблица4000!G206+Таблица4500!F206</f>
        <v>0</v>
      </c>
      <c r="G206" s="445">
        <f>Таблица4000!H206+Таблица4500!G206</f>
        <v>0</v>
      </c>
      <c r="H206" s="445">
        <f>Таблица4000!I206+Таблица4500!H206</f>
        <v>0</v>
      </c>
      <c r="I206" s="445">
        <f>Таблица4000!J206+Таблица4500!I206</f>
        <v>0</v>
      </c>
      <c r="J206" s="445">
        <f>Таблица4000!K206+Таблица4500!J206</f>
        <v>0</v>
      </c>
      <c r="K206" s="445">
        <f>Таблица4000!L206+Таблица4500!K206</f>
        <v>0</v>
      </c>
      <c r="L206" s="445">
        <f>Таблица4000!M206+Таблица4500!L206</f>
        <v>0</v>
      </c>
      <c r="M206" s="445">
        <f>Таблица4000!N206+Таблица4500!M206</f>
        <v>0</v>
      </c>
      <c r="N206" s="445">
        <f>Таблица4000!O206+Таблица4500!N206</f>
        <v>0</v>
      </c>
      <c r="O206" s="557" t="e">
        <f>G206*1000/Таблица3002!F9</f>
        <v>#DIV/0!</v>
      </c>
      <c r="P206" s="557" t="e">
        <f>H206*1000/Таблица3002!F9</f>
        <v>#DIV/0!</v>
      </c>
      <c r="Q206" s="557" t="e">
        <f>I206*1000/Таблица3002!F9</f>
        <v>#DIV/0!</v>
      </c>
      <c r="R206" s="557" t="e">
        <f t="shared" si="4"/>
        <v>#DIV/0!</v>
      </c>
    </row>
    <row r="207" spans="1:18" x14ac:dyDescent="0.15">
      <c r="A207" s="380" t="s">
        <v>389</v>
      </c>
      <c r="B207" s="381" t="s">
        <v>399</v>
      </c>
      <c r="C207" s="381" t="s">
        <v>394</v>
      </c>
      <c r="D207" s="382" t="s">
        <v>403</v>
      </c>
      <c r="E207" s="445">
        <f>Таблица4000!E207+Таблица4500!E207</f>
        <v>0</v>
      </c>
      <c r="F207" s="445">
        <f>Таблица4000!G207+Таблица4500!F207</f>
        <v>0</v>
      </c>
      <c r="G207" s="445">
        <f>Таблица4000!H207+Таблица4500!G207</f>
        <v>0</v>
      </c>
      <c r="H207" s="445">
        <f>Таблица4000!I207+Таблица4500!H207</f>
        <v>0</v>
      </c>
      <c r="I207" s="445">
        <f>Таблица4000!J207+Таблица4500!I207</f>
        <v>0</v>
      </c>
      <c r="J207" s="445">
        <f>Таблица4000!K207+Таблица4500!J207</f>
        <v>0</v>
      </c>
      <c r="K207" s="445">
        <f>Таблица4000!L207+Таблица4500!K207</f>
        <v>0</v>
      </c>
      <c r="L207" s="445">
        <f>Таблица4000!M207+Таблица4500!L207</f>
        <v>0</v>
      </c>
      <c r="M207" s="445">
        <f>Таблица4000!N207+Таблица4500!M207</f>
        <v>0</v>
      </c>
      <c r="N207" s="445">
        <f>Таблица4000!O207+Таблица4500!N207</f>
        <v>0</v>
      </c>
      <c r="O207" s="557" t="e">
        <f>G207*1000/Таблица3002!F9</f>
        <v>#DIV/0!</v>
      </c>
      <c r="P207" s="557" t="e">
        <f>H207*1000/Таблица3002!F9</f>
        <v>#DIV/0!</v>
      </c>
      <c r="Q207" s="557" t="e">
        <f>I207*1000/Таблица3002!F9</f>
        <v>#DIV/0!</v>
      </c>
      <c r="R207" s="557" t="e">
        <f t="shared" si="4"/>
        <v>#DIV/0!</v>
      </c>
    </row>
    <row r="208" spans="1:18" x14ac:dyDescent="0.15">
      <c r="A208" s="380" t="s">
        <v>390</v>
      </c>
      <c r="B208" s="381" t="s">
        <v>400</v>
      </c>
      <c r="C208" s="381" t="s">
        <v>395</v>
      </c>
      <c r="D208" s="382" t="s">
        <v>404</v>
      </c>
      <c r="E208" s="445">
        <f>Таблица4000!E208+Таблица4500!E208</f>
        <v>0</v>
      </c>
      <c r="F208" s="445">
        <f>Таблица4000!G208+Таблица4500!F208</f>
        <v>0</v>
      </c>
      <c r="G208" s="445">
        <f>Таблица4000!H208+Таблица4500!G208</f>
        <v>0</v>
      </c>
      <c r="H208" s="445">
        <f>Таблица4000!I208+Таблица4500!H208</f>
        <v>0</v>
      </c>
      <c r="I208" s="445">
        <f>Таблица4000!J208+Таблица4500!I208</f>
        <v>0</v>
      </c>
      <c r="J208" s="445">
        <f>Таблица4000!K208+Таблица4500!J208</f>
        <v>0</v>
      </c>
      <c r="K208" s="445">
        <f>Таблица4000!L208+Таблица4500!K208</f>
        <v>0</v>
      </c>
      <c r="L208" s="445">
        <f>Таблица4000!M208+Таблица4500!L208</f>
        <v>0</v>
      </c>
      <c r="M208" s="445">
        <f>Таблица4000!N208+Таблица4500!M208</f>
        <v>0</v>
      </c>
      <c r="N208" s="445">
        <f>Таблица4000!O208+Таблица4500!N208</f>
        <v>0</v>
      </c>
      <c r="O208" s="557" t="e">
        <f>G208*1000/Таблица3002!F9</f>
        <v>#DIV/0!</v>
      </c>
      <c r="P208" s="557" t="e">
        <f>H208*1000/Таблица3002!F9</f>
        <v>#DIV/0!</v>
      </c>
      <c r="Q208" s="557" t="e">
        <f>I208*1000/Таблица3002!F9</f>
        <v>#DIV/0!</v>
      </c>
      <c r="R208" s="557" t="e">
        <f t="shared" si="4"/>
        <v>#DIV/0!</v>
      </c>
    </row>
    <row r="209" spans="1:18" x14ac:dyDescent="0.15">
      <c r="A209" s="380" t="s">
        <v>1492</v>
      </c>
      <c r="B209" s="381" t="s">
        <v>1493</v>
      </c>
      <c r="C209" s="381" t="s">
        <v>1494</v>
      </c>
      <c r="D209" s="382"/>
      <c r="E209" s="445">
        <f>Таблица4000!E209+Таблица4500!E209</f>
        <v>0</v>
      </c>
      <c r="F209" s="445">
        <f>Таблица4000!G209+Таблица4500!F209</f>
        <v>0</v>
      </c>
      <c r="G209" s="445">
        <f>Таблица4000!H209+Таблица4500!G209</f>
        <v>0</v>
      </c>
      <c r="H209" s="445">
        <f>Таблица4000!I209+Таблица4500!H209</f>
        <v>0</v>
      </c>
      <c r="I209" s="445">
        <f>Таблица4000!J209+Таблица4500!I209</f>
        <v>0</v>
      </c>
      <c r="J209" s="445">
        <f>Таблица4000!K209+Таблица4500!J209</f>
        <v>0</v>
      </c>
      <c r="K209" s="445">
        <f>Таблица4000!L209+Таблица4500!K209</f>
        <v>0</v>
      </c>
      <c r="L209" s="445">
        <f>Таблица4000!M209+Таблица4500!L209</f>
        <v>0</v>
      </c>
      <c r="M209" s="445">
        <f>Таблица4000!N209+Таблица4500!M209</f>
        <v>0</v>
      </c>
      <c r="N209" s="445">
        <f>Таблица4000!O209+Таблица4500!N209</f>
        <v>0</v>
      </c>
      <c r="O209" s="557" t="e">
        <f>G209*1000/Таблица3002!F9</f>
        <v>#DIV/0!</v>
      </c>
      <c r="P209" s="557" t="e">
        <f>H209*1000/Таблица3002!F9</f>
        <v>#DIV/0!</v>
      </c>
      <c r="Q209" s="557" t="e">
        <f>I209*1000/Таблица3002!F9</f>
        <v>#DIV/0!</v>
      </c>
      <c r="R209" s="557" t="e">
        <f t="shared" si="4"/>
        <v>#DIV/0!</v>
      </c>
    </row>
    <row r="210" spans="1:18" ht="21" x14ac:dyDescent="0.15">
      <c r="A210" s="391" t="s">
        <v>735</v>
      </c>
      <c r="B210" s="443" t="s">
        <v>245</v>
      </c>
      <c r="C210" s="443" t="s">
        <v>143</v>
      </c>
      <c r="D210" s="444" t="s">
        <v>53</v>
      </c>
      <c r="E210" s="445">
        <f>Таблица4000!E210+Таблица4500!E210</f>
        <v>0</v>
      </c>
      <c r="F210" s="445">
        <f>Таблица4000!G210+Таблица4500!F210</f>
        <v>0</v>
      </c>
      <c r="G210" s="445">
        <f>Таблица4000!H210+Таблица4500!G210</f>
        <v>0</v>
      </c>
      <c r="H210" s="445">
        <f>Таблица4000!I210+Таблица4500!H210</f>
        <v>0</v>
      </c>
      <c r="I210" s="445">
        <f>Таблица4000!J210+Таблица4500!I210</f>
        <v>0</v>
      </c>
      <c r="J210" s="445">
        <f>Таблица4000!K210+Таблица4500!J210</f>
        <v>0</v>
      </c>
      <c r="K210" s="445">
        <f>Таблица4000!L210+Таблица4500!K210</f>
        <v>0</v>
      </c>
      <c r="L210" s="445">
        <f>Таблица4000!M210+Таблица4500!L210</f>
        <v>0</v>
      </c>
      <c r="M210" s="445">
        <f>Таблица4000!N210+Таблица4500!M210</f>
        <v>0</v>
      </c>
      <c r="N210" s="445">
        <f>Таблица4000!O210+Таблица4500!N210</f>
        <v>0</v>
      </c>
      <c r="O210" s="557" t="e">
        <f>G210*1000/Таблица3002!F9</f>
        <v>#DIV/0!</v>
      </c>
      <c r="P210" s="557" t="e">
        <f>H210*1000/Таблица3002!F9</f>
        <v>#DIV/0!</v>
      </c>
      <c r="Q210" s="557" t="e">
        <f>I210*1000/Таблица3002!F9</f>
        <v>#DIV/0!</v>
      </c>
      <c r="R210" s="557" t="e">
        <f t="shared" si="4"/>
        <v>#DIV/0!</v>
      </c>
    </row>
    <row r="211" spans="1:18" x14ac:dyDescent="0.15">
      <c r="A211" s="380" t="s">
        <v>736</v>
      </c>
      <c r="B211" s="381" t="s">
        <v>246</v>
      </c>
      <c r="C211" s="381" t="s">
        <v>98</v>
      </c>
      <c r="D211" s="382" t="s">
        <v>784</v>
      </c>
      <c r="E211" s="445">
        <f>Таблица4000!E211+Таблица4500!E211</f>
        <v>0</v>
      </c>
      <c r="F211" s="445">
        <f>Таблица4000!G211+Таблица4500!F211</f>
        <v>0</v>
      </c>
      <c r="G211" s="445">
        <f>Таблица4000!H211+Таблица4500!G211</f>
        <v>0</v>
      </c>
      <c r="H211" s="445">
        <f>Таблица4000!I211+Таблица4500!H211</f>
        <v>0</v>
      </c>
      <c r="I211" s="445">
        <f>Таблица4000!J211+Таблица4500!I211</f>
        <v>0</v>
      </c>
      <c r="J211" s="445">
        <f>Таблица4000!K211+Таблица4500!J211</f>
        <v>0</v>
      </c>
      <c r="K211" s="445">
        <f>Таблица4000!L211+Таблица4500!K211</f>
        <v>0</v>
      </c>
      <c r="L211" s="445">
        <f>Таблица4000!M211+Таблица4500!L211</f>
        <v>0</v>
      </c>
      <c r="M211" s="445">
        <f>Таблица4000!N211+Таблица4500!M211</f>
        <v>0</v>
      </c>
      <c r="N211" s="445">
        <f>Таблица4000!O211+Таблица4500!N211</f>
        <v>0</v>
      </c>
      <c r="O211" s="557" t="e">
        <f>G211*1000/Таблица3002!F9</f>
        <v>#DIV/0!</v>
      </c>
      <c r="P211" s="557" t="e">
        <f>H211*1000/Таблица3002!F9</f>
        <v>#DIV/0!</v>
      </c>
      <c r="Q211" s="557" t="e">
        <f>I211*1000/Таблица3002!F9</f>
        <v>#DIV/0!</v>
      </c>
      <c r="R211" s="557" t="e">
        <f t="shared" si="4"/>
        <v>#DIV/0!</v>
      </c>
    </row>
    <row r="212" spans="1:18" x14ac:dyDescent="0.15">
      <c r="A212" s="380" t="s">
        <v>737</v>
      </c>
      <c r="B212" s="381" t="s">
        <v>409</v>
      </c>
      <c r="C212" s="381" t="s">
        <v>406</v>
      </c>
      <c r="D212" s="382" t="s">
        <v>54</v>
      </c>
      <c r="E212" s="445">
        <f>Таблица4000!E212+Таблица4500!E212</f>
        <v>0</v>
      </c>
      <c r="F212" s="445">
        <f>Таблица4000!G212+Таблица4500!F212</f>
        <v>0</v>
      </c>
      <c r="G212" s="445">
        <f>Таблица4000!H212+Таблица4500!G212</f>
        <v>0</v>
      </c>
      <c r="H212" s="445">
        <f>Таблица4000!I212+Таблица4500!H212</f>
        <v>0</v>
      </c>
      <c r="I212" s="445">
        <f>Таблица4000!J212+Таблица4500!I212</f>
        <v>0</v>
      </c>
      <c r="J212" s="445">
        <f>Таблица4000!K212+Таблица4500!J212</f>
        <v>0</v>
      </c>
      <c r="K212" s="445">
        <f>Таблица4000!L212+Таблица4500!K212</f>
        <v>0</v>
      </c>
      <c r="L212" s="445">
        <f>Таблица4000!M212+Таблица4500!L212</f>
        <v>0</v>
      </c>
      <c r="M212" s="445">
        <f>Таблица4000!N212+Таблица4500!M212</f>
        <v>0</v>
      </c>
      <c r="N212" s="445">
        <f>Таблица4000!O212+Таблица4500!N212</f>
        <v>0</v>
      </c>
      <c r="O212" s="557" t="e">
        <f>G212*1000/Таблица3002!F9</f>
        <v>#DIV/0!</v>
      </c>
      <c r="P212" s="557" t="e">
        <f>H212*1000/Таблица3002!F9</f>
        <v>#DIV/0!</v>
      </c>
      <c r="Q212" s="557" t="e">
        <f>I212*1000/Таблица3002!F9</f>
        <v>#DIV/0!</v>
      </c>
      <c r="R212" s="557" t="e">
        <f t="shared" si="4"/>
        <v>#DIV/0!</v>
      </c>
    </row>
    <row r="213" spans="1:18" x14ac:dyDescent="0.15">
      <c r="A213" s="380" t="s">
        <v>738</v>
      </c>
      <c r="B213" s="381" t="s">
        <v>410</v>
      </c>
      <c r="C213" s="381" t="s">
        <v>407</v>
      </c>
      <c r="D213" s="382" t="s">
        <v>785</v>
      </c>
      <c r="E213" s="445">
        <f>Таблица4000!E213+Таблица4500!E213</f>
        <v>0</v>
      </c>
      <c r="F213" s="445">
        <f>Таблица4000!G213+Таблица4500!F213</f>
        <v>0</v>
      </c>
      <c r="G213" s="445">
        <f>Таблица4000!H213+Таблица4500!G213</f>
        <v>0</v>
      </c>
      <c r="H213" s="445">
        <f>Таблица4000!I213+Таблица4500!H213</f>
        <v>0</v>
      </c>
      <c r="I213" s="445">
        <f>Таблица4000!J213+Таблица4500!I213</f>
        <v>0</v>
      </c>
      <c r="J213" s="445">
        <f>Таблица4000!K213+Таблица4500!J213</f>
        <v>0</v>
      </c>
      <c r="K213" s="445">
        <f>Таблица4000!L213+Таблица4500!K213</f>
        <v>0</v>
      </c>
      <c r="L213" s="445">
        <f>Таблица4000!M213+Таблица4500!L213</f>
        <v>0</v>
      </c>
      <c r="M213" s="445">
        <f>Таблица4000!N213+Таблица4500!M213</f>
        <v>0</v>
      </c>
      <c r="N213" s="445">
        <f>Таблица4000!O213+Таблица4500!N213</f>
        <v>0</v>
      </c>
      <c r="O213" s="557" t="e">
        <f>G213*1000/Таблица3002!F9</f>
        <v>#DIV/0!</v>
      </c>
      <c r="P213" s="557" t="e">
        <f>H213*1000/Таблица3002!F9</f>
        <v>#DIV/0!</v>
      </c>
      <c r="Q213" s="557" t="e">
        <f>I213*1000/Таблица3002!F9</f>
        <v>#DIV/0!</v>
      </c>
      <c r="R213" s="557" t="e">
        <f t="shared" si="4"/>
        <v>#DIV/0!</v>
      </c>
    </row>
    <row r="214" spans="1:18" x14ac:dyDescent="0.15">
      <c r="A214" s="380" t="s">
        <v>618</v>
      </c>
      <c r="B214" s="381" t="s">
        <v>411</v>
      </c>
      <c r="C214" s="381" t="s">
        <v>408</v>
      </c>
      <c r="D214" s="382" t="s">
        <v>55</v>
      </c>
      <c r="E214" s="445">
        <f>Таблица4000!E214+Таблица4500!E214</f>
        <v>0</v>
      </c>
      <c r="F214" s="445">
        <f>Таблица4000!G214+Таблица4500!F214</f>
        <v>0</v>
      </c>
      <c r="G214" s="445">
        <f>Таблица4000!H214+Таблица4500!G214</f>
        <v>0</v>
      </c>
      <c r="H214" s="445">
        <f>Таблица4000!I214+Таблица4500!H214</f>
        <v>0</v>
      </c>
      <c r="I214" s="445">
        <f>Таблица4000!J214+Таблица4500!I214</f>
        <v>0</v>
      </c>
      <c r="J214" s="445">
        <f>Таблица4000!K214+Таблица4500!J214</f>
        <v>0</v>
      </c>
      <c r="K214" s="445">
        <f>Таблица4000!L214+Таблица4500!K214</f>
        <v>0</v>
      </c>
      <c r="L214" s="445">
        <f>Таблица4000!M214+Таблица4500!L214</f>
        <v>0</v>
      </c>
      <c r="M214" s="445">
        <f>Таблица4000!N214+Таблица4500!M214</f>
        <v>0</v>
      </c>
      <c r="N214" s="445">
        <f>Таблица4000!O214+Таблица4500!N214</f>
        <v>0</v>
      </c>
      <c r="O214" s="557" t="e">
        <f>G214*1000/Таблица3002!F9</f>
        <v>#DIV/0!</v>
      </c>
      <c r="P214" s="557" t="e">
        <f>H214*1000/Таблица3002!F9</f>
        <v>#DIV/0!</v>
      </c>
      <c r="Q214" s="557" t="e">
        <f>I214*1000/Таблица3002!F9</f>
        <v>#DIV/0!</v>
      </c>
      <c r="R214" s="557" t="e">
        <f t="shared" si="4"/>
        <v>#DIV/0!</v>
      </c>
    </row>
    <row r="215" spans="1:18" x14ac:dyDescent="0.15">
      <c r="A215" s="380" t="s">
        <v>123</v>
      </c>
      <c r="B215" s="381" t="s">
        <v>470</v>
      </c>
      <c r="C215" s="381" t="s">
        <v>468</v>
      </c>
      <c r="D215" s="382" t="s">
        <v>562</v>
      </c>
      <c r="E215" s="445">
        <f>Таблица4000!E215+Таблица4500!E215</f>
        <v>0</v>
      </c>
      <c r="F215" s="445">
        <f>Таблица4000!G215+Таблица4500!F215</f>
        <v>0</v>
      </c>
      <c r="G215" s="445">
        <f>Таблица4000!H215+Таблица4500!G215</f>
        <v>0</v>
      </c>
      <c r="H215" s="445">
        <f>Таблица4000!I215+Таблица4500!H215</f>
        <v>0</v>
      </c>
      <c r="I215" s="445">
        <f>Таблица4000!J215+Таблица4500!I215</f>
        <v>0</v>
      </c>
      <c r="J215" s="445">
        <f>Таблица4000!K215+Таблица4500!J215</f>
        <v>0</v>
      </c>
      <c r="K215" s="445">
        <f>Таблица4000!L215+Таблица4500!K215</f>
        <v>0</v>
      </c>
      <c r="L215" s="445">
        <f>Таблица4000!M215+Таблица4500!L215</f>
        <v>0</v>
      </c>
      <c r="M215" s="445">
        <f>Таблица4000!N215+Таблица4500!M215</f>
        <v>0</v>
      </c>
      <c r="N215" s="445">
        <f>Таблица4000!O215+Таблица4500!N215</f>
        <v>0</v>
      </c>
      <c r="O215" s="557" t="e">
        <f>G215*1000/Таблица3002!F9</f>
        <v>#DIV/0!</v>
      </c>
      <c r="P215" s="557" t="e">
        <f>H215*1000/Таблица3002!F9</f>
        <v>#DIV/0!</v>
      </c>
      <c r="Q215" s="557" t="e">
        <f>I215*1000/Таблица3002!F9</f>
        <v>#DIV/0!</v>
      </c>
      <c r="R215" s="557" t="e">
        <f t="shared" si="4"/>
        <v>#DIV/0!</v>
      </c>
    </row>
    <row r="216" spans="1:18" x14ac:dyDescent="0.15">
      <c r="A216" s="380" t="s">
        <v>1495</v>
      </c>
      <c r="B216" s="381" t="s">
        <v>1496</v>
      </c>
      <c r="C216" s="381" t="s">
        <v>1497</v>
      </c>
      <c r="D216" s="382"/>
      <c r="E216" s="445">
        <f>Таблица4000!E216+Таблица4500!E216</f>
        <v>0</v>
      </c>
      <c r="F216" s="445">
        <f>Таблица4000!G216+Таблица4500!F216</f>
        <v>0</v>
      </c>
      <c r="G216" s="445">
        <f>Таблица4000!H216+Таблица4500!G216</f>
        <v>0</v>
      </c>
      <c r="H216" s="445">
        <f>Таблица4000!I216+Таблица4500!H216</f>
        <v>0</v>
      </c>
      <c r="I216" s="445">
        <f>Таблица4000!J216+Таблица4500!I216</f>
        <v>0</v>
      </c>
      <c r="J216" s="445">
        <f>Таблица4000!K216+Таблица4500!J216</f>
        <v>0</v>
      </c>
      <c r="K216" s="445">
        <f>Таблица4000!L216+Таблица4500!K216</f>
        <v>0</v>
      </c>
      <c r="L216" s="445">
        <f>Таблица4000!M216+Таблица4500!L216</f>
        <v>0</v>
      </c>
      <c r="M216" s="445">
        <f>Таблица4000!N216+Таблица4500!M216</f>
        <v>0</v>
      </c>
      <c r="N216" s="445">
        <f>Таблица4000!O216+Таблица4500!N216</f>
        <v>0</v>
      </c>
      <c r="O216" s="557" t="e">
        <f>G216*1000/Таблица3002!F9</f>
        <v>#DIV/0!</v>
      </c>
      <c r="P216" s="557" t="e">
        <f>H216*1000/Таблица3002!F9</f>
        <v>#DIV/0!</v>
      </c>
      <c r="Q216" s="557" t="e">
        <f>I216*1000/Таблица3002!F9</f>
        <v>#DIV/0!</v>
      </c>
      <c r="R216" s="557" t="e">
        <f t="shared" si="4"/>
        <v>#DIV/0!</v>
      </c>
    </row>
    <row r="217" spans="1:18" x14ac:dyDescent="0.15">
      <c r="A217" s="380" t="s">
        <v>739</v>
      </c>
      <c r="B217" s="381" t="s">
        <v>247</v>
      </c>
      <c r="C217" s="381" t="s">
        <v>99</v>
      </c>
      <c r="D217" s="382" t="s">
        <v>56</v>
      </c>
      <c r="E217" s="445">
        <f>Таблица4000!E217+Таблица4500!E217</f>
        <v>0</v>
      </c>
      <c r="F217" s="445">
        <f>Таблица4000!G217+Таблица4500!F217</f>
        <v>0</v>
      </c>
      <c r="G217" s="445">
        <f>Таблица4000!H217+Таблица4500!G217</f>
        <v>0</v>
      </c>
      <c r="H217" s="445">
        <f>Таблица4000!I217+Таблица4500!H217</f>
        <v>0</v>
      </c>
      <c r="I217" s="445">
        <f>Таблица4000!J217+Таблица4500!I217</f>
        <v>0</v>
      </c>
      <c r="J217" s="445">
        <f>Таблица4000!K217+Таблица4500!J217</f>
        <v>0</v>
      </c>
      <c r="K217" s="445">
        <f>Таблица4000!L217+Таблица4500!K217</f>
        <v>0</v>
      </c>
      <c r="L217" s="445">
        <f>Таблица4000!M217+Таблица4500!L217</f>
        <v>0</v>
      </c>
      <c r="M217" s="445">
        <f>Таблица4000!N217+Таблица4500!M217</f>
        <v>0</v>
      </c>
      <c r="N217" s="445">
        <f>Таблица4000!O217+Таблица4500!N217</f>
        <v>0</v>
      </c>
      <c r="O217" s="557" t="e">
        <f>G217*1000/Таблица3002!F9</f>
        <v>#DIV/0!</v>
      </c>
      <c r="P217" s="557" t="e">
        <f>H217*1000/Таблица3002!F9</f>
        <v>#DIV/0!</v>
      </c>
      <c r="Q217" s="557" t="e">
        <f>I217*1000/Таблица3002!F9</f>
        <v>#DIV/0!</v>
      </c>
      <c r="R217" s="557" t="e">
        <f t="shared" si="4"/>
        <v>#DIV/0!</v>
      </c>
    </row>
    <row r="218" spans="1:18" s="446" customFormat="1" x14ac:dyDescent="0.15">
      <c r="A218" s="380" t="s">
        <v>918</v>
      </c>
      <c r="B218" s="381" t="s">
        <v>919</v>
      </c>
      <c r="C218" s="381" t="s">
        <v>920</v>
      </c>
      <c r="D218" s="382" t="s">
        <v>921</v>
      </c>
      <c r="E218" s="445">
        <f>Таблица4000!E218+Таблица4500!E218</f>
        <v>0</v>
      </c>
      <c r="F218" s="445">
        <f>Таблица4000!G218+Таблица4500!F218</f>
        <v>0</v>
      </c>
      <c r="G218" s="445">
        <f>Таблица4000!H218+Таблица4500!G218</f>
        <v>0</v>
      </c>
      <c r="H218" s="445">
        <f>Таблица4000!I218+Таблица4500!H218</f>
        <v>0</v>
      </c>
      <c r="I218" s="445">
        <f>Таблица4000!J218+Таблица4500!I218</f>
        <v>0</v>
      </c>
      <c r="J218" s="445">
        <f>Таблица4000!K218+Таблица4500!J218</f>
        <v>0</v>
      </c>
      <c r="K218" s="445">
        <f>Таблица4000!L218+Таблица4500!K218</f>
        <v>0</v>
      </c>
      <c r="L218" s="445">
        <f>Таблица4000!M218+Таблица4500!L218</f>
        <v>0</v>
      </c>
      <c r="M218" s="445">
        <f>Таблица4000!N218+Таблица4500!M218</f>
        <v>0</v>
      </c>
      <c r="N218" s="445">
        <f>Таблица4000!O218+Таблица4500!N218</f>
        <v>0</v>
      </c>
      <c r="O218" s="557" t="e">
        <f>G218*1000/Таблица3002!F9</f>
        <v>#DIV/0!</v>
      </c>
      <c r="P218" s="557" t="e">
        <f>H218*1000/Таблица3002!F9</f>
        <v>#DIV/0!</v>
      </c>
      <c r="Q218" s="557" t="e">
        <f>I218*1000/Таблица3002!F9</f>
        <v>#DIV/0!</v>
      </c>
      <c r="R218" s="557" t="e">
        <f t="shared" si="4"/>
        <v>#DIV/0!</v>
      </c>
    </row>
    <row r="219" spans="1:18" s="446" customFormat="1" x14ac:dyDescent="0.15">
      <c r="A219" s="380" t="s">
        <v>467</v>
      </c>
      <c r="B219" s="381" t="s">
        <v>248</v>
      </c>
      <c r="C219" s="381" t="s">
        <v>100</v>
      </c>
      <c r="D219" s="382" t="s">
        <v>469</v>
      </c>
      <c r="E219" s="445">
        <f>Таблица4000!E219+Таблица4500!E219</f>
        <v>0</v>
      </c>
      <c r="F219" s="445">
        <f>Таблица4000!G219+Таблица4500!F219</f>
        <v>0</v>
      </c>
      <c r="G219" s="445">
        <f>Таблица4000!H219+Таблица4500!G219</f>
        <v>0</v>
      </c>
      <c r="H219" s="445">
        <f>Таблица4000!I219+Таблица4500!H219</f>
        <v>0</v>
      </c>
      <c r="I219" s="445">
        <f>Таблица4000!J219+Таблица4500!I219</f>
        <v>0</v>
      </c>
      <c r="J219" s="445">
        <f>Таблица4000!K219+Таблица4500!J219</f>
        <v>0</v>
      </c>
      <c r="K219" s="445">
        <f>Таблица4000!L219+Таблица4500!K219</f>
        <v>0</v>
      </c>
      <c r="L219" s="445">
        <f>Таблица4000!M219+Таблица4500!L219</f>
        <v>0</v>
      </c>
      <c r="M219" s="445">
        <f>Таблица4000!N219+Таблица4500!M219</f>
        <v>0</v>
      </c>
      <c r="N219" s="445">
        <f>Таблица4000!O219+Таблица4500!N219</f>
        <v>0</v>
      </c>
      <c r="O219" s="557" t="e">
        <f>G219*1000/Таблица3002!F9</f>
        <v>#DIV/0!</v>
      </c>
      <c r="P219" s="557" t="e">
        <f>H219*1000/Таблица3002!F9</f>
        <v>#DIV/0!</v>
      </c>
      <c r="Q219" s="557" t="e">
        <f>I219*1000/Таблица3002!F9</f>
        <v>#DIV/0!</v>
      </c>
      <c r="R219" s="557" t="e">
        <f t="shared" si="4"/>
        <v>#DIV/0!</v>
      </c>
    </row>
    <row r="220" spans="1:18" s="446" customFormat="1" x14ac:dyDescent="0.15">
      <c r="A220" s="380" t="s">
        <v>628</v>
      </c>
      <c r="B220" s="381" t="s">
        <v>260</v>
      </c>
      <c r="C220" s="381" t="s">
        <v>128</v>
      </c>
      <c r="D220" s="382" t="s">
        <v>922</v>
      </c>
      <c r="E220" s="445">
        <f>Таблица4000!E220+Таблица4500!E220</f>
        <v>0</v>
      </c>
      <c r="F220" s="445">
        <f>Таблица4000!G220+Таблица4500!F220</f>
        <v>0</v>
      </c>
      <c r="G220" s="445">
        <f>Таблица4000!H220+Таблица4500!G220</f>
        <v>0</v>
      </c>
      <c r="H220" s="445">
        <f>Таблица4000!I220+Таблица4500!H220</f>
        <v>0</v>
      </c>
      <c r="I220" s="445">
        <f>Таблица4000!J220+Таблица4500!I220</f>
        <v>0</v>
      </c>
      <c r="J220" s="445">
        <f>Таблица4000!K220+Таблица4500!J220</f>
        <v>0</v>
      </c>
      <c r="K220" s="445">
        <f>Таблица4000!L220+Таблица4500!K220</f>
        <v>0</v>
      </c>
      <c r="L220" s="445">
        <f>Таблица4000!M220+Таблица4500!L220</f>
        <v>0</v>
      </c>
      <c r="M220" s="445">
        <f>Таблица4000!N220+Таблица4500!M220</f>
        <v>0</v>
      </c>
      <c r="N220" s="445">
        <f>Таблица4000!O220+Таблица4500!N220</f>
        <v>0</v>
      </c>
      <c r="O220" s="557" t="e">
        <f>G220*1000/Таблица3002!F9</f>
        <v>#DIV/0!</v>
      </c>
      <c r="P220" s="557" t="e">
        <f>H220*1000/Таблица3002!F9</f>
        <v>#DIV/0!</v>
      </c>
      <c r="Q220" s="557" t="e">
        <f>I220*1000/Таблица3002!F9</f>
        <v>#DIV/0!</v>
      </c>
      <c r="R220" s="557" t="e">
        <f t="shared" si="4"/>
        <v>#DIV/0!</v>
      </c>
    </row>
    <row r="221" spans="1:18" x14ac:dyDescent="0.15">
      <c r="A221" s="380" t="s">
        <v>923</v>
      </c>
      <c r="B221" s="381" t="s">
        <v>924</v>
      </c>
      <c r="C221" s="381" t="s">
        <v>926</v>
      </c>
      <c r="D221" s="382" t="s">
        <v>925</v>
      </c>
      <c r="E221" s="445">
        <f>Таблица4000!E221+Таблица4500!E221</f>
        <v>0</v>
      </c>
      <c r="F221" s="445">
        <f>Таблица4000!G221+Таблица4500!F221</f>
        <v>0</v>
      </c>
      <c r="G221" s="445">
        <f>Таблица4000!H221+Таблица4500!G221</f>
        <v>0</v>
      </c>
      <c r="H221" s="445">
        <f>Таблица4000!I221+Таблица4500!H221</f>
        <v>0</v>
      </c>
      <c r="I221" s="445">
        <f>Таблица4000!J221+Таблица4500!I221</f>
        <v>0</v>
      </c>
      <c r="J221" s="445">
        <f>Таблица4000!K221+Таблица4500!J221</f>
        <v>0</v>
      </c>
      <c r="K221" s="445">
        <f>Таблица4000!L221+Таблица4500!K221</f>
        <v>0</v>
      </c>
      <c r="L221" s="445">
        <f>Таблица4000!M221+Таблица4500!L221</f>
        <v>0</v>
      </c>
      <c r="M221" s="445">
        <f>Таблица4000!N221+Таблица4500!M221</f>
        <v>0</v>
      </c>
      <c r="N221" s="445">
        <f>Таблица4000!O221+Таблица4500!N221</f>
        <v>0</v>
      </c>
      <c r="O221" s="557" t="e">
        <f>G221*1000/Таблица3002!F9</f>
        <v>#DIV/0!</v>
      </c>
      <c r="P221" s="557" t="e">
        <f>H221*1000/Таблица3002!F9</f>
        <v>#DIV/0!</v>
      </c>
      <c r="Q221" s="557" t="e">
        <f>I221*1000/Таблица3002!F9</f>
        <v>#DIV/0!</v>
      </c>
      <c r="R221" s="557" t="e">
        <f t="shared" si="4"/>
        <v>#DIV/0!</v>
      </c>
    </row>
    <row r="222" spans="1:18" x14ac:dyDescent="0.15">
      <c r="A222" s="380" t="s">
        <v>740</v>
      </c>
      <c r="B222" s="381" t="s">
        <v>269</v>
      </c>
      <c r="C222" s="381" t="s">
        <v>129</v>
      </c>
      <c r="D222" s="382" t="s">
        <v>927</v>
      </c>
      <c r="E222" s="445">
        <f>Таблица4000!E222+Таблица4500!E222</f>
        <v>0</v>
      </c>
      <c r="F222" s="445">
        <f>Таблица4000!G222+Таблица4500!F222</f>
        <v>0</v>
      </c>
      <c r="G222" s="445">
        <f>Таблица4000!H222+Таблица4500!G222</f>
        <v>0</v>
      </c>
      <c r="H222" s="445">
        <f>Таблица4000!I222+Таблица4500!H222</f>
        <v>0</v>
      </c>
      <c r="I222" s="445">
        <f>Таблица4000!J222+Таблица4500!I222</f>
        <v>0</v>
      </c>
      <c r="J222" s="445">
        <f>Таблица4000!K222+Таблица4500!J222</f>
        <v>0</v>
      </c>
      <c r="K222" s="445">
        <f>Таблица4000!L222+Таблица4500!K222</f>
        <v>0</v>
      </c>
      <c r="L222" s="445">
        <f>Таблица4000!M222+Таблица4500!L222</f>
        <v>0</v>
      </c>
      <c r="M222" s="445">
        <f>Таблица4000!N222+Таблица4500!M222</f>
        <v>0</v>
      </c>
      <c r="N222" s="445">
        <f>Таблица4000!O222+Таблица4500!N222</f>
        <v>0</v>
      </c>
      <c r="O222" s="557" t="e">
        <f>G222*1000/Таблица3002!F9</f>
        <v>#DIV/0!</v>
      </c>
      <c r="P222" s="557" t="e">
        <f>H222*1000/Таблица3002!F9</f>
        <v>#DIV/0!</v>
      </c>
      <c r="Q222" s="557" t="e">
        <f>I222*1000/Таблица3002!F9</f>
        <v>#DIV/0!</v>
      </c>
      <c r="R222" s="557" t="e">
        <f t="shared" si="4"/>
        <v>#DIV/0!</v>
      </c>
    </row>
    <row r="223" spans="1:18" x14ac:dyDescent="0.15">
      <c r="A223" s="380" t="s">
        <v>405</v>
      </c>
      <c r="B223" s="381" t="s">
        <v>630</v>
      </c>
      <c r="C223" s="381" t="s">
        <v>629</v>
      </c>
      <c r="D223" s="382" t="s">
        <v>786</v>
      </c>
      <c r="E223" s="445">
        <f>Таблица4000!E223+Таблица4500!E223</f>
        <v>0</v>
      </c>
      <c r="F223" s="445">
        <f>Таблица4000!G223+Таблица4500!F223</f>
        <v>0</v>
      </c>
      <c r="G223" s="445">
        <f>Таблица4000!H223+Таблица4500!G223</f>
        <v>0</v>
      </c>
      <c r="H223" s="445">
        <f>Таблица4000!I223+Таблица4500!H223</f>
        <v>0</v>
      </c>
      <c r="I223" s="445">
        <f>Таблица4000!J223+Таблица4500!I223</f>
        <v>0</v>
      </c>
      <c r="J223" s="445">
        <f>Таблица4000!K223+Таблица4500!J223</f>
        <v>0</v>
      </c>
      <c r="K223" s="445">
        <f>Таблица4000!L223+Таблица4500!K223</f>
        <v>0</v>
      </c>
      <c r="L223" s="445">
        <f>Таблица4000!M223+Таблица4500!L223</f>
        <v>0</v>
      </c>
      <c r="M223" s="445">
        <f>Таблица4000!N223+Таблица4500!M223</f>
        <v>0</v>
      </c>
      <c r="N223" s="445">
        <f>Таблица4000!O223+Таблица4500!N223</f>
        <v>0</v>
      </c>
      <c r="O223" s="557" t="e">
        <f>G223*1000/Таблица3002!F9</f>
        <v>#DIV/0!</v>
      </c>
      <c r="P223" s="557" t="e">
        <f>H223*1000/Таблица3002!F9</f>
        <v>#DIV/0!</v>
      </c>
      <c r="Q223" s="557" t="e">
        <f>I223*1000/Таблица3002!F9</f>
        <v>#DIV/0!</v>
      </c>
      <c r="R223" s="557" t="e">
        <f t="shared" si="4"/>
        <v>#DIV/0!</v>
      </c>
    </row>
    <row r="224" spans="1:18" x14ac:dyDescent="0.15">
      <c r="A224" s="386" t="s">
        <v>1722</v>
      </c>
      <c r="B224" s="397" t="s">
        <v>632</v>
      </c>
      <c r="C224" s="397" t="s">
        <v>631</v>
      </c>
      <c r="D224" s="400" t="s">
        <v>1649</v>
      </c>
      <c r="E224" s="445">
        <f>Таблица4000!E224+Таблица4500!E224</f>
        <v>0</v>
      </c>
      <c r="F224" s="445">
        <f>Таблица4000!G224+Таблица4500!F224</f>
        <v>0</v>
      </c>
      <c r="G224" s="445">
        <f>Таблица4000!H224+Таблица4500!G224</f>
        <v>0</v>
      </c>
      <c r="H224" s="445">
        <f>Таблица4000!I224+Таблица4500!H224</f>
        <v>0</v>
      </c>
      <c r="I224" s="445">
        <f>Таблица4000!J224+Таблица4500!I224</f>
        <v>0</v>
      </c>
      <c r="J224" s="445">
        <f>Таблица4000!K224+Таблица4500!J224</f>
        <v>0</v>
      </c>
      <c r="K224" s="445">
        <f>Таблица4000!L224+Таблица4500!K224</f>
        <v>0</v>
      </c>
      <c r="L224" s="445">
        <f>Таблица4000!M224+Таблица4500!L224</f>
        <v>0</v>
      </c>
      <c r="M224" s="445">
        <f>Таблица4000!N224+Таблица4500!M224</f>
        <v>0</v>
      </c>
      <c r="N224" s="445">
        <f>Таблица4000!O224+Таблица4500!N224</f>
        <v>0</v>
      </c>
      <c r="O224" s="557" t="e">
        <f>G224*1000/Таблица3002!F9</f>
        <v>#DIV/0!</v>
      </c>
      <c r="P224" s="557" t="e">
        <f>H224*1000/Таблица3002!F9</f>
        <v>#DIV/0!</v>
      </c>
      <c r="Q224" s="557" t="e">
        <f>I224*1000/Таблица3002!F9</f>
        <v>#DIV/0!</v>
      </c>
      <c r="R224" s="557" t="e">
        <f t="shared" si="4"/>
        <v>#DIV/0!</v>
      </c>
    </row>
    <row r="225" spans="1:18" x14ac:dyDescent="0.15">
      <c r="A225" s="386" t="s">
        <v>1648</v>
      </c>
      <c r="B225" s="397" t="s">
        <v>1652</v>
      </c>
      <c r="C225" s="397" t="s">
        <v>1651</v>
      </c>
      <c r="D225" s="399" t="s">
        <v>1650</v>
      </c>
      <c r="E225" s="445">
        <f>Таблица4000!E225+Таблица4500!E225</f>
        <v>0</v>
      </c>
      <c r="F225" s="445">
        <f>Таблица4000!G225+Таблица4500!F225</f>
        <v>0</v>
      </c>
      <c r="G225" s="445">
        <f>Таблица4000!H225+Таблица4500!G225</f>
        <v>0</v>
      </c>
      <c r="H225" s="445">
        <f>Таблица4000!I225+Таблица4500!H225</f>
        <v>0</v>
      </c>
      <c r="I225" s="445">
        <f>Таблица4000!J225+Таблица4500!I225</f>
        <v>0</v>
      </c>
      <c r="J225" s="445">
        <f>Таблица4000!K225+Таблица4500!J225</f>
        <v>0</v>
      </c>
      <c r="K225" s="445">
        <f>Таблица4000!L225+Таблица4500!K225</f>
        <v>0</v>
      </c>
      <c r="L225" s="445">
        <f>Таблица4000!M225+Таблица4500!L225</f>
        <v>0</v>
      </c>
      <c r="M225" s="445">
        <f>Таблица4000!N225+Таблица4500!M225</f>
        <v>0</v>
      </c>
      <c r="N225" s="445">
        <f>Таблица4000!O225+Таблица4500!N225</f>
        <v>0</v>
      </c>
      <c r="O225" s="557" t="e">
        <f>G225*1000/Таблица3002!F9</f>
        <v>#DIV/0!</v>
      </c>
      <c r="P225" s="557" t="e">
        <f>H225*1000/Таблица3002!F9</f>
        <v>#DIV/0!</v>
      </c>
      <c r="Q225" s="557" t="e">
        <f>I225*1000/Таблица3002!F9</f>
        <v>#DIV/0!</v>
      </c>
      <c r="R225" s="557" t="e">
        <f t="shared" si="4"/>
        <v>#DIV/0!</v>
      </c>
    </row>
    <row r="226" spans="1:18" x14ac:dyDescent="0.15">
      <c r="A226" s="380" t="s">
        <v>1498</v>
      </c>
      <c r="B226" s="381" t="s">
        <v>1499</v>
      </c>
      <c r="C226" s="381" t="s">
        <v>1500</v>
      </c>
      <c r="D226" s="382"/>
      <c r="E226" s="445">
        <f>Таблица4000!E226+Таблица4500!E226</f>
        <v>0</v>
      </c>
      <c r="F226" s="445">
        <f>Таблица4000!G226+Таблица4500!F226</f>
        <v>0</v>
      </c>
      <c r="G226" s="445">
        <f>Таблица4000!H226+Таблица4500!G226</f>
        <v>0</v>
      </c>
      <c r="H226" s="445">
        <f>Таблица4000!I226+Таблица4500!H226</f>
        <v>0</v>
      </c>
      <c r="I226" s="445">
        <f>Таблица4000!J226+Таблица4500!I226</f>
        <v>0</v>
      </c>
      <c r="J226" s="445">
        <f>Таблица4000!K226+Таблица4500!J226</f>
        <v>0</v>
      </c>
      <c r="K226" s="445">
        <f>Таблица4000!L226+Таблица4500!K226</f>
        <v>0</v>
      </c>
      <c r="L226" s="445">
        <f>Таблица4000!M226+Таблица4500!L226</f>
        <v>0</v>
      </c>
      <c r="M226" s="445">
        <f>Таблица4000!N226+Таблица4500!M226</f>
        <v>0</v>
      </c>
      <c r="N226" s="445">
        <f>Таблица4000!O226+Таблица4500!N226</f>
        <v>0</v>
      </c>
      <c r="O226" s="557" t="e">
        <f>G226*1000/Таблица3002!F9</f>
        <v>#DIV/0!</v>
      </c>
      <c r="P226" s="557" t="e">
        <f>H226*1000/Таблица3002!F9</f>
        <v>#DIV/0!</v>
      </c>
      <c r="Q226" s="557" t="e">
        <f>I226*1000/Таблица3002!F9</f>
        <v>#DIV/0!</v>
      </c>
      <c r="R226" s="557" t="e">
        <f t="shared" si="4"/>
        <v>#DIV/0!</v>
      </c>
    </row>
    <row r="227" spans="1:18" x14ac:dyDescent="0.15">
      <c r="A227" s="391" t="s">
        <v>741</v>
      </c>
      <c r="B227" s="443" t="s">
        <v>249</v>
      </c>
      <c r="C227" s="443" t="s">
        <v>124</v>
      </c>
      <c r="D227" s="444" t="s">
        <v>57</v>
      </c>
      <c r="E227" s="445">
        <f>Таблица4000!E227+Таблица4500!E227</f>
        <v>0</v>
      </c>
      <c r="F227" s="445">
        <f>Таблица4000!G227+Таблица4500!F227</f>
        <v>0</v>
      </c>
      <c r="G227" s="445">
        <f>Таблица4000!H227+Таблица4500!G227</f>
        <v>0</v>
      </c>
      <c r="H227" s="445">
        <f>Таблица4000!I227+Таблица4500!H227</f>
        <v>0</v>
      </c>
      <c r="I227" s="445">
        <f>Таблица4000!J227+Таблица4500!I227</f>
        <v>0</v>
      </c>
      <c r="J227" s="445">
        <f>Таблица4000!K227+Таблица4500!J227</f>
        <v>0</v>
      </c>
      <c r="K227" s="445">
        <f>Таблица4000!L227+Таблица4500!K227</f>
        <v>0</v>
      </c>
      <c r="L227" s="445">
        <f>Таблица4000!M227+Таблица4500!L227</f>
        <v>0</v>
      </c>
      <c r="M227" s="445">
        <f>Таблица4000!N227+Таблица4500!M227</f>
        <v>0</v>
      </c>
      <c r="N227" s="445">
        <f>Таблица4000!O227+Таблица4500!N227</f>
        <v>0</v>
      </c>
      <c r="O227" s="557" t="e">
        <f>G227*1000/Таблица3002!F9</f>
        <v>#DIV/0!</v>
      </c>
      <c r="P227" s="557" t="e">
        <f>H227*1000/Таблица3002!F9</f>
        <v>#DIV/0!</v>
      </c>
      <c r="Q227" s="557" t="e">
        <f>I227*1000/Таблица3002!F9</f>
        <v>#DIV/0!</v>
      </c>
      <c r="R227" s="557" t="e">
        <f t="shared" si="4"/>
        <v>#DIV/0!</v>
      </c>
    </row>
    <row r="228" spans="1:18" ht="21" x14ac:dyDescent="0.15">
      <c r="A228" s="380" t="s">
        <v>742</v>
      </c>
      <c r="B228" s="381" t="s">
        <v>250</v>
      </c>
      <c r="C228" s="381" t="s">
        <v>101</v>
      </c>
      <c r="D228" s="382" t="s">
        <v>928</v>
      </c>
      <c r="E228" s="445">
        <f>Таблица4000!E228+Таблица4500!E228</f>
        <v>0</v>
      </c>
      <c r="F228" s="445">
        <f>Таблица4000!G228+Таблица4500!F228</f>
        <v>0</v>
      </c>
      <c r="G228" s="445">
        <f>Таблица4000!H228+Таблица4500!G228</f>
        <v>0</v>
      </c>
      <c r="H228" s="445">
        <f>Таблица4000!I228+Таблица4500!H228</f>
        <v>0</v>
      </c>
      <c r="I228" s="445">
        <f>Таблица4000!J228+Таблица4500!I228</f>
        <v>0</v>
      </c>
      <c r="J228" s="445">
        <f>Таблица4000!K228+Таблица4500!J228</f>
        <v>0</v>
      </c>
      <c r="K228" s="445">
        <f>Таблица4000!L228+Таблица4500!K228</f>
        <v>0</v>
      </c>
      <c r="L228" s="445">
        <f>Таблица4000!M228+Таблица4500!L228</f>
        <v>0</v>
      </c>
      <c r="M228" s="445">
        <f>Таблица4000!N228+Таблица4500!M228</f>
        <v>0</v>
      </c>
      <c r="N228" s="445">
        <f>Таблица4000!O228+Таблица4500!N228</f>
        <v>0</v>
      </c>
      <c r="O228" s="557" t="e">
        <f>G228*1000/Таблица3002!F9</f>
        <v>#DIV/0!</v>
      </c>
      <c r="P228" s="557" t="e">
        <f>H228*1000/Таблица3002!F9</f>
        <v>#DIV/0!</v>
      </c>
      <c r="Q228" s="557" t="e">
        <f>I228*1000/Таблица3002!F9</f>
        <v>#DIV/0!</v>
      </c>
      <c r="R228" s="557" t="e">
        <f t="shared" si="4"/>
        <v>#DIV/0!</v>
      </c>
    </row>
    <row r="229" spans="1:18" x14ac:dyDescent="0.15">
      <c r="A229" s="380" t="s">
        <v>47</v>
      </c>
      <c r="B229" s="381" t="s">
        <v>251</v>
      </c>
      <c r="C229" s="381" t="s">
        <v>102</v>
      </c>
      <c r="D229" s="382" t="s">
        <v>58</v>
      </c>
      <c r="E229" s="445">
        <f>Таблица4000!E229+Таблица4500!E229</f>
        <v>0</v>
      </c>
      <c r="F229" s="445">
        <f>Таблица4000!G229+Таблица4500!F229</f>
        <v>0</v>
      </c>
      <c r="G229" s="445">
        <f>Таблица4000!H229+Таблица4500!G229</f>
        <v>0</v>
      </c>
      <c r="H229" s="445">
        <f>Таблица4000!I229+Таблица4500!H229</f>
        <v>0</v>
      </c>
      <c r="I229" s="445">
        <f>Таблица4000!J229+Таблица4500!I229</f>
        <v>0</v>
      </c>
      <c r="J229" s="445">
        <f>Таблица4000!K229+Таблица4500!J229</f>
        <v>0</v>
      </c>
      <c r="K229" s="445">
        <f>Таблица4000!L229+Таблица4500!K229</f>
        <v>0</v>
      </c>
      <c r="L229" s="445">
        <f>Таблица4000!M229+Таблица4500!L229</f>
        <v>0</v>
      </c>
      <c r="M229" s="445">
        <f>Таблица4000!N229+Таблица4500!M229</f>
        <v>0</v>
      </c>
      <c r="N229" s="445">
        <f>Таблица4000!O229+Таблица4500!N229</f>
        <v>0</v>
      </c>
      <c r="O229" s="557" t="e">
        <f>G229*1000/Таблица3002!F9</f>
        <v>#DIV/0!</v>
      </c>
      <c r="P229" s="557" t="e">
        <f>H229*1000/Таблица3002!F9</f>
        <v>#DIV/0!</v>
      </c>
      <c r="Q229" s="557" t="e">
        <f>I229*1000/Таблица3002!F9</f>
        <v>#DIV/0!</v>
      </c>
      <c r="R229" s="557" t="e">
        <f t="shared" si="4"/>
        <v>#DIV/0!</v>
      </c>
    </row>
    <row r="230" spans="1:18" x14ac:dyDescent="0.15">
      <c r="A230" s="380" t="s">
        <v>48</v>
      </c>
      <c r="B230" s="381" t="s">
        <v>252</v>
      </c>
      <c r="C230" s="381" t="s">
        <v>103</v>
      </c>
      <c r="D230" s="382" t="s">
        <v>657</v>
      </c>
      <c r="E230" s="445">
        <f>Таблица4000!E230+Таблица4500!E230</f>
        <v>0</v>
      </c>
      <c r="F230" s="445">
        <f>Таблица4000!G230+Таблица4500!F230</f>
        <v>0</v>
      </c>
      <c r="G230" s="445">
        <f>Таблица4000!H230+Таблица4500!G230</f>
        <v>0</v>
      </c>
      <c r="H230" s="445">
        <f>Таблица4000!I230+Таблица4500!H230</f>
        <v>0</v>
      </c>
      <c r="I230" s="445">
        <f>Таблица4000!J230+Таблица4500!I230</f>
        <v>0</v>
      </c>
      <c r="J230" s="445">
        <f>Таблица4000!K230+Таблица4500!J230</f>
        <v>0</v>
      </c>
      <c r="K230" s="445">
        <f>Таблица4000!L230+Таблица4500!K230</f>
        <v>0</v>
      </c>
      <c r="L230" s="445">
        <f>Таблица4000!M230+Таблица4500!L230</f>
        <v>0</v>
      </c>
      <c r="M230" s="445">
        <f>Таблица4000!N230+Таблица4500!M230</f>
        <v>0</v>
      </c>
      <c r="N230" s="445">
        <f>Таблица4000!O230+Таблица4500!N230</f>
        <v>0</v>
      </c>
      <c r="O230" s="557" t="e">
        <f>G230*1000/Таблица3002!F9</f>
        <v>#DIV/0!</v>
      </c>
      <c r="P230" s="557" t="e">
        <f>H230*1000/Таблица3002!F9</f>
        <v>#DIV/0!</v>
      </c>
      <c r="Q230" s="557" t="e">
        <f>I230*1000/Таблица3002!F9</f>
        <v>#DIV/0!</v>
      </c>
      <c r="R230" s="557" t="e">
        <f t="shared" si="4"/>
        <v>#DIV/0!</v>
      </c>
    </row>
    <row r="231" spans="1:18" s="446" customFormat="1" ht="21" x14ac:dyDescent="0.15">
      <c r="A231" s="380" t="s">
        <v>412</v>
      </c>
      <c r="B231" s="381" t="s">
        <v>253</v>
      </c>
      <c r="C231" s="381" t="s">
        <v>104</v>
      </c>
      <c r="D231" s="382" t="s">
        <v>658</v>
      </c>
      <c r="E231" s="445">
        <f>Таблица4000!E231+Таблица4500!E231</f>
        <v>0</v>
      </c>
      <c r="F231" s="445">
        <f>Таблица4000!G231+Таблица4500!F231</f>
        <v>0</v>
      </c>
      <c r="G231" s="445">
        <f>Таблица4000!H231+Таблица4500!G231</f>
        <v>0</v>
      </c>
      <c r="H231" s="445">
        <f>Таблица4000!I231+Таблица4500!H231</f>
        <v>0</v>
      </c>
      <c r="I231" s="445">
        <f>Таблица4000!J231+Таблица4500!I231</f>
        <v>0</v>
      </c>
      <c r="J231" s="445">
        <f>Таблица4000!K231+Таблица4500!J231</f>
        <v>0</v>
      </c>
      <c r="K231" s="445">
        <f>Таблица4000!L231+Таблица4500!K231</f>
        <v>0</v>
      </c>
      <c r="L231" s="445">
        <f>Таблица4000!M231+Таблица4500!L231</f>
        <v>0</v>
      </c>
      <c r="M231" s="445">
        <f>Таблица4000!N231+Таблица4500!M231</f>
        <v>0</v>
      </c>
      <c r="N231" s="445">
        <f>Таблица4000!O231+Таблица4500!N231</f>
        <v>0</v>
      </c>
      <c r="O231" s="557" t="e">
        <f>G231*1000/Таблица3002!F9</f>
        <v>#DIV/0!</v>
      </c>
      <c r="P231" s="557" t="e">
        <f>H231*1000/Таблица3002!F9</f>
        <v>#DIV/0!</v>
      </c>
      <c r="Q231" s="557" t="e">
        <f>I231*1000/Таблица3002!F9</f>
        <v>#DIV/0!</v>
      </c>
      <c r="R231" s="557" t="e">
        <f t="shared" si="4"/>
        <v>#DIV/0!</v>
      </c>
    </row>
    <row r="232" spans="1:18" x14ac:dyDescent="0.15">
      <c r="A232" s="380" t="s">
        <v>743</v>
      </c>
      <c r="B232" s="381" t="s">
        <v>261</v>
      </c>
      <c r="C232" s="381" t="s">
        <v>107</v>
      </c>
      <c r="D232" s="382" t="s">
        <v>127</v>
      </c>
      <c r="E232" s="445">
        <f>Таблица4000!E232+Таблица4500!E232</f>
        <v>0</v>
      </c>
      <c r="F232" s="445">
        <f>Таблица4000!G232+Таблица4500!F232</f>
        <v>0</v>
      </c>
      <c r="G232" s="445">
        <f>Таблица4000!H232+Таблица4500!G232</f>
        <v>0</v>
      </c>
      <c r="H232" s="445">
        <f>Таблица4000!I232+Таблица4500!H232</f>
        <v>0</v>
      </c>
      <c r="I232" s="445">
        <f>Таблица4000!J232+Таблица4500!I232</f>
        <v>0</v>
      </c>
      <c r="J232" s="445">
        <f>Таблица4000!K232+Таблица4500!J232</f>
        <v>0</v>
      </c>
      <c r="K232" s="445">
        <f>Таблица4000!L232+Таблица4500!K232</f>
        <v>0</v>
      </c>
      <c r="L232" s="445">
        <f>Таблица4000!M232+Таблица4500!L232</f>
        <v>0</v>
      </c>
      <c r="M232" s="445">
        <f>Таблица4000!N232+Таблица4500!M232</f>
        <v>0</v>
      </c>
      <c r="N232" s="445">
        <f>Таблица4000!O232+Таблица4500!N232</f>
        <v>0</v>
      </c>
      <c r="O232" s="557" t="e">
        <f>G232*1000/Таблица3002!F9</f>
        <v>#DIV/0!</v>
      </c>
      <c r="P232" s="557" t="e">
        <f>H232*1000/Таблица3002!F9</f>
        <v>#DIV/0!</v>
      </c>
      <c r="Q232" s="557" t="e">
        <f>I232*1000/Таблица3002!F9</f>
        <v>#DIV/0!</v>
      </c>
      <c r="R232" s="557" t="e">
        <f t="shared" si="4"/>
        <v>#DIV/0!</v>
      </c>
    </row>
    <row r="233" spans="1:18" x14ac:dyDescent="0.15">
      <c r="A233" s="380" t="s">
        <v>1059</v>
      </c>
      <c r="B233" s="381" t="s">
        <v>1057</v>
      </c>
      <c r="C233" s="381" t="s">
        <v>1058</v>
      </c>
      <c r="D233" s="382" t="s">
        <v>1078</v>
      </c>
      <c r="E233" s="445">
        <f>Таблица4000!E233+Таблица4500!E233</f>
        <v>0</v>
      </c>
      <c r="F233" s="445">
        <f>Таблица4000!G233+Таблица4500!F233</f>
        <v>0</v>
      </c>
      <c r="G233" s="445">
        <f>Таблица4000!H233+Таблица4500!G233</f>
        <v>0</v>
      </c>
      <c r="H233" s="445">
        <f>Таблица4000!I233+Таблица4500!H233</f>
        <v>0</v>
      </c>
      <c r="I233" s="445">
        <f>Таблица4000!J233+Таблица4500!I233</f>
        <v>0</v>
      </c>
      <c r="J233" s="445">
        <f>Таблица4000!K233+Таблица4500!J233</f>
        <v>0</v>
      </c>
      <c r="K233" s="445">
        <f>Таблица4000!L233+Таблица4500!K233</f>
        <v>0</v>
      </c>
      <c r="L233" s="445">
        <f>Таблица4000!M233+Таблица4500!L233</f>
        <v>0</v>
      </c>
      <c r="M233" s="445">
        <f>Таблица4000!N233+Таблица4500!M233</f>
        <v>0</v>
      </c>
      <c r="N233" s="445">
        <f>Таблица4000!O233+Таблица4500!N233</f>
        <v>0</v>
      </c>
      <c r="O233" s="557" t="e">
        <f>G233*1000/Таблица3002!F9</f>
        <v>#DIV/0!</v>
      </c>
      <c r="P233" s="557" t="e">
        <f>H233*1000/Таблица3002!F9</f>
        <v>#DIV/0!</v>
      </c>
      <c r="Q233" s="557" t="e">
        <f>I233*1000/Таблица3002!F9</f>
        <v>#DIV/0!</v>
      </c>
      <c r="R233" s="557" t="e">
        <f t="shared" si="4"/>
        <v>#DIV/0!</v>
      </c>
    </row>
    <row r="234" spans="1:18" x14ac:dyDescent="0.15">
      <c r="A234" s="380" t="s">
        <v>744</v>
      </c>
      <c r="B234" s="381" t="s">
        <v>270</v>
      </c>
      <c r="C234" s="381" t="s">
        <v>130</v>
      </c>
      <c r="D234" s="382" t="s">
        <v>563</v>
      </c>
      <c r="E234" s="445">
        <f>Таблица4000!E234+Таблица4500!E234</f>
        <v>0</v>
      </c>
      <c r="F234" s="445">
        <f>Таблица4000!G234+Таблица4500!F234</f>
        <v>0</v>
      </c>
      <c r="G234" s="445">
        <f>Таблица4000!H234+Таблица4500!G234</f>
        <v>0</v>
      </c>
      <c r="H234" s="445">
        <f>Таблица4000!I234+Таблица4500!H234</f>
        <v>0</v>
      </c>
      <c r="I234" s="445">
        <f>Таблица4000!J234+Таблица4500!I234</f>
        <v>0</v>
      </c>
      <c r="J234" s="445">
        <f>Таблица4000!K234+Таблица4500!J234</f>
        <v>0</v>
      </c>
      <c r="K234" s="445">
        <f>Таблица4000!L234+Таблица4500!K234</f>
        <v>0</v>
      </c>
      <c r="L234" s="445">
        <f>Таблица4000!M234+Таблица4500!L234</f>
        <v>0</v>
      </c>
      <c r="M234" s="445">
        <f>Таблица4000!N234+Таблица4500!M234</f>
        <v>0</v>
      </c>
      <c r="N234" s="445">
        <f>Таблица4000!O234+Таблица4500!N234</f>
        <v>0</v>
      </c>
      <c r="O234" s="557" t="e">
        <f>G234*1000/Таблица3002!F9</f>
        <v>#DIV/0!</v>
      </c>
      <c r="P234" s="557" t="e">
        <f>H234*1000/Таблица3002!F9</f>
        <v>#DIV/0!</v>
      </c>
      <c r="Q234" s="557" t="e">
        <f>I234*1000/Таблица3002!F9</f>
        <v>#DIV/0!</v>
      </c>
      <c r="R234" s="557" t="e">
        <f t="shared" si="4"/>
        <v>#DIV/0!</v>
      </c>
    </row>
    <row r="235" spans="1:18" x14ac:dyDescent="0.15">
      <c r="A235" s="380" t="s">
        <v>745</v>
      </c>
      <c r="B235" s="381" t="s">
        <v>564</v>
      </c>
      <c r="C235" s="381" t="s">
        <v>565</v>
      </c>
      <c r="D235" s="382" t="s">
        <v>929</v>
      </c>
      <c r="E235" s="445">
        <f>Таблица4000!E235+Таблица4500!E235</f>
        <v>0</v>
      </c>
      <c r="F235" s="445">
        <f>Таблица4000!G235+Таблица4500!F235</f>
        <v>0</v>
      </c>
      <c r="G235" s="445">
        <f>Таблица4000!H235+Таблица4500!G235</f>
        <v>0</v>
      </c>
      <c r="H235" s="445">
        <f>Таблица4000!I235+Таблица4500!H235</f>
        <v>0</v>
      </c>
      <c r="I235" s="445">
        <f>Таблица4000!J235+Таблица4500!I235</f>
        <v>0</v>
      </c>
      <c r="J235" s="445">
        <f>Таблица4000!K235+Таблица4500!J235</f>
        <v>0</v>
      </c>
      <c r="K235" s="445">
        <f>Таблица4000!L235+Таблица4500!K235</f>
        <v>0</v>
      </c>
      <c r="L235" s="445">
        <f>Таблица4000!M235+Таблица4500!L235</f>
        <v>0</v>
      </c>
      <c r="M235" s="445">
        <f>Таблица4000!N235+Таблица4500!M235</f>
        <v>0</v>
      </c>
      <c r="N235" s="445">
        <f>Таблица4000!O235+Таблица4500!N235</f>
        <v>0</v>
      </c>
      <c r="O235" s="557" t="e">
        <f>G235*1000/Таблица3002!F9</f>
        <v>#DIV/0!</v>
      </c>
      <c r="P235" s="557" t="e">
        <f>H235*1000/Таблица3002!F9</f>
        <v>#DIV/0!</v>
      </c>
      <c r="Q235" s="557" t="e">
        <f>I235*1000/Таблица3002!F9</f>
        <v>#DIV/0!</v>
      </c>
      <c r="R235" s="557" t="e">
        <f t="shared" si="4"/>
        <v>#DIV/0!</v>
      </c>
    </row>
    <row r="236" spans="1:18" x14ac:dyDescent="0.15">
      <c r="A236" s="380" t="s">
        <v>930</v>
      </c>
      <c r="B236" s="381" t="s">
        <v>650</v>
      </c>
      <c r="C236" s="381" t="s">
        <v>648</v>
      </c>
      <c r="D236" s="382" t="s">
        <v>108</v>
      </c>
      <c r="E236" s="445">
        <f>Таблица4000!E236+Таблица4500!E236</f>
        <v>0</v>
      </c>
      <c r="F236" s="445">
        <f>Таблица4000!G236+Таблица4500!F236</f>
        <v>0</v>
      </c>
      <c r="G236" s="445">
        <f>Таблица4000!H236+Таблица4500!G236</f>
        <v>0</v>
      </c>
      <c r="H236" s="445">
        <f>Таблица4000!I236+Таблица4500!H236</f>
        <v>0</v>
      </c>
      <c r="I236" s="445">
        <f>Таблица4000!J236+Таблица4500!I236</f>
        <v>0</v>
      </c>
      <c r="J236" s="445">
        <f>Таблица4000!K236+Таблица4500!J236</f>
        <v>0</v>
      </c>
      <c r="K236" s="445">
        <f>Таблица4000!L236+Таблица4500!K236</f>
        <v>0</v>
      </c>
      <c r="L236" s="445">
        <f>Таблица4000!M236+Таблица4500!L236</f>
        <v>0</v>
      </c>
      <c r="M236" s="445">
        <f>Таблица4000!N236+Таблица4500!M236</f>
        <v>0</v>
      </c>
      <c r="N236" s="445">
        <f>Таблица4000!O236+Таблица4500!N236</f>
        <v>0</v>
      </c>
      <c r="O236" s="557" t="e">
        <f>G236*1000/Таблица3002!F9</f>
        <v>#DIV/0!</v>
      </c>
      <c r="P236" s="557" t="e">
        <f>H236*1000/Таблица3002!F9</f>
        <v>#DIV/0!</v>
      </c>
      <c r="Q236" s="557" t="e">
        <f>I236*1000/Таблица3002!F9</f>
        <v>#DIV/0!</v>
      </c>
      <c r="R236" s="557" t="e">
        <f t="shared" si="4"/>
        <v>#DIV/0!</v>
      </c>
    </row>
    <row r="237" spans="1:18" x14ac:dyDescent="0.15">
      <c r="A237" s="380" t="s">
        <v>746</v>
      </c>
      <c r="B237" s="381" t="s">
        <v>613</v>
      </c>
      <c r="C237" s="381" t="s">
        <v>614</v>
      </c>
      <c r="D237" s="382" t="s">
        <v>566</v>
      </c>
      <c r="E237" s="445">
        <f>Таблица4000!E237+Таблица4500!E237</f>
        <v>0</v>
      </c>
      <c r="F237" s="445">
        <f>Таблица4000!G237+Таблица4500!F237</f>
        <v>0</v>
      </c>
      <c r="G237" s="445">
        <f>Таблица4000!H237+Таблица4500!G237</f>
        <v>0</v>
      </c>
      <c r="H237" s="445">
        <f>Таблица4000!I237+Таблица4500!H237</f>
        <v>0</v>
      </c>
      <c r="I237" s="445">
        <f>Таблица4000!J237+Таблица4500!I237</f>
        <v>0</v>
      </c>
      <c r="J237" s="445">
        <f>Таблица4000!K237+Таблица4500!J237</f>
        <v>0</v>
      </c>
      <c r="K237" s="445">
        <f>Таблица4000!L237+Таблица4500!K237</f>
        <v>0</v>
      </c>
      <c r="L237" s="445">
        <f>Таблица4000!M237+Таблица4500!L237</f>
        <v>0</v>
      </c>
      <c r="M237" s="445">
        <f>Таблица4000!N237+Таблица4500!M237</f>
        <v>0</v>
      </c>
      <c r="N237" s="445">
        <f>Таблица4000!O237+Таблица4500!N237</f>
        <v>0</v>
      </c>
      <c r="O237" s="557" t="e">
        <f>G237*1000/Таблица3002!F9</f>
        <v>#DIV/0!</v>
      </c>
      <c r="P237" s="557" t="e">
        <f>H237*1000/Таблица3002!F9</f>
        <v>#DIV/0!</v>
      </c>
      <c r="Q237" s="557" t="e">
        <f>I237*1000/Таблица3002!F9</f>
        <v>#DIV/0!</v>
      </c>
      <c r="R237" s="557" t="e">
        <f t="shared" si="4"/>
        <v>#DIV/0!</v>
      </c>
    </row>
    <row r="238" spans="1:18" x14ac:dyDescent="0.15">
      <c r="A238" s="380" t="s">
        <v>747</v>
      </c>
      <c r="B238" s="381" t="s">
        <v>619</v>
      </c>
      <c r="C238" s="381" t="s">
        <v>620</v>
      </c>
      <c r="D238" s="382" t="s">
        <v>663</v>
      </c>
      <c r="E238" s="445">
        <f>Таблица4000!E238+Таблица4500!E238</f>
        <v>0</v>
      </c>
      <c r="F238" s="445">
        <f>Таблица4000!G238+Таблица4500!F238</f>
        <v>0</v>
      </c>
      <c r="G238" s="445">
        <f>Таблица4000!H238+Таблица4500!G238</f>
        <v>0</v>
      </c>
      <c r="H238" s="445">
        <f>Таблица4000!I238+Таблица4500!H238</f>
        <v>0</v>
      </c>
      <c r="I238" s="445">
        <f>Таблица4000!J238+Таблица4500!I238</f>
        <v>0</v>
      </c>
      <c r="J238" s="445">
        <f>Таблица4000!K238+Таблица4500!J238</f>
        <v>0</v>
      </c>
      <c r="K238" s="445">
        <f>Таблица4000!L238+Таблица4500!K238</f>
        <v>0</v>
      </c>
      <c r="L238" s="445">
        <f>Таблица4000!M238+Таблица4500!L238</f>
        <v>0</v>
      </c>
      <c r="M238" s="445">
        <f>Таблица4000!N238+Таблица4500!M238</f>
        <v>0</v>
      </c>
      <c r="N238" s="445">
        <f>Таблица4000!O238+Таблица4500!N238</f>
        <v>0</v>
      </c>
      <c r="O238" s="557" t="e">
        <f>G238*1000/Таблица3002!F9</f>
        <v>#DIV/0!</v>
      </c>
      <c r="P238" s="557" t="e">
        <f>H238*1000/Таблица3002!F9</f>
        <v>#DIV/0!</v>
      </c>
      <c r="Q238" s="557" t="e">
        <f>I238*1000/Таблица3002!F9</f>
        <v>#DIV/0!</v>
      </c>
      <c r="R238" s="557" t="e">
        <f t="shared" si="4"/>
        <v>#DIV/0!</v>
      </c>
    </row>
    <row r="239" spans="1:18" x14ac:dyDescent="0.15">
      <c r="A239" s="380" t="s">
        <v>665</v>
      </c>
      <c r="B239" s="381" t="s">
        <v>651</v>
      </c>
      <c r="C239" s="381" t="s">
        <v>649</v>
      </c>
      <c r="D239" s="382" t="s">
        <v>615</v>
      </c>
      <c r="E239" s="445">
        <f>Таблица4000!E239+Таблица4500!E239</f>
        <v>0</v>
      </c>
      <c r="F239" s="445">
        <f>Таблица4000!G239+Таблица4500!F239</f>
        <v>0</v>
      </c>
      <c r="G239" s="445">
        <f>Таблица4000!H239+Таблица4500!G239</f>
        <v>0</v>
      </c>
      <c r="H239" s="445">
        <f>Таблица4000!I239+Таблица4500!H239</f>
        <v>0</v>
      </c>
      <c r="I239" s="445">
        <f>Таблица4000!J239+Таблица4500!I239</f>
        <v>0</v>
      </c>
      <c r="J239" s="445">
        <f>Таблица4000!K239+Таблица4500!J239</f>
        <v>0</v>
      </c>
      <c r="K239" s="445">
        <f>Таблица4000!L239+Таблица4500!K239</f>
        <v>0</v>
      </c>
      <c r="L239" s="445">
        <f>Таблица4000!M239+Таблица4500!L239</f>
        <v>0</v>
      </c>
      <c r="M239" s="445">
        <f>Таблица4000!N239+Таблица4500!M239</f>
        <v>0</v>
      </c>
      <c r="N239" s="445">
        <f>Таблица4000!O239+Таблица4500!N239</f>
        <v>0</v>
      </c>
      <c r="O239" s="557" t="e">
        <f>G239*1000/Таблица3002!F9</f>
        <v>#DIV/0!</v>
      </c>
      <c r="P239" s="557" t="e">
        <f>H239*1000/Таблица3002!F9</f>
        <v>#DIV/0!</v>
      </c>
      <c r="Q239" s="557" t="e">
        <f>I239*1000/Таблица3002!F9</f>
        <v>#DIV/0!</v>
      </c>
      <c r="R239" s="557" t="e">
        <f t="shared" si="4"/>
        <v>#DIV/0!</v>
      </c>
    </row>
    <row r="240" spans="1:18" x14ac:dyDescent="0.15">
      <c r="A240" s="380" t="s">
        <v>1062</v>
      </c>
      <c r="B240" s="381" t="s">
        <v>1060</v>
      </c>
      <c r="C240" s="381" t="s">
        <v>1061</v>
      </c>
      <c r="D240" s="382" t="s">
        <v>1063</v>
      </c>
      <c r="E240" s="445">
        <f>Таблица4000!E240+Таблица4500!E240</f>
        <v>0</v>
      </c>
      <c r="F240" s="445">
        <f>Таблица4000!G240+Таблица4500!F240</f>
        <v>0</v>
      </c>
      <c r="G240" s="445">
        <f>Таблица4000!H240+Таблица4500!G240</f>
        <v>0</v>
      </c>
      <c r="H240" s="445">
        <f>Таблица4000!I240+Таблица4500!H240</f>
        <v>0</v>
      </c>
      <c r="I240" s="445">
        <f>Таблица4000!J240+Таблица4500!I240</f>
        <v>0</v>
      </c>
      <c r="J240" s="445">
        <f>Таблица4000!K240+Таблица4500!J240</f>
        <v>0</v>
      </c>
      <c r="K240" s="445">
        <f>Таблица4000!L240+Таблица4500!K240</f>
        <v>0</v>
      </c>
      <c r="L240" s="445">
        <f>Таблица4000!M240+Таблица4500!L240</f>
        <v>0</v>
      </c>
      <c r="M240" s="445">
        <f>Таблица4000!N240+Таблица4500!M240</f>
        <v>0</v>
      </c>
      <c r="N240" s="445">
        <f>Таблица4000!O240+Таблица4500!N240</f>
        <v>0</v>
      </c>
      <c r="O240" s="557" t="e">
        <f>G240*1000/Таблица3002!F9</f>
        <v>#DIV/0!</v>
      </c>
      <c r="P240" s="557" t="e">
        <f>H240*1000/Таблица3002!F9</f>
        <v>#DIV/0!</v>
      </c>
      <c r="Q240" s="557" t="e">
        <f>I240*1000/Таблица3002!F9</f>
        <v>#DIV/0!</v>
      </c>
      <c r="R240" s="557" t="e">
        <f t="shared" si="4"/>
        <v>#DIV/0!</v>
      </c>
    </row>
    <row r="241" spans="1:18" x14ac:dyDescent="0.15">
      <c r="A241" s="380" t="s">
        <v>1563</v>
      </c>
      <c r="B241" s="381" t="s">
        <v>1502</v>
      </c>
      <c r="C241" s="381" t="s">
        <v>1503</v>
      </c>
      <c r="D241" s="382"/>
      <c r="E241" s="445">
        <f>Таблица4000!E241+Таблица4500!E241</f>
        <v>0</v>
      </c>
      <c r="F241" s="445">
        <f>Таблица4000!G241+Таблица4500!F241</f>
        <v>0</v>
      </c>
      <c r="G241" s="445">
        <f>Таблица4000!H241+Таблица4500!G241</f>
        <v>0</v>
      </c>
      <c r="H241" s="445">
        <f>Таблица4000!I241+Таблица4500!H241</f>
        <v>0</v>
      </c>
      <c r="I241" s="445">
        <f>Таблица4000!J241+Таблица4500!I241</f>
        <v>0</v>
      </c>
      <c r="J241" s="445">
        <f>Таблица4000!K241+Таблица4500!J241</f>
        <v>0</v>
      </c>
      <c r="K241" s="445">
        <f>Таблица4000!L241+Таблица4500!K241</f>
        <v>0</v>
      </c>
      <c r="L241" s="445">
        <f>Таблица4000!M241+Таблица4500!L241</f>
        <v>0</v>
      </c>
      <c r="M241" s="445">
        <f>Таблица4000!N241+Таблица4500!M241</f>
        <v>0</v>
      </c>
      <c r="N241" s="445">
        <f>Таблица4000!O241+Таблица4500!N241</f>
        <v>0</v>
      </c>
      <c r="O241" s="557" t="e">
        <f>G241*1000/Таблица3002!F9</f>
        <v>#DIV/0!</v>
      </c>
      <c r="P241" s="557" t="e">
        <f>H241*1000/Таблица3002!F9</f>
        <v>#DIV/0!</v>
      </c>
      <c r="Q241" s="557" t="e">
        <f>I241*1000/Таблица3002!F9</f>
        <v>#DIV/0!</v>
      </c>
      <c r="R241" s="557" t="e">
        <f t="shared" si="4"/>
        <v>#DIV/0!</v>
      </c>
    </row>
    <row r="242" spans="1:18" x14ac:dyDescent="0.15">
      <c r="A242" s="391" t="s">
        <v>748</v>
      </c>
      <c r="B242" s="443" t="s">
        <v>254</v>
      </c>
      <c r="C242" s="443" t="s">
        <v>170</v>
      </c>
      <c r="D242" s="444" t="s">
        <v>787</v>
      </c>
      <c r="E242" s="445">
        <f>Таблица4000!E242+Таблица4500!E242</f>
        <v>0</v>
      </c>
      <c r="F242" s="445">
        <f>Таблица4000!G242+Таблица4500!F242</f>
        <v>0</v>
      </c>
      <c r="G242" s="445">
        <f>Таблица4000!H242+Таблица4500!G242</f>
        <v>0</v>
      </c>
      <c r="H242" s="445">
        <f>Таблица4000!I242+Таблица4500!H242</f>
        <v>0</v>
      </c>
      <c r="I242" s="445">
        <f>Таблица4000!J242+Таблица4500!I242</f>
        <v>0</v>
      </c>
      <c r="J242" s="445">
        <f>Таблица4000!K242+Таблица4500!J242</f>
        <v>0</v>
      </c>
      <c r="K242" s="445">
        <f>Таблица4000!L242+Таблица4500!K242</f>
        <v>0</v>
      </c>
      <c r="L242" s="445">
        <f>Таблица4000!M242+Таблица4500!L242</f>
        <v>0</v>
      </c>
      <c r="M242" s="445">
        <f>Таблица4000!N242+Таблица4500!M242</f>
        <v>0</v>
      </c>
      <c r="N242" s="445">
        <f>Таблица4000!O242+Таблица4500!N242</f>
        <v>0</v>
      </c>
      <c r="O242" s="557" t="e">
        <f>G242*1000/Таблица3002!F9</f>
        <v>#DIV/0!</v>
      </c>
      <c r="P242" s="557" t="e">
        <f>H242*1000/Таблица3002!F9</f>
        <v>#DIV/0!</v>
      </c>
      <c r="Q242" s="557" t="e">
        <f>I242*1000/Таблица3002!F9</f>
        <v>#DIV/0!</v>
      </c>
      <c r="R242" s="557" t="e">
        <f t="shared" si="4"/>
        <v>#DIV/0!</v>
      </c>
    </row>
    <row r="243" spans="1:18" ht="21" x14ac:dyDescent="0.15">
      <c r="A243" s="391" t="s">
        <v>749</v>
      </c>
      <c r="B243" s="443" t="s">
        <v>255</v>
      </c>
      <c r="C243" s="443" t="s">
        <v>171</v>
      </c>
      <c r="D243" s="444" t="s">
        <v>994</v>
      </c>
      <c r="E243" s="445">
        <f>Таблица4000!E243+Таблица4500!E243</f>
        <v>0</v>
      </c>
      <c r="F243" s="445">
        <f>Таблица4000!G243+Таблица4500!F243</f>
        <v>0</v>
      </c>
      <c r="G243" s="445">
        <f>Таблица4000!H243+Таблица4500!G243</f>
        <v>0</v>
      </c>
      <c r="H243" s="445">
        <f>Таблица4000!I243+Таблица4500!H243</f>
        <v>0</v>
      </c>
      <c r="I243" s="445">
        <f>Таблица4000!J243+Таблица4500!I243</f>
        <v>0</v>
      </c>
      <c r="J243" s="445">
        <f>Таблица4000!K243+Таблица4500!J243</f>
        <v>0</v>
      </c>
      <c r="K243" s="445">
        <f>Таблица4000!L243+Таблица4500!K243</f>
        <v>0</v>
      </c>
      <c r="L243" s="445">
        <f>Таблица4000!M243+Таблица4500!L243</f>
        <v>0</v>
      </c>
      <c r="M243" s="445">
        <f>Таблица4000!N243+Таблица4500!M243</f>
        <v>0</v>
      </c>
      <c r="N243" s="445">
        <f>Таблица4000!O243+Таблица4500!N243</f>
        <v>0</v>
      </c>
      <c r="O243" s="557" t="e">
        <f>G243*1000/Таблица3002!F9</f>
        <v>#DIV/0!</v>
      </c>
      <c r="P243" s="557" t="e">
        <f>H243*1000/Таблица3002!F9</f>
        <v>#DIV/0!</v>
      </c>
      <c r="Q243" s="557" t="e">
        <f>I243*1000/Таблица3002!F9</f>
        <v>#DIV/0!</v>
      </c>
      <c r="R243" s="557" t="e">
        <f t="shared" si="4"/>
        <v>#DIV/0!</v>
      </c>
    </row>
    <row r="244" spans="1:18" ht="21" x14ac:dyDescent="0.15">
      <c r="A244" s="391" t="s">
        <v>750</v>
      </c>
      <c r="B244" s="443" t="s">
        <v>256</v>
      </c>
      <c r="C244" s="443" t="s">
        <v>172</v>
      </c>
      <c r="D244" s="444" t="s">
        <v>60</v>
      </c>
      <c r="E244" s="445">
        <f>Таблица4000!E244+Таблица4500!E244</f>
        <v>0</v>
      </c>
      <c r="F244" s="445">
        <f>Таблица4000!G244+Таблица4500!F244</f>
        <v>0</v>
      </c>
      <c r="G244" s="445">
        <f>Таблица4000!H244+Таблица4500!G244</f>
        <v>0</v>
      </c>
      <c r="H244" s="445">
        <f>Таблица4000!I244+Таблица4500!H244</f>
        <v>0</v>
      </c>
      <c r="I244" s="445">
        <f>Таблица4000!J244+Таблица4500!I244</f>
        <v>0</v>
      </c>
      <c r="J244" s="445">
        <f>Таблица4000!K244+Таблица4500!J244</f>
        <v>0</v>
      </c>
      <c r="K244" s="445">
        <f>Таблица4000!L244+Таблица4500!K244</f>
        <v>0</v>
      </c>
      <c r="L244" s="445">
        <f>Таблица4000!M244+Таблица4500!L244</f>
        <v>0</v>
      </c>
      <c r="M244" s="445">
        <f>Таблица4000!N244+Таблица4500!M244</f>
        <v>0</v>
      </c>
      <c r="N244" s="445">
        <f>Таблица4000!O244+Таблица4500!N244</f>
        <v>0</v>
      </c>
      <c r="O244" s="557" t="e">
        <f>G244*1000/Таблица3002!F9</f>
        <v>#DIV/0!</v>
      </c>
      <c r="P244" s="557" t="e">
        <f>H244*1000/Таблица3002!F9</f>
        <v>#DIV/0!</v>
      </c>
      <c r="Q244" s="557" t="e">
        <f>I244*1000/Таблица3002!F9</f>
        <v>#DIV/0!</v>
      </c>
      <c r="R244" s="557" t="e">
        <f t="shared" si="4"/>
        <v>#DIV/0!</v>
      </c>
    </row>
    <row r="245" spans="1:18" x14ac:dyDescent="0.15">
      <c r="A245" s="380" t="s">
        <v>751</v>
      </c>
      <c r="B245" s="381" t="s">
        <v>257</v>
      </c>
      <c r="C245" s="381" t="s">
        <v>105</v>
      </c>
      <c r="D245" s="382" t="s">
        <v>416</v>
      </c>
      <c r="E245" s="445">
        <f>Таблица4000!E245+Таблица4500!E245</f>
        <v>0</v>
      </c>
      <c r="F245" s="445">
        <f>Таблица4000!G245+Таблица4500!F245</f>
        <v>0</v>
      </c>
      <c r="G245" s="445">
        <f>Таблица4000!H245+Таблица4500!G245</f>
        <v>0</v>
      </c>
      <c r="H245" s="445">
        <f>Таблица4000!I245+Таблица4500!H245</f>
        <v>0</v>
      </c>
      <c r="I245" s="445">
        <f>Таблица4000!J245+Таблица4500!I245</f>
        <v>0</v>
      </c>
      <c r="J245" s="445">
        <f>Таблица4000!K245+Таблица4500!J245</f>
        <v>0</v>
      </c>
      <c r="K245" s="445">
        <f>Таблица4000!L245+Таблица4500!K245</f>
        <v>0</v>
      </c>
      <c r="L245" s="445">
        <f>Таблица4000!M245+Таблица4500!L245</f>
        <v>0</v>
      </c>
      <c r="M245" s="445">
        <f>Таблица4000!N245+Таблица4500!M245</f>
        <v>0</v>
      </c>
      <c r="N245" s="445">
        <f>Таблица4000!O245+Таблица4500!N245</f>
        <v>0</v>
      </c>
      <c r="O245" s="557" t="e">
        <f>G245*1000/Таблица3002!F9</f>
        <v>#DIV/0!</v>
      </c>
      <c r="P245" s="557" t="e">
        <f>H245*1000/Таблица3002!F9</f>
        <v>#DIV/0!</v>
      </c>
      <c r="Q245" s="557" t="e">
        <f>I245*1000/Таблица3002!F9</f>
        <v>#DIV/0!</v>
      </c>
      <c r="R245" s="557" t="e">
        <f t="shared" si="4"/>
        <v>#DIV/0!</v>
      </c>
    </row>
    <row r="246" spans="1:18" x14ac:dyDescent="0.15">
      <c r="A246" s="380" t="s">
        <v>931</v>
      </c>
      <c r="B246" s="381" t="s">
        <v>427</v>
      </c>
      <c r="C246" s="381" t="s">
        <v>421</v>
      </c>
      <c r="D246" s="382" t="s">
        <v>932</v>
      </c>
      <c r="E246" s="445">
        <f>Таблица4000!E246+Таблица4500!E246</f>
        <v>0</v>
      </c>
      <c r="F246" s="445">
        <f>Таблица4000!G246+Таблица4500!F246</f>
        <v>0</v>
      </c>
      <c r="G246" s="445">
        <f>Таблица4000!H246+Таблица4500!G246</f>
        <v>0</v>
      </c>
      <c r="H246" s="445">
        <f>Таблица4000!I246+Таблица4500!H246</f>
        <v>0</v>
      </c>
      <c r="I246" s="445">
        <f>Таблица4000!J246+Таблица4500!I246</f>
        <v>0</v>
      </c>
      <c r="J246" s="445">
        <f>Таблица4000!K246+Таблица4500!J246</f>
        <v>0</v>
      </c>
      <c r="K246" s="445">
        <f>Таблица4000!L246+Таблица4500!K246</f>
        <v>0</v>
      </c>
      <c r="L246" s="445">
        <f>Таблица4000!M246+Таблица4500!L246</f>
        <v>0</v>
      </c>
      <c r="M246" s="445">
        <f>Таблица4000!N246+Таблица4500!M246</f>
        <v>0</v>
      </c>
      <c r="N246" s="445">
        <f>Таблица4000!O246+Таблица4500!N246</f>
        <v>0</v>
      </c>
      <c r="O246" s="557" t="e">
        <f>G246*1000/Таблица3002!F9</f>
        <v>#DIV/0!</v>
      </c>
      <c r="P246" s="557" t="e">
        <f>H246*1000/Таблица3002!F9</f>
        <v>#DIV/0!</v>
      </c>
      <c r="Q246" s="557" t="e">
        <f>I246*1000/Таблица3002!F9</f>
        <v>#DIV/0!</v>
      </c>
      <c r="R246" s="557" t="e">
        <f t="shared" si="4"/>
        <v>#DIV/0!</v>
      </c>
    </row>
    <row r="247" spans="1:18" x14ac:dyDescent="0.15">
      <c r="A247" s="380" t="s">
        <v>752</v>
      </c>
      <c r="B247" s="381" t="s">
        <v>428</v>
      </c>
      <c r="C247" s="381" t="s">
        <v>422</v>
      </c>
      <c r="D247" s="382" t="s">
        <v>61</v>
      </c>
      <c r="E247" s="445">
        <f>Таблица4000!E247+Таблица4500!E247</f>
        <v>0</v>
      </c>
      <c r="F247" s="445">
        <f>Таблица4000!G247+Таблица4500!F247</f>
        <v>0</v>
      </c>
      <c r="G247" s="445">
        <f>Таблица4000!H247+Таблица4500!G247</f>
        <v>0</v>
      </c>
      <c r="H247" s="445">
        <f>Таблица4000!I247+Таблица4500!H247</f>
        <v>0</v>
      </c>
      <c r="I247" s="445">
        <f>Таблица4000!J247+Таблица4500!I247</f>
        <v>0</v>
      </c>
      <c r="J247" s="445">
        <f>Таблица4000!K247+Таблица4500!J247</f>
        <v>0</v>
      </c>
      <c r="K247" s="445">
        <f>Таблица4000!L247+Таблица4500!K247</f>
        <v>0</v>
      </c>
      <c r="L247" s="445">
        <f>Таблица4000!M247+Таблица4500!L247</f>
        <v>0</v>
      </c>
      <c r="M247" s="445">
        <f>Таблица4000!N247+Таблица4500!M247</f>
        <v>0</v>
      </c>
      <c r="N247" s="445">
        <f>Таблица4000!O247+Таблица4500!N247</f>
        <v>0</v>
      </c>
      <c r="O247" s="557" t="e">
        <f>G247*1000/Таблица3002!F9</f>
        <v>#DIV/0!</v>
      </c>
      <c r="P247" s="557" t="e">
        <f>H247*1000/Таблица3002!F9</f>
        <v>#DIV/0!</v>
      </c>
      <c r="Q247" s="557" t="e">
        <f>I247*1000/Таблица3002!F9</f>
        <v>#DIV/0!</v>
      </c>
      <c r="R247" s="557" t="e">
        <f t="shared" si="4"/>
        <v>#DIV/0!</v>
      </c>
    </row>
    <row r="248" spans="1:18" x14ac:dyDescent="0.15">
      <c r="A248" s="380" t="s">
        <v>933</v>
      </c>
      <c r="B248" s="381" t="s">
        <v>429</v>
      </c>
      <c r="C248" s="381" t="s">
        <v>423</v>
      </c>
      <c r="D248" s="382" t="s">
        <v>934</v>
      </c>
      <c r="E248" s="445">
        <f>Таблица4000!E248+Таблица4500!E248</f>
        <v>0</v>
      </c>
      <c r="F248" s="445">
        <f>Таблица4000!G248+Таблица4500!F248</f>
        <v>0</v>
      </c>
      <c r="G248" s="445">
        <f>Таблица4000!H248+Таблица4500!G248</f>
        <v>0</v>
      </c>
      <c r="H248" s="445">
        <f>Таблица4000!I248+Таблица4500!H248</f>
        <v>0</v>
      </c>
      <c r="I248" s="445">
        <f>Таблица4000!J248+Таблица4500!I248</f>
        <v>0</v>
      </c>
      <c r="J248" s="445">
        <f>Таблица4000!K248+Таблица4500!J248</f>
        <v>0</v>
      </c>
      <c r="K248" s="445">
        <f>Таблица4000!L248+Таблица4500!K248</f>
        <v>0</v>
      </c>
      <c r="L248" s="445">
        <f>Таблица4000!M248+Таблица4500!L248</f>
        <v>0</v>
      </c>
      <c r="M248" s="445">
        <f>Таблица4000!N248+Таблица4500!M248</f>
        <v>0</v>
      </c>
      <c r="N248" s="445">
        <f>Таблица4000!O248+Таблица4500!N248</f>
        <v>0</v>
      </c>
      <c r="O248" s="557" t="e">
        <f>G248*1000/Таблица3002!F9</f>
        <v>#DIV/0!</v>
      </c>
      <c r="P248" s="557" t="e">
        <f>H248*1000/Таблица3002!F9</f>
        <v>#DIV/0!</v>
      </c>
      <c r="Q248" s="557" t="e">
        <f>I248*1000/Таблица3002!F9</f>
        <v>#DIV/0!</v>
      </c>
      <c r="R248" s="557" t="e">
        <f t="shared" si="4"/>
        <v>#DIV/0!</v>
      </c>
    </row>
    <row r="249" spans="1:18" x14ac:dyDescent="0.15">
      <c r="A249" s="380" t="s">
        <v>413</v>
      </c>
      <c r="B249" s="381" t="s">
        <v>430</v>
      </c>
      <c r="C249" s="381" t="s">
        <v>424</v>
      </c>
      <c r="D249" s="382" t="s">
        <v>417</v>
      </c>
      <c r="E249" s="445">
        <f>Таблица4000!E249+Таблица4500!E249</f>
        <v>0</v>
      </c>
      <c r="F249" s="445">
        <f>Таблица4000!G249+Таблица4500!F249</f>
        <v>0</v>
      </c>
      <c r="G249" s="445">
        <f>Таблица4000!H249+Таблица4500!G249</f>
        <v>0</v>
      </c>
      <c r="H249" s="445">
        <f>Таблица4000!I249+Таблица4500!H249</f>
        <v>0</v>
      </c>
      <c r="I249" s="445">
        <f>Таблица4000!J249+Таблица4500!I249</f>
        <v>0</v>
      </c>
      <c r="J249" s="445">
        <f>Таблица4000!K249+Таблица4500!J249</f>
        <v>0</v>
      </c>
      <c r="K249" s="445">
        <f>Таблица4000!L249+Таблица4500!K249</f>
        <v>0</v>
      </c>
      <c r="L249" s="445">
        <f>Таблица4000!M249+Таблица4500!L249</f>
        <v>0</v>
      </c>
      <c r="M249" s="445">
        <f>Таблица4000!N249+Таблица4500!M249</f>
        <v>0</v>
      </c>
      <c r="N249" s="445">
        <f>Таблица4000!O249+Таблица4500!N249</f>
        <v>0</v>
      </c>
      <c r="O249" s="557" t="e">
        <f>G249*1000/Таблица3002!F9</f>
        <v>#DIV/0!</v>
      </c>
      <c r="P249" s="557" t="e">
        <f>H249*1000/Таблица3002!F9</f>
        <v>#DIV/0!</v>
      </c>
      <c r="Q249" s="557" t="e">
        <f>I249*1000/Таблица3002!F9</f>
        <v>#DIV/0!</v>
      </c>
      <c r="R249" s="557" t="e">
        <f t="shared" si="4"/>
        <v>#DIV/0!</v>
      </c>
    </row>
    <row r="250" spans="1:18" x14ac:dyDescent="0.15">
      <c r="A250" s="380" t="s">
        <v>753</v>
      </c>
      <c r="B250" s="381" t="s">
        <v>431</v>
      </c>
      <c r="C250" s="381" t="s">
        <v>425</v>
      </c>
      <c r="D250" s="382" t="s">
        <v>633</v>
      </c>
      <c r="E250" s="445">
        <f>Таблица4000!E250+Таблица4500!E250</f>
        <v>0</v>
      </c>
      <c r="F250" s="445">
        <f>Таблица4000!G250+Таблица4500!F250</f>
        <v>0</v>
      </c>
      <c r="G250" s="445">
        <f>Таблица4000!H250+Таблица4500!G250</f>
        <v>0</v>
      </c>
      <c r="H250" s="445">
        <f>Таблица4000!I250+Таблица4500!H250</f>
        <v>0</v>
      </c>
      <c r="I250" s="445">
        <f>Таблица4000!J250+Таблица4500!I250</f>
        <v>0</v>
      </c>
      <c r="J250" s="445">
        <f>Таблица4000!K250+Таблица4500!J250</f>
        <v>0</v>
      </c>
      <c r="K250" s="445">
        <f>Таблица4000!L250+Таблица4500!K250</f>
        <v>0</v>
      </c>
      <c r="L250" s="445">
        <f>Таблица4000!M250+Таблица4500!L250</f>
        <v>0</v>
      </c>
      <c r="M250" s="445">
        <f>Таблица4000!N250+Таблица4500!M250</f>
        <v>0</v>
      </c>
      <c r="N250" s="445">
        <f>Таблица4000!O250+Таблица4500!N250</f>
        <v>0</v>
      </c>
      <c r="O250" s="557" t="e">
        <f>G250*1000/Таблица3002!F9</f>
        <v>#DIV/0!</v>
      </c>
      <c r="P250" s="557" t="e">
        <f>H250*1000/Таблица3002!F9</f>
        <v>#DIV/0!</v>
      </c>
      <c r="Q250" s="557" t="e">
        <f>I250*1000/Таблица3002!F9</f>
        <v>#DIV/0!</v>
      </c>
      <c r="R250" s="557" t="e">
        <f t="shared" si="4"/>
        <v>#DIV/0!</v>
      </c>
    </row>
    <row r="251" spans="1:18" x14ac:dyDescent="0.15">
      <c r="A251" s="380" t="s">
        <v>414</v>
      </c>
      <c r="B251" s="381" t="s">
        <v>432</v>
      </c>
      <c r="C251" s="381" t="s">
        <v>426</v>
      </c>
      <c r="D251" s="382" t="s">
        <v>418</v>
      </c>
      <c r="E251" s="445">
        <f>Таблица4000!E251+Таблица4500!E251</f>
        <v>0</v>
      </c>
      <c r="F251" s="445">
        <f>Таблица4000!G251+Таблица4500!F251</f>
        <v>0</v>
      </c>
      <c r="G251" s="445">
        <f>Таблица4000!H251+Таблица4500!G251</f>
        <v>0</v>
      </c>
      <c r="H251" s="445">
        <f>Таблица4000!I251+Таблица4500!H251</f>
        <v>0</v>
      </c>
      <c r="I251" s="445">
        <f>Таблица4000!J251+Таблица4500!I251</f>
        <v>0</v>
      </c>
      <c r="J251" s="445">
        <f>Таблица4000!K251+Таблица4500!J251</f>
        <v>0</v>
      </c>
      <c r="K251" s="445">
        <f>Таблица4000!L251+Таблица4500!K251</f>
        <v>0</v>
      </c>
      <c r="L251" s="445">
        <f>Таблица4000!M251+Таблица4500!L251</f>
        <v>0</v>
      </c>
      <c r="M251" s="445">
        <f>Таблица4000!N251+Таблица4500!M251</f>
        <v>0</v>
      </c>
      <c r="N251" s="445">
        <f>Таблица4000!O251+Таблица4500!N251</f>
        <v>0</v>
      </c>
      <c r="O251" s="557" t="e">
        <f>G251*1000/Таблица3002!F9</f>
        <v>#DIV/0!</v>
      </c>
      <c r="P251" s="557" t="e">
        <f>H251*1000/Таблица3002!F9</f>
        <v>#DIV/0!</v>
      </c>
      <c r="Q251" s="557" t="e">
        <f>I251*1000/Таблица3002!F9</f>
        <v>#DIV/0!</v>
      </c>
      <c r="R251" s="557" t="e">
        <f t="shared" si="4"/>
        <v>#DIV/0!</v>
      </c>
    </row>
    <row r="252" spans="1:18" x14ac:dyDescent="0.15">
      <c r="A252" s="380" t="s">
        <v>415</v>
      </c>
      <c r="B252" s="381" t="s">
        <v>635</v>
      </c>
      <c r="C252" s="381" t="s">
        <v>634</v>
      </c>
      <c r="D252" s="382" t="s">
        <v>419</v>
      </c>
      <c r="E252" s="445">
        <f>Таблица4000!E252+Таблица4500!E252</f>
        <v>0</v>
      </c>
      <c r="F252" s="445">
        <f>Таблица4000!G252+Таблица4500!F252</f>
        <v>0</v>
      </c>
      <c r="G252" s="445">
        <f>Таблица4000!H252+Таблица4500!G252</f>
        <v>0</v>
      </c>
      <c r="H252" s="445">
        <f>Таблица4000!I252+Таблица4500!H252</f>
        <v>0</v>
      </c>
      <c r="I252" s="445">
        <f>Таблица4000!J252+Таблица4500!I252</f>
        <v>0</v>
      </c>
      <c r="J252" s="445">
        <f>Таблица4000!K252+Таблица4500!J252</f>
        <v>0</v>
      </c>
      <c r="K252" s="445">
        <f>Таблица4000!L252+Таблица4500!K252</f>
        <v>0</v>
      </c>
      <c r="L252" s="445">
        <f>Таблица4000!M252+Таблица4500!L252</f>
        <v>0</v>
      </c>
      <c r="M252" s="445">
        <f>Таблица4000!N252+Таблица4500!M252</f>
        <v>0</v>
      </c>
      <c r="N252" s="445">
        <f>Таблица4000!O252+Таблица4500!N252</f>
        <v>0</v>
      </c>
      <c r="O252" s="557" t="e">
        <f>G252*1000/Таблица3002!F9</f>
        <v>#DIV/0!</v>
      </c>
      <c r="P252" s="557" t="e">
        <f>H252*1000/Таблица3002!F9</f>
        <v>#DIV/0!</v>
      </c>
      <c r="Q252" s="557" t="e">
        <f>I252*1000/Таблица3002!F9</f>
        <v>#DIV/0!</v>
      </c>
      <c r="R252" s="557" t="e">
        <f t="shared" si="4"/>
        <v>#DIV/0!</v>
      </c>
    </row>
    <row r="253" spans="1:18" x14ac:dyDescent="0.15">
      <c r="A253" s="380" t="s">
        <v>754</v>
      </c>
      <c r="B253" s="381" t="s">
        <v>815</v>
      </c>
      <c r="C253" s="381" t="s">
        <v>816</v>
      </c>
      <c r="D253" s="382" t="s">
        <v>420</v>
      </c>
      <c r="E253" s="445">
        <f>Таблица4000!E253+Таблица4500!E253</f>
        <v>0</v>
      </c>
      <c r="F253" s="445">
        <f>Таблица4000!G253+Таблица4500!F253</f>
        <v>0</v>
      </c>
      <c r="G253" s="445">
        <f>Таблица4000!H253+Таблица4500!G253</f>
        <v>0</v>
      </c>
      <c r="H253" s="445">
        <f>Таблица4000!I253+Таблица4500!H253</f>
        <v>0</v>
      </c>
      <c r="I253" s="445">
        <f>Таблица4000!J253+Таблица4500!I253</f>
        <v>0</v>
      </c>
      <c r="J253" s="445">
        <f>Таблица4000!K253+Таблица4500!J253</f>
        <v>0</v>
      </c>
      <c r="K253" s="445">
        <f>Таблица4000!L253+Таблица4500!K253</f>
        <v>0</v>
      </c>
      <c r="L253" s="445">
        <f>Таблица4000!M253+Таблица4500!L253</f>
        <v>0</v>
      </c>
      <c r="M253" s="445">
        <f>Таблица4000!N253+Таблица4500!M253</f>
        <v>0</v>
      </c>
      <c r="N253" s="445">
        <f>Таблица4000!O253+Таблица4500!N253</f>
        <v>0</v>
      </c>
      <c r="O253" s="557" t="e">
        <f>G253*1000/Таблица3002!F9</f>
        <v>#DIV/0!</v>
      </c>
      <c r="P253" s="557" t="e">
        <f>H253*1000/Таблица3002!F9</f>
        <v>#DIV/0!</v>
      </c>
      <c r="Q253" s="557" t="e">
        <f>I253*1000/Таблица3002!F9</f>
        <v>#DIV/0!</v>
      </c>
      <c r="R253" s="557" t="e">
        <f t="shared" si="4"/>
        <v>#DIV/0!</v>
      </c>
    </row>
    <row r="254" spans="1:18" x14ac:dyDescent="0.15">
      <c r="A254" s="380" t="s">
        <v>1564</v>
      </c>
      <c r="B254" s="381" t="s">
        <v>1505</v>
      </c>
      <c r="C254" s="381" t="s">
        <v>1506</v>
      </c>
      <c r="D254" s="382"/>
      <c r="E254" s="445">
        <f>Таблица4000!E254+Таблица4500!E254</f>
        <v>0</v>
      </c>
      <c r="F254" s="445">
        <f>Таблица4000!G254+Таблица4500!F254</f>
        <v>0</v>
      </c>
      <c r="G254" s="445">
        <f>Таблица4000!H254+Таблица4500!G254</f>
        <v>0</v>
      </c>
      <c r="H254" s="445">
        <f>Таблица4000!I254+Таблица4500!H254</f>
        <v>0</v>
      </c>
      <c r="I254" s="445">
        <f>Таблица4000!J254+Таблица4500!I254</f>
        <v>0</v>
      </c>
      <c r="J254" s="445">
        <f>Таблица4000!K254+Таблица4500!J254</f>
        <v>0</v>
      </c>
      <c r="K254" s="445">
        <f>Таблица4000!L254+Таблица4500!K254</f>
        <v>0</v>
      </c>
      <c r="L254" s="445">
        <f>Таблица4000!M254+Таблица4500!L254</f>
        <v>0</v>
      </c>
      <c r="M254" s="445">
        <f>Таблица4000!N254+Таблица4500!M254</f>
        <v>0</v>
      </c>
      <c r="N254" s="445">
        <f>Таблица4000!O254+Таблица4500!N254</f>
        <v>0</v>
      </c>
      <c r="O254" s="557" t="e">
        <f>G254*1000/Таблица3002!F9</f>
        <v>#DIV/0!</v>
      </c>
      <c r="P254" s="557" t="e">
        <f>H254*1000/Таблица3002!F9</f>
        <v>#DIV/0!</v>
      </c>
      <c r="Q254" s="557" t="e">
        <f>I254*1000/Таблица3002!F9</f>
        <v>#DIV/0!</v>
      </c>
      <c r="R254" s="557" t="e">
        <f t="shared" si="4"/>
        <v>#DIV/0!</v>
      </c>
    </row>
    <row r="255" spans="1:18" x14ac:dyDescent="0.15">
      <c r="A255" s="380" t="s">
        <v>1627</v>
      </c>
      <c r="B255" s="381" t="s">
        <v>1621</v>
      </c>
      <c r="C255" s="381" t="s">
        <v>1622</v>
      </c>
      <c r="D255" s="381" t="s">
        <v>1623</v>
      </c>
      <c r="E255" s="445">
        <f>Таблица4000!E255+Таблица4500!E255</f>
        <v>0</v>
      </c>
      <c r="F255" s="445">
        <f>Таблица4000!G255+Таблица4500!F255</f>
        <v>0</v>
      </c>
      <c r="G255" s="445">
        <f>Таблица4000!H255+Таблица4500!G255</f>
        <v>0</v>
      </c>
      <c r="H255" s="445">
        <f>Таблица4000!I255+Таблица4500!H255</f>
        <v>0</v>
      </c>
      <c r="I255" s="445">
        <f>Таблица4000!J255+Таблица4500!I255</f>
        <v>0</v>
      </c>
      <c r="J255" s="445">
        <f>Таблица4000!K255+Таблица4500!J255</f>
        <v>0</v>
      </c>
      <c r="K255" s="445">
        <f>Таблица4000!L255+Таблица4500!K255</f>
        <v>0</v>
      </c>
      <c r="L255" s="445">
        <f>Таблица4000!M255+Таблица4500!L255</f>
        <v>0</v>
      </c>
      <c r="M255" s="445">
        <f>Таблица4000!N255+Таблица4500!M255</f>
        <v>0</v>
      </c>
      <c r="N255" s="445">
        <f>Таблица4000!O255+Таблица4500!N255</f>
        <v>0</v>
      </c>
      <c r="O255" s="557" t="e">
        <f>G255*1000/Таблица3002!F9</f>
        <v>#DIV/0!</v>
      </c>
      <c r="P255" s="557" t="e">
        <f>H255*1000/Таблица3002!F9</f>
        <v>#DIV/0!</v>
      </c>
      <c r="Q255" s="557" t="e">
        <f>I255*1000/Таблица3002!F9</f>
        <v>#DIV/0!</v>
      </c>
      <c r="R255" s="557" t="e">
        <f t="shared" si="4"/>
        <v>#DIV/0!</v>
      </c>
    </row>
    <row r="256" spans="1:18" ht="21" x14ac:dyDescent="0.15">
      <c r="A256" s="380" t="s">
        <v>1628</v>
      </c>
      <c r="B256" s="381" t="s">
        <v>1626</v>
      </c>
      <c r="C256" s="381" t="s">
        <v>1624</v>
      </c>
      <c r="D256" s="381" t="s">
        <v>1625</v>
      </c>
      <c r="E256" s="445">
        <f>Таблица4000!E256+Таблица4500!E256</f>
        <v>0</v>
      </c>
      <c r="F256" s="445">
        <f>Таблица4000!G256+Таблица4500!F256</f>
        <v>0</v>
      </c>
      <c r="G256" s="445">
        <f>Таблица4000!H256+Таблица4500!G256</f>
        <v>0</v>
      </c>
      <c r="H256" s="445">
        <f>Таблица4000!I256+Таблица4500!H256</f>
        <v>0</v>
      </c>
      <c r="I256" s="445">
        <f>Таблица4000!J256+Таблица4500!I256</f>
        <v>0</v>
      </c>
      <c r="J256" s="445">
        <f>Таблица4000!K256+Таблица4500!J256</f>
        <v>0</v>
      </c>
      <c r="K256" s="445">
        <f>Таблица4000!L256+Таблица4500!K256</f>
        <v>0</v>
      </c>
      <c r="L256" s="445">
        <f>Таблица4000!M256+Таблица4500!L256</f>
        <v>0</v>
      </c>
      <c r="M256" s="445">
        <f>Таблица4000!N256+Таблица4500!M256</f>
        <v>0</v>
      </c>
      <c r="N256" s="445">
        <f>Таблица4000!O256+Таблица4500!N256</f>
        <v>0</v>
      </c>
      <c r="O256" s="557" t="e">
        <f>G256*1000/Таблица3002!F9</f>
        <v>#DIV/0!</v>
      </c>
      <c r="P256" s="557" t="e">
        <f>H256*1000/Таблица3002!F9</f>
        <v>#DIV/0!</v>
      </c>
      <c r="Q256" s="557" t="e">
        <f>I256*1000/Таблица3002!F9</f>
        <v>#DIV/0!</v>
      </c>
      <c r="R256" s="557" t="e">
        <f t="shared" si="4"/>
        <v>#DIV/0!</v>
      </c>
    </row>
    <row r="257" spans="1:18" ht="42" x14ac:dyDescent="0.15">
      <c r="A257" s="391" t="s">
        <v>755</v>
      </c>
      <c r="B257" s="443" t="s">
        <v>258</v>
      </c>
      <c r="C257" s="443" t="s">
        <v>125</v>
      </c>
      <c r="D257" s="444" t="s">
        <v>62</v>
      </c>
      <c r="E257" s="445">
        <f>Таблица4000!E257+Таблица4500!E257</f>
        <v>0</v>
      </c>
      <c r="F257" s="445">
        <f>Таблица4000!G257+Таблица4500!F257</f>
        <v>0</v>
      </c>
      <c r="G257" s="445">
        <f>Таблица4000!H257+Таблица4500!G257</f>
        <v>0</v>
      </c>
      <c r="H257" s="445">
        <f>Таблица4000!I257+Таблица4500!H257</f>
        <v>0</v>
      </c>
      <c r="I257" s="445">
        <f>Таблица4000!J257+Таблица4500!I257</f>
        <v>0</v>
      </c>
      <c r="J257" s="445">
        <f>Таблица4000!K257+Таблица4500!J257</f>
        <v>0</v>
      </c>
      <c r="K257" s="445">
        <f>Таблица4000!L257+Таблица4500!K257</f>
        <v>0</v>
      </c>
      <c r="L257" s="445">
        <f>Таблица4000!M257+Таблица4500!L257</f>
        <v>0</v>
      </c>
      <c r="M257" s="445">
        <f>Таблица4000!N257+Таблица4500!M257</f>
        <v>0</v>
      </c>
      <c r="N257" s="445">
        <f>Таблица4000!O257+Таблица4500!N257</f>
        <v>0</v>
      </c>
      <c r="O257" s="557" t="e">
        <f>G257*1000/Таблица3002!F9</f>
        <v>#DIV/0!</v>
      </c>
      <c r="P257" s="557" t="e">
        <f>H257*1000/Таблица3002!F9</f>
        <v>#DIV/0!</v>
      </c>
      <c r="Q257" s="557" t="e">
        <f>I257*1000/Таблица3002!F9</f>
        <v>#DIV/0!</v>
      </c>
      <c r="R257" s="277" t="s">
        <v>1760</v>
      </c>
    </row>
    <row r="258" spans="1:18" ht="21" x14ac:dyDescent="0.15">
      <c r="A258" s="380" t="s">
        <v>1130</v>
      </c>
      <c r="B258" s="381" t="s">
        <v>1277</v>
      </c>
      <c r="C258" s="381" t="s">
        <v>1179</v>
      </c>
      <c r="D258" s="382" t="s">
        <v>1180</v>
      </c>
      <c r="E258" s="445">
        <f>Таблица4000!E258+Таблица4500!E258</f>
        <v>0</v>
      </c>
      <c r="F258" s="445">
        <f>Таблица4000!G258+Таблица4500!F258</f>
        <v>0</v>
      </c>
      <c r="G258" s="445">
        <f>Таблица4000!H258+Таблица4500!G258</f>
        <v>0</v>
      </c>
      <c r="H258" s="445">
        <f>Таблица4000!I258+Таблица4500!H258</f>
        <v>0</v>
      </c>
      <c r="I258" s="445">
        <f>Таблица4000!J258+Таблица4500!I258</f>
        <v>0</v>
      </c>
      <c r="J258" s="445">
        <f>Таблица4000!K258+Таблица4500!J258</f>
        <v>0</v>
      </c>
      <c r="K258" s="445">
        <f>Таблица4000!L258+Таблица4500!K258</f>
        <v>0</v>
      </c>
      <c r="L258" s="445">
        <f>Таблица4000!M258+Таблица4500!L258</f>
        <v>0</v>
      </c>
      <c r="M258" s="445">
        <f>Таблица4000!N258+Таблица4500!M258</f>
        <v>0</v>
      </c>
      <c r="N258" s="445">
        <f>Таблица4000!O258+Таблица4500!N258</f>
        <v>0</v>
      </c>
      <c r="O258" s="277" t="s">
        <v>1760</v>
      </c>
      <c r="P258" s="277" t="s">
        <v>1760</v>
      </c>
      <c r="Q258" s="277" t="s">
        <v>1760</v>
      </c>
      <c r="R258" s="277" t="s">
        <v>1760</v>
      </c>
    </row>
    <row r="259" spans="1:18" x14ac:dyDescent="0.15">
      <c r="A259" s="380" t="s">
        <v>1131</v>
      </c>
      <c r="B259" s="381" t="s">
        <v>1278</v>
      </c>
      <c r="C259" s="381" t="s">
        <v>1181</v>
      </c>
      <c r="D259" s="382" t="s">
        <v>1182</v>
      </c>
      <c r="E259" s="445">
        <f>Таблица4000!E259+Таблица4500!E259</f>
        <v>0</v>
      </c>
      <c r="F259" s="445">
        <f>Таблица4000!G259+Таблица4500!F259</f>
        <v>0</v>
      </c>
      <c r="G259" s="445">
        <f>Таблица4000!H259+Таблица4500!G259</f>
        <v>0</v>
      </c>
      <c r="H259" s="445">
        <f>Таблица4000!I259+Таблица4500!H259</f>
        <v>0</v>
      </c>
      <c r="I259" s="445">
        <f>Таблица4000!J259+Таблица4500!I259</f>
        <v>0</v>
      </c>
      <c r="J259" s="445">
        <f>Таблица4000!K259+Таблица4500!J259</f>
        <v>0</v>
      </c>
      <c r="K259" s="445">
        <f>Таблица4000!L259+Таблица4500!K259</f>
        <v>0</v>
      </c>
      <c r="L259" s="445">
        <f>Таблица4000!M259+Таблица4500!L259</f>
        <v>0</v>
      </c>
      <c r="M259" s="445">
        <f>Таблица4000!N259+Таблица4500!M259</f>
        <v>0</v>
      </c>
      <c r="N259" s="445">
        <f>Таблица4000!O259+Таблица4500!N259</f>
        <v>0</v>
      </c>
      <c r="O259" s="277" t="s">
        <v>1760</v>
      </c>
      <c r="P259" s="277" t="s">
        <v>1760</v>
      </c>
      <c r="Q259" s="277" t="s">
        <v>1760</v>
      </c>
      <c r="R259" s="277" t="s">
        <v>1760</v>
      </c>
    </row>
    <row r="260" spans="1:18" ht="21" x14ac:dyDescent="0.15">
      <c r="A260" s="380" t="s">
        <v>1132</v>
      </c>
      <c r="B260" s="381" t="s">
        <v>1279</v>
      </c>
      <c r="C260" s="381" t="s">
        <v>1183</v>
      </c>
      <c r="D260" s="382" t="s">
        <v>1184</v>
      </c>
      <c r="E260" s="445">
        <f>Таблица4000!E260+Таблица4500!E260</f>
        <v>0</v>
      </c>
      <c r="F260" s="445">
        <f>Таблица4000!G260+Таблица4500!F260</f>
        <v>0</v>
      </c>
      <c r="G260" s="445">
        <f>Таблица4000!H260+Таблица4500!G260</f>
        <v>0</v>
      </c>
      <c r="H260" s="445">
        <f>Таблица4000!I260+Таблица4500!H260</f>
        <v>0</v>
      </c>
      <c r="I260" s="445">
        <f>Таблица4000!J260+Таблица4500!I260</f>
        <v>0</v>
      </c>
      <c r="J260" s="445">
        <f>Таблица4000!K260+Таблица4500!J260</f>
        <v>0</v>
      </c>
      <c r="K260" s="445">
        <f>Таблица4000!L260+Таблица4500!K260</f>
        <v>0</v>
      </c>
      <c r="L260" s="445">
        <f>Таблица4000!M260+Таблица4500!L260</f>
        <v>0</v>
      </c>
      <c r="M260" s="445">
        <f>Таблица4000!N260+Таблица4500!M260</f>
        <v>0</v>
      </c>
      <c r="N260" s="445">
        <f>Таблица4000!O260+Таблица4500!N260</f>
        <v>0</v>
      </c>
      <c r="O260" s="277" t="s">
        <v>1760</v>
      </c>
      <c r="P260" s="277" t="s">
        <v>1760</v>
      </c>
      <c r="Q260" s="277" t="s">
        <v>1760</v>
      </c>
      <c r="R260" s="277" t="s">
        <v>1760</v>
      </c>
    </row>
    <row r="261" spans="1:18" x14ac:dyDescent="0.15">
      <c r="A261" s="380" t="s">
        <v>1133</v>
      </c>
      <c r="B261" s="381" t="s">
        <v>1280</v>
      </c>
      <c r="C261" s="381" t="s">
        <v>1185</v>
      </c>
      <c r="D261" s="382" t="s">
        <v>1186</v>
      </c>
      <c r="E261" s="445">
        <f>Таблица4000!E261+Таблица4500!E261</f>
        <v>0</v>
      </c>
      <c r="F261" s="445">
        <f>Таблица4000!G261+Таблица4500!F261</f>
        <v>0</v>
      </c>
      <c r="G261" s="445">
        <f>Таблица4000!H261+Таблица4500!G261</f>
        <v>0</v>
      </c>
      <c r="H261" s="445">
        <f>Таблица4000!I261+Таблица4500!H261</f>
        <v>0</v>
      </c>
      <c r="I261" s="445">
        <f>Таблица4000!J261+Таблица4500!I261</f>
        <v>0</v>
      </c>
      <c r="J261" s="445">
        <f>Таблица4000!K261+Таблица4500!J261</f>
        <v>0</v>
      </c>
      <c r="K261" s="445">
        <f>Таблица4000!L261+Таблица4500!K261</f>
        <v>0</v>
      </c>
      <c r="L261" s="445">
        <f>Таблица4000!M261+Таблица4500!L261</f>
        <v>0</v>
      </c>
      <c r="M261" s="445">
        <f>Таблица4000!N261+Таблица4500!M261</f>
        <v>0</v>
      </c>
      <c r="N261" s="445">
        <f>Таблица4000!O261+Таблица4500!N261</f>
        <v>0</v>
      </c>
      <c r="O261" s="277" t="s">
        <v>1760</v>
      </c>
      <c r="P261" s="277" t="s">
        <v>1760</v>
      </c>
      <c r="Q261" s="277" t="s">
        <v>1760</v>
      </c>
      <c r="R261" s="277" t="s">
        <v>1760</v>
      </c>
    </row>
    <row r="262" spans="1:18" x14ac:dyDescent="0.15">
      <c r="A262" s="380" t="s">
        <v>1134</v>
      </c>
      <c r="B262" s="381" t="s">
        <v>1281</v>
      </c>
      <c r="C262" s="381" t="s">
        <v>1187</v>
      </c>
      <c r="D262" s="382" t="s">
        <v>1188</v>
      </c>
      <c r="E262" s="445">
        <f>Таблица4000!E262+Таблица4500!E262</f>
        <v>0</v>
      </c>
      <c r="F262" s="445">
        <f>Таблица4000!G262+Таблица4500!F262</f>
        <v>0</v>
      </c>
      <c r="G262" s="445">
        <f>Таблица4000!H262+Таблица4500!G262</f>
        <v>0</v>
      </c>
      <c r="H262" s="445">
        <f>Таблица4000!I262+Таблица4500!H262</f>
        <v>0</v>
      </c>
      <c r="I262" s="445">
        <f>Таблица4000!J262+Таблица4500!I262</f>
        <v>0</v>
      </c>
      <c r="J262" s="445">
        <f>Таблица4000!K262+Таблица4500!J262</f>
        <v>0</v>
      </c>
      <c r="K262" s="445">
        <f>Таблица4000!L262+Таблица4500!K262</f>
        <v>0</v>
      </c>
      <c r="L262" s="445">
        <f>Таблица4000!M262+Таблица4500!L262</f>
        <v>0</v>
      </c>
      <c r="M262" s="445">
        <f>Таблица4000!N262+Таблица4500!M262</f>
        <v>0</v>
      </c>
      <c r="N262" s="445">
        <f>Таблица4000!O262+Таблица4500!N262</f>
        <v>0</v>
      </c>
      <c r="O262" s="277" t="s">
        <v>1760</v>
      </c>
      <c r="P262" s="277" t="s">
        <v>1760</v>
      </c>
      <c r="Q262" s="277" t="s">
        <v>1760</v>
      </c>
      <c r="R262" s="277" t="s">
        <v>1760</v>
      </c>
    </row>
    <row r="263" spans="1:18" ht="31.5" x14ac:dyDescent="0.15">
      <c r="A263" s="380" t="s">
        <v>1135</v>
      </c>
      <c r="B263" s="381" t="s">
        <v>1282</v>
      </c>
      <c r="C263" s="381" t="s">
        <v>1189</v>
      </c>
      <c r="D263" s="382" t="s">
        <v>1190</v>
      </c>
      <c r="E263" s="445">
        <f>Таблица4000!E263+Таблица4500!E263</f>
        <v>0</v>
      </c>
      <c r="F263" s="445">
        <f>Таблица4000!G263+Таблица4500!F263</f>
        <v>0</v>
      </c>
      <c r="G263" s="445">
        <f>Таблица4000!H263+Таблица4500!G263</f>
        <v>0</v>
      </c>
      <c r="H263" s="445">
        <f>Таблица4000!I263+Таблица4500!H263</f>
        <v>0</v>
      </c>
      <c r="I263" s="445">
        <f>Таблица4000!J263+Таблица4500!I263</f>
        <v>0</v>
      </c>
      <c r="J263" s="445">
        <f>Таблица4000!K263+Таблица4500!J263</f>
        <v>0</v>
      </c>
      <c r="K263" s="445">
        <f>Таблица4000!L263+Таблица4500!K263</f>
        <v>0</v>
      </c>
      <c r="L263" s="445">
        <f>Таблица4000!M263+Таблица4500!L263</f>
        <v>0</v>
      </c>
      <c r="M263" s="445">
        <f>Таблица4000!N263+Таблица4500!M263</f>
        <v>0</v>
      </c>
      <c r="N263" s="445">
        <f>Таблица4000!O263+Таблица4500!N263</f>
        <v>0</v>
      </c>
      <c r="O263" s="277" t="s">
        <v>1760</v>
      </c>
      <c r="P263" s="277" t="s">
        <v>1760</v>
      </c>
      <c r="Q263" s="277" t="s">
        <v>1760</v>
      </c>
      <c r="R263" s="277" t="s">
        <v>1760</v>
      </c>
    </row>
    <row r="264" spans="1:18" x14ac:dyDescent="0.15">
      <c r="A264" s="380" t="s">
        <v>1136</v>
      </c>
      <c r="B264" s="381" t="s">
        <v>1283</v>
      </c>
      <c r="C264" s="381" t="s">
        <v>1191</v>
      </c>
      <c r="D264" s="382" t="s">
        <v>1192</v>
      </c>
      <c r="E264" s="445">
        <f>Таблица4000!E264+Таблица4500!E264</f>
        <v>0</v>
      </c>
      <c r="F264" s="445">
        <f>Таблица4000!G264+Таблица4500!F264</f>
        <v>0</v>
      </c>
      <c r="G264" s="445">
        <f>Таблица4000!H264+Таблица4500!G264</f>
        <v>0</v>
      </c>
      <c r="H264" s="445">
        <f>Таблица4000!I264+Таблица4500!H264</f>
        <v>0</v>
      </c>
      <c r="I264" s="445">
        <f>Таблица4000!J264+Таблица4500!I264</f>
        <v>0</v>
      </c>
      <c r="J264" s="445">
        <f>Таблица4000!K264+Таблица4500!J264</f>
        <v>0</v>
      </c>
      <c r="K264" s="445">
        <f>Таблица4000!L264+Таблица4500!K264</f>
        <v>0</v>
      </c>
      <c r="L264" s="445">
        <f>Таблица4000!M264+Таблица4500!L264</f>
        <v>0</v>
      </c>
      <c r="M264" s="445">
        <f>Таблица4000!N264+Таблица4500!M264</f>
        <v>0</v>
      </c>
      <c r="N264" s="445">
        <f>Таблица4000!O264+Таблица4500!N264</f>
        <v>0</v>
      </c>
      <c r="O264" s="277" t="s">
        <v>1760</v>
      </c>
      <c r="P264" s="277" t="s">
        <v>1760</v>
      </c>
      <c r="Q264" s="277" t="s">
        <v>1760</v>
      </c>
      <c r="R264" s="277" t="s">
        <v>1760</v>
      </c>
    </row>
    <row r="265" spans="1:18" x14ac:dyDescent="0.15">
      <c r="A265" s="380" t="s">
        <v>1137</v>
      </c>
      <c r="B265" s="381" t="s">
        <v>1284</v>
      </c>
      <c r="C265" s="381" t="s">
        <v>1193</v>
      </c>
      <c r="D265" s="382" t="s">
        <v>1194</v>
      </c>
      <c r="E265" s="445">
        <f>Таблица4000!E265+Таблица4500!E265</f>
        <v>0</v>
      </c>
      <c r="F265" s="445">
        <f>Таблица4000!G265+Таблица4500!F265</f>
        <v>0</v>
      </c>
      <c r="G265" s="445">
        <f>Таблица4000!H265+Таблица4500!G265</f>
        <v>0</v>
      </c>
      <c r="H265" s="445">
        <f>Таблица4000!I265+Таблица4500!H265</f>
        <v>0</v>
      </c>
      <c r="I265" s="445">
        <f>Таблица4000!J265+Таблица4500!I265</f>
        <v>0</v>
      </c>
      <c r="J265" s="445">
        <f>Таблица4000!K265+Таблица4500!J265</f>
        <v>0</v>
      </c>
      <c r="K265" s="445">
        <f>Таблица4000!L265+Таблица4500!K265</f>
        <v>0</v>
      </c>
      <c r="L265" s="445">
        <f>Таблица4000!M265+Таблица4500!L265</f>
        <v>0</v>
      </c>
      <c r="M265" s="445">
        <f>Таблица4000!N265+Таблица4500!M265</f>
        <v>0</v>
      </c>
      <c r="N265" s="445">
        <f>Таблица4000!O265+Таблица4500!N265</f>
        <v>0</v>
      </c>
      <c r="O265" s="277" t="s">
        <v>1760</v>
      </c>
      <c r="P265" s="277" t="s">
        <v>1760</v>
      </c>
      <c r="Q265" s="277" t="s">
        <v>1760</v>
      </c>
      <c r="R265" s="277" t="s">
        <v>1760</v>
      </c>
    </row>
    <row r="266" spans="1:18" x14ac:dyDescent="0.15">
      <c r="A266" s="380" t="s">
        <v>1138</v>
      </c>
      <c r="B266" s="381" t="s">
        <v>1285</v>
      </c>
      <c r="C266" s="381" t="s">
        <v>1195</v>
      </c>
      <c r="D266" s="382" t="s">
        <v>1196</v>
      </c>
      <c r="E266" s="445">
        <f>Таблица4000!E266+Таблица4500!E266</f>
        <v>0</v>
      </c>
      <c r="F266" s="445">
        <f>Таблица4000!G266+Таблица4500!F266</f>
        <v>0</v>
      </c>
      <c r="G266" s="445">
        <f>Таблица4000!H266+Таблица4500!G266</f>
        <v>0</v>
      </c>
      <c r="H266" s="445">
        <f>Таблица4000!I266+Таблица4500!H266</f>
        <v>0</v>
      </c>
      <c r="I266" s="445">
        <f>Таблица4000!J266+Таблица4500!I266</f>
        <v>0</v>
      </c>
      <c r="J266" s="445">
        <f>Таблица4000!K266+Таблица4500!J266</f>
        <v>0</v>
      </c>
      <c r="K266" s="445">
        <f>Таблица4000!L266+Таблица4500!K266</f>
        <v>0</v>
      </c>
      <c r="L266" s="445">
        <f>Таблица4000!M266+Таблица4500!L266</f>
        <v>0</v>
      </c>
      <c r="M266" s="445">
        <f>Таблица4000!N266+Таблица4500!M266</f>
        <v>0</v>
      </c>
      <c r="N266" s="445">
        <f>Таблица4000!O266+Таблица4500!N266</f>
        <v>0</v>
      </c>
      <c r="O266" s="277" t="s">
        <v>1760</v>
      </c>
      <c r="P266" s="277" t="s">
        <v>1760</v>
      </c>
      <c r="Q266" s="277" t="s">
        <v>1760</v>
      </c>
      <c r="R266" s="277" t="s">
        <v>1760</v>
      </c>
    </row>
    <row r="267" spans="1:18" ht="21" x14ac:dyDescent="0.15">
      <c r="A267" s="380" t="s">
        <v>1139</v>
      </c>
      <c r="B267" s="381" t="s">
        <v>1286</v>
      </c>
      <c r="C267" s="381" t="s">
        <v>1197</v>
      </c>
      <c r="D267" s="382" t="s">
        <v>1198</v>
      </c>
      <c r="E267" s="445">
        <f>Таблица4000!E267+Таблица4500!E267</f>
        <v>0</v>
      </c>
      <c r="F267" s="445">
        <f>Таблица4000!G267+Таблица4500!F267</f>
        <v>0</v>
      </c>
      <c r="G267" s="445">
        <f>Таблица4000!H267+Таблица4500!G267</f>
        <v>0</v>
      </c>
      <c r="H267" s="445">
        <f>Таблица4000!I267+Таблица4500!H267</f>
        <v>0</v>
      </c>
      <c r="I267" s="445">
        <f>Таблица4000!J267+Таблица4500!I267</f>
        <v>0</v>
      </c>
      <c r="J267" s="445">
        <f>Таблица4000!K267+Таблица4500!J267</f>
        <v>0</v>
      </c>
      <c r="K267" s="445">
        <f>Таблица4000!L267+Таблица4500!K267</f>
        <v>0</v>
      </c>
      <c r="L267" s="445">
        <f>Таблица4000!M267+Таблица4500!L267</f>
        <v>0</v>
      </c>
      <c r="M267" s="445">
        <f>Таблица4000!N267+Таблица4500!M267</f>
        <v>0</v>
      </c>
      <c r="N267" s="445">
        <f>Таблица4000!O267+Таблица4500!N267</f>
        <v>0</v>
      </c>
      <c r="O267" s="277" t="s">
        <v>1760</v>
      </c>
      <c r="P267" s="277" t="s">
        <v>1760</v>
      </c>
      <c r="Q267" s="277" t="s">
        <v>1760</v>
      </c>
      <c r="R267" s="277" t="s">
        <v>1760</v>
      </c>
    </row>
    <row r="268" spans="1:18" x14ac:dyDescent="0.15">
      <c r="A268" s="380" t="s">
        <v>1140</v>
      </c>
      <c r="B268" s="381" t="s">
        <v>1287</v>
      </c>
      <c r="C268" s="381" t="s">
        <v>1199</v>
      </c>
      <c r="D268" s="382" t="s">
        <v>1200</v>
      </c>
      <c r="E268" s="445">
        <f>Таблица4000!E268+Таблица4500!E268</f>
        <v>0</v>
      </c>
      <c r="F268" s="445">
        <f>Таблица4000!G268+Таблица4500!F268</f>
        <v>0</v>
      </c>
      <c r="G268" s="445">
        <f>Таблица4000!H268+Таблица4500!G268</f>
        <v>0</v>
      </c>
      <c r="H268" s="445">
        <f>Таблица4000!I268+Таблица4500!H268</f>
        <v>0</v>
      </c>
      <c r="I268" s="445">
        <f>Таблица4000!J268+Таблица4500!I268</f>
        <v>0</v>
      </c>
      <c r="J268" s="445">
        <f>Таблица4000!K268+Таблица4500!J268</f>
        <v>0</v>
      </c>
      <c r="K268" s="445">
        <f>Таблица4000!L268+Таблица4500!K268</f>
        <v>0</v>
      </c>
      <c r="L268" s="445">
        <f>Таблица4000!M268+Таблица4500!L268</f>
        <v>0</v>
      </c>
      <c r="M268" s="445">
        <f>Таблица4000!N268+Таблица4500!M268</f>
        <v>0</v>
      </c>
      <c r="N268" s="445">
        <f>Таблица4000!O268+Таблица4500!N268</f>
        <v>0</v>
      </c>
      <c r="O268" s="277" t="s">
        <v>1760</v>
      </c>
      <c r="P268" s="277" t="s">
        <v>1760</v>
      </c>
      <c r="Q268" s="277" t="s">
        <v>1760</v>
      </c>
      <c r="R268" s="277" t="s">
        <v>1760</v>
      </c>
    </row>
    <row r="269" spans="1:18" ht="63" x14ac:dyDescent="0.15">
      <c r="A269" s="380" t="s">
        <v>1141</v>
      </c>
      <c r="B269" s="381" t="s">
        <v>1288</v>
      </c>
      <c r="C269" s="381" t="s">
        <v>1201</v>
      </c>
      <c r="D269" s="382" t="s">
        <v>1202</v>
      </c>
      <c r="E269" s="445">
        <f>Таблица4000!E269+Таблица4500!E269</f>
        <v>0</v>
      </c>
      <c r="F269" s="445">
        <f>Таблица4000!G269+Таблица4500!F269</f>
        <v>0</v>
      </c>
      <c r="G269" s="445">
        <f>Таблица4000!H269+Таблица4500!G269</f>
        <v>0</v>
      </c>
      <c r="H269" s="445">
        <f>Таблица4000!I269+Таблица4500!H269</f>
        <v>0</v>
      </c>
      <c r="I269" s="445">
        <f>Таблица4000!J269+Таблица4500!I269</f>
        <v>0</v>
      </c>
      <c r="J269" s="445">
        <f>Таблица4000!K269+Таблица4500!J269</f>
        <v>0</v>
      </c>
      <c r="K269" s="445">
        <f>Таблица4000!L269+Таблица4500!K269</f>
        <v>0</v>
      </c>
      <c r="L269" s="445">
        <f>Таблица4000!M269+Таблица4500!L269</f>
        <v>0</v>
      </c>
      <c r="M269" s="445">
        <f>Таблица4000!N269+Таблица4500!M269</f>
        <v>0</v>
      </c>
      <c r="N269" s="445">
        <f>Таблица4000!O269+Таблица4500!N269</f>
        <v>0</v>
      </c>
      <c r="O269" s="277" t="s">
        <v>1760</v>
      </c>
      <c r="P269" s="277" t="s">
        <v>1760</v>
      </c>
      <c r="Q269" s="277" t="s">
        <v>1760</v>
      </c>
      <c r="R269" s="277" t="s">
        <v>1760</v>
      </c>
    </row>
    <row r="270" spans="1:18" x14ac:dyDescent="0.15">
      <c r="A270" s="380" t="s">
        <v>1142</v>
      </c>
      <c r="B270" s="381" t="s">
        <v>1289</v>
      </c>
      <c r="C270" s="381" t="s">
        <v>1203</v>
      </c>
      <c r="D270" s="382" t="s">
        <v>1204</v>
      </c>
      <c r="E270" s="445">
        <f>Таблица4000!E270+Таблица4500!E270</f>
        <v>0</v>
      </c>
      <c r="F270" s="445">
        <f>Таблица4000!G270+Таблица4500!F270</f>
        <v>0</v>
      </c>
      <c r="G270" s="445">
        <f>Таблица4000!H270+Таблица4500!G270</f>
        <v>0</v>
      </c>
      <c r="H270" s="445">
        <f>Таблица4000!I270+Таблица4500!H270</f>
        <v>0</v>
      </c>
      <c r="I270" s="445">
        <f>Таблица4000!J270+Таблица4500!I270</f>
        <v>0</v>
      </c>
      <c r="J270" s="445">
        <f>Таблица4000!K270+Таблица4500!J270</f>
        <v>0</v>
      </c>
      <c r="K270" s="445">
        <f>Таблица4000!L270+Таблица4500!K270</f>
        <v>0</v>
      </c>
      <c r="L270" s="445">
        <f>Таблица4000!M270+Таблица4500!L270</f>
        <v>0</v>
      </c>
      <c r="M270" s="445">
        <f>Таблица4000!N270+Таблица4500!M270</f>
        <v>0</v>
      </c>
      <c r="N270" s="445">
        <f>Таблица4000!O270+Таблица4500!N270</f>
        <v>0</v>
      </c>
      <c r="O270" s="277" t="s">
        <v>1760</v>
      </c>
      <c r="P270" s="277" t="s">
        <v>1760</v>
      </c>
      <c r="Q270" s="277" t="s">
        <v>1760</v>
      </c>
      <c r="R270" s="277" t="s">
        <v>1760</v>
      </c>
    </row>
    <row r="271" spans="1:18" x14ac:dyDescent="0.15">
      <c r="A271" s="380" t="s">
        <v>1143</v>
      </c>
      <c r="B271" s="381" t="s">
        <v>1290</v>
      </c>
      <c r="C271" s="381" t="s">
        <v>1205</v>
      </c>
      <c r="D271" s="382" t="s">
        <v>1206</v>
      </c>
      <c r="E271" s="445">
        <f>Таблица4000!E271+Таблица4500!E271</f>
        <v>0</v>
      </c>
      <c r="F271" s="445">
        <f>Таблица4000!G271+Таблица4500!F271</f>
        <v>0</v>
      </c>
      <c r="G271" s="445">
        <f>Таблица4000!H271+Таблица4500!G271</f>
        <v>0</v>
      </c>
      <c r="H271" s="445">
        <f>Таблица4000!I271+Таблица4500!H271</f>
        <v>0</v>
      </c>
      <c r="I271" s="445">
        <f>Таблица4000!J271+Таблица4500!I271</f>
        <v>0</v>
      </c>
      <c r="J271" s="445">
        <f>Таблица4000!K271+Таблица4500!J271</f>
        <v>0</v>
      </c>
      <c r="K271" s="445">
        <f>Таблица4000!L271+Таблица4500!K271</f>
        <v>0</v>
      </c>
      <c r="L271" s="445">
        <f>Таблица4000!M271+Таблица4500!L271</f>
        <v>0</v>
      </c>
      <c r="M271" s="445">
        <f>Таблица4000!N271+Таблица4500!M271</f>
        <v>0</v>
      </c>
      <c r="N271" s="445">
        <f>Таблица4000!O271+Таблица4500!N271</f>
        <v>0</v>
      </c>
      <c r="O271" s="277" t="s">
        <v>1760</v>
      </c>
      <c r="P271" s="277" t="s">
        <v>1760</v>
      </c>
      <c r="Q271" s="277" t="s">
        <v>1760</v>
      </c>
      <c r="R271" s="277" t="s">
        <v>1760</v>
      </c>
    </row>
    <row r="272" spans="1:18" ht="21" x14ac:dyDescent="0.15">
      <c r="A272" s="380" t="s">
        <v>1144</v>
      </c>
      <c r="B272" s="381" t="s">
        <v>1291</v>
      </c>
      <c r="C272" s="381" t="s">
        <v>1207</v>
      </c>
      <c r="D272" s="382" t="s">
        <v>1208</v>
      </c>
      <c r="E272" s="445">
        <f>Таблица4000!E272+Таблица4500!E272</f>
        <v>0</v>
      </c>
      <c r="F272" s="445">
        <f>Таблица4000!G272+Таблица4500!F272</f>
        <v>0</v>
      </c>
      <c r="G272" s="445">
        <f>Таблица4000!H272+Таблица4500!G272</f>
        <v>0</v>
      </c>
      <c r="H272" s="445">
        <f>Таблица4000!I272+Таблица4500!H272</f>
        <v>0</v>
      </c>
      <c r="I272" s="445">
        <f>Таблица4000!J272+Таблица4500!I272</f>
        <v>0</v>
      </c>
      <c r="J272" s="445">
        <f>Таблица4000!K272+Таблица4500!J272</f>
        <v>0</v>
      </c>
      <c r="K272" s="445">
        <f>Таблица4000!L272+Таблица4500!K272</f>
        <v>0</v>
      </c>
      <c r="L272" s="445">
        <f>Таблица4000!M272+Таблица4500!L272</f>
        <v>0</v>
      </c>
      <c r="M272" s="445">
        <f>Таблица4000!N272+Таблица4500!M272</f>
        <v>0</v>
      </c>
      <c r="N272" s="445">
        <f>Таблица4000!O272+Таблица4500!N272</f>
        <v>0</v>
      </c>
      <c r="O272" s="277" t="s">
        <v>1760</v>
      </c>
      <c r="P272" s="277" t="s">
        <v>1760</v>
      </c>
      <c r="Q272" s="277" t="s">
        <v>1760</v>
      </c>
      <c r="R272" s="277" t="s">
        <v>1760</v>
      </c>
    </row>
    <row r="273" spans="1:18" ht="21" x14ac:dyDescent="0.15">
      <c r="A273" s="380" t="s">
        <v>1145</v>
      </c>
      <c r="B273" s="381" t="s">
        <v>1292</v>
      </c>
      <c r="C273" s="381" t="s">
        <v>1209</v>
      </c>
      <c r="D273" s="382" t="s">
        <v>1210</v>
      </c>
      <c r="E273" s="445">
        <f>Таблица4000!E273+Таблица4500!E273</f>
        <v>0</v>
      </c>
      <c r="F273" s="445">
        <f>Таблица4000!G273+Таблица4500!F273</f>
        <v>0</v>
      </c>
      <c r="G273" s="445">
        <f>Таблица4000!H273+Таблица4500!G273</f>
        <v>0</v>
      </c>
      <c r="H273" s="445">
        <f>Таблица4000!I273+Таблица4500!H273</f>
        <v>0</v>
      </c>
      <c r="I273" s="445">
        <f>Таблица4000!J273+Таблица4500!I273</f>
        <v>0</v>
      </c>
      <c r="J273" s="445">
        <f>Таблица4000!K273+Таблица4500!J273</f>
        <v>0</v>
      </c>
      <c r="K273" s="445">
        <f>Таблица4000!L273+Таблица4500!K273</f>
        <v>0</v>
      </c>
      <c r="L273" s="445">
        <f>Таблица4000!M273+Таблица4500!L273</f>
        <v>0</v>
      </c>
      <c r="M273" s="445">
        <f>Таблица4000!N273+Таблица4500!M273</f>
        <v>0</v>
      </c>
      <c r="N273" s="445">
        <f>Таблица4000!O273+Таблица4500!N273</f>
        <v>0</v>
      </c>
      <c r="O273" s="277" t="s">
        <v>1760</v>
      </c>
      <c r="P273" s="277" t="s">
        <v>1760</v>
      </c>
      <c r="Q273" s="277" t="s">
        <v>1760</v>
      </c>
      <c r="R273" s="277" t="s">
        <v>1760</v>
      </c>
    </row>
    <row r="274" spans="1:18" ht="21" x14ac:dyDescent="0.15">
      <c r="A274" s="380" t="s">
        <v>1146</v>
      </c>
      <c r="B274" s="381" t="s">
        <v>1293</v>
      </c>
      <c r="C274" s="381" t="s">
        <v>1211</v>
      </c>
      <c r="D274" s="382" t="s">
        <v>1212</v>
      </c>
      <c r="E274" s="445">
        <f>Таблица4000!E274+Таблица4500!E274</f>
        <v>0</v>
      </c>
      <c r="F274" s="445">
        <f>Таблица4000!G274+Таблица4500!F274</f>
        <v>0</v>
      </c>
      <c r="G274" s="445">
        <f>Таблица4000!H274+Таблица4500!G274</f>
        <v>0</v>
      </c>
      <c r="H274" s="445">
        <f>Таблица4000!I274+Таблица4500!H274</f>
        <v>0</v>
      </c>
      <c r="I274" s="445">
        <f>Таблица4000!J274+Таблица4500!I274</f>
        <v>0</v>
      </c>
      <c r="J274" s="445">
        <f>Таблица4000!K274+Таблица4500!J274</f>
        <v>0</v>
      </c>
      <c r="K274" s="445">
        <f>Таблица4000!L274+Таблица4500!K274</f>
        <v>0</v>
      </c>
      <c r="L274" s="445">
        <f>Таблица4000!M274+Таблица4500!L274</f>
        <v>0</v>
      </c>
      <c r="M274" s="445">
        <f>Таблица4000!N274+Таблица4500!M274</f>
        <v>0</v>
      </c>
      <c r="N274" s="445">
        <f>Таблица4000!O274+Таблица4500!N274</f>
        <v>0</v>
      </c>
      <c r="O274" s="277" t="s">
        <v>1760</v>
      </c>
      <c r="P274" s="277" t="s">
        <v>1760</v>
      </c>
      <c r="Q274" s="277" t="s">
        <v>1760</v>
      </c>
      <c r="R274" s="277" t="s">
        <v>1760</v>
      </c>
    </row>
    <row r="275" spans="1:18" ht="21" x14ac:dyDescent="0.15">
      <c r="A275" s="380" t="s">
        <v>1147</v>
      </c>
      <c r="B275" s="381" t="s">
        <v>1294</v>
      </c>
      <c r="C275" s="381" t="s">
        <v>1213</v>
      </c>
      <c r="D275" s="382" t="s">
        <v>1214</v>
      </c>
      <c r="E275" s="445">
        <f>Таблица4000!E275+Таблица4500!E275</f>
        <v>0</v>
      </c>
      <c r="F275" s="445">
        <f>Таблица4000!G275+Таблица4500!F275</f>
        <v>0</v>
      </c>
      <c r="G275" s="445">
        <f>Таблица4000!H275+Таблица4500!G275</f>
        <v>0</v>
      </c>
      <c r="H275" s="445">
        <f>Таблица4000!I275+Таблица4500!H275</f>
        <v>0</v>
      </c>
      <c r="I275" s="445">
        <f>Таблица4000!J275+Таблица4500!I275</f>
        <v>0</v>
      </c>
      <c r="J275" s="445">
        <f>Таблица4000!K275+Таблица4500!J275</f>
        <v>0</v>
      </c>
      <c r="K275" s="445">
        <f>Таблица4000!L275+Таблица4500!K275</f>
        <v>0</v>
      </c>
      <c r="L275" s="445">
        <f>Таблица4000!M275+Таблица4500!L275</f>
        <v>0</v>
      </c>
      <c r="M275" s="445">
        <f>Таблица4000!N275+Таблица4500!M275</f>
        <v>0</v>
      </c>
      <c r="N275" s="445">
        <f>Таблица4000!O275+Таблица4500!N275</f>
        <v>0</v>
      </c>
      <c r="O275" s="277" t="s">
        <v>1760</v>
      </c>
      <c r="P275" s="277" t="s">
        <v>1760</v>
      </c>
      <c r="Q275" s="277" t="s">
        <v>1760</v>
      </c>
      <c r="R275" s="277" t="s">
        <v>1760</v>
      </c>
    </row>
    <row r="276" spans="1:18" ht="42" x14ac:dyDescent="0.15">
      <c r="A276" s="380" t="s">
        <v>1148</v>
      </c>
      <c r="B276" s="381" t="s">
        <v>1295</v>
      </c>
      <c r="C276" s="381" t="s">
        <v>1215</v>
      </c>
      <c r="D276" s="382" t="s">
        <v>1216</v>
      </c>
      <c r="E276" s="445">
        <f>Таблица4000!E276+Таблица4500!E276</f>
        <v>0</v>
      </c>
      <c r="F276" s="445">
        <f>Таблица4000!G276+Таблица4500!F276</f>
        <v>0</v>
      </c>
      <c r="G276" s="445">
        <f>Таблица4000!H276+Таблица4500!G276</f>
        <v>0</v>
      </c>
      <c r="H276" s="445">
        <f>Таблица4000!I276+Таблица4500!H276</f>
        <v>0</v>
      </c>
      <c r="I276" s="445">
        <f>Таблица4000!J276+Таблица4500!I276</f>
        <v>0</v>
      </c>
      <c r="J276" s="445">
        <f>Таблица4000!K276+Таблица4500!J276</f>
        <v>0</v>
      </c>
      <c r="K276" s="445">
        <f>Таблица4000!L276+Таблица4500!K276</f>
        <v>0</v>
      </c>
      <c r="L276" s="445">
        <f>Таблица4000!M276+Таблица4500!L276</f>
        <v>0</v>
      </c>
      <c r="M276" s="445">
        <f>Таблица4000!N276+Таблица4500!M276</f>
        <v>0</v>
      </c>
      <c r="N276" s="445">
        <f>Таблица4000!O276+Таблица4500!N276</f>
        <v>0</v>
      </c>
      <c r="O276" s="277" t="s">
        <v>1760</v>
      </c>
      <c r="P276" s="277" t="s">
        <v>1760</v>
      </c>
      <c r="Q276" s="277" t="s">
        <v>1760</v>
      </c>
      <c r="R276" s="277" t="s">
        <v>1760</v>
      </c>
    </row>
    <row r="277" spans="1:18" ht="31.5" x14ac:dyDescent="0.15">
      <c r="A277" s="380" t="s">
        <v>1149</v>
      </c>
      <c r="B277" s="381" t="s">
        <v>1296</v>
      </c>
      <c r="C277" s="381" t="s">
        <v>1217</v>
      </c>
      <c r="D277" s="382" t="s">
        <v>1218</v>
      </c>
      <c r="E277" s="445">
        <f>Таблица4000!E277+Таблица4500!E277</f>
        <v>0</v>
      </c>
      <c r="F277" s="445">
        <f>Таблица4000!G277+Таблица4500!F277</f>
        <v>0</v>
      </c>
      <c r="G277" s="445">
        <f>Таблица4000!H277+Таблица4500!G277</f>
        <v>0</v>
      </c>
      <c r="H277" s="445">
        <f>Таблица4000!I277+Таблица4500!H277</f>
        <v>0</v>
      </c>
      <c r="I277" s="445">
        <f>Таблица4000!J277+Таблица4500!I277</f>
        <v>0</v>
      </c>
      <c r="J277" s="445">
        <f>Таблица4000!K277+Таблица4500!J277</f>
        <v>0</v>
      </c>
      <c r="K277" s="445">
        <f>Таблица4000!L277+Таблица4500!K277</f>
        <v>0</v>
      </c>
      <c r="L277" s="445">
        <f>Таблица4000!M277+Таблица4500!L277</f>
        <v>0</v>
      </c>
      <c r="M277" s="445">
        <f>Таблица4000!N277+Таблица4500!M277</f>
        <v>0</v>
      </c>
      <c r="N277" s="445">
        <f>Таблица4000!O277+Таблица4500!N277</f>
        <v>0</v>
      </c>
      <c r="O277" s="277" t="s">
        <v>1760</v>
      </c>
      <c r="P277" s="277" t="s">
        <v>1760</v>
      </c>
      <c r="Q277" s="277" t="s">
        <v>1760</v>
      </c>
      <c r="R277" s="277" t="s">
        <v>1760</v>
      </c>
    </row>
    <row r="278" spans="1:18" ht="21" x14ac:dyDescent="0.15">
      <c r="A278" s="392" t="s">
        <v>1150</v>
      </c>
      <c r="B278" s="381" t="s">
        <v>1297</v>
      </c>
      <c r="C278" s="381" t="s">
        <v>1219</v>
      </c>
      <c r="D278" s="382" t="s">
        <v>1220</v>
      </c>
      <c r="E278" s="445">
        <f>Таблица4000!E278+Таблица4500!E278</f>
        <v>0</v>
      </c>
      <c r="F278" s="445">
        <f>Таблица4000!G278+Таблица4500!F278</f>
        <v>0</v>
      </c>
      <c r="G278" s="445">
        <f>Таблица4000!H278+Таблица4500!G278</f>
        <v>0</v>
      </c>
      <c r="H278" s="445">
        <f>Таблица4000!I278+Таблица4500!H278</f>
        <v>0</v>
      </c>
      <c r="I278" s="445">
        <f>Таблица4000!J278+Таблица4500!I278</f>
        <v>0</v>
      </c>
      <c r="J278" s="445">
        <f>Таблица4000!K278+Таблица4500!J278</f>
        <v>0</v>
      </c>
      <c r="K278" s="445">
        <f>Таблица4000!L278+Таблица4500!K278</f>
        <v>0</v>
      </c>
      <c r="L278" s="445">
        <f>Таблица4000!M278+Таблица4500!L278</f>
        <v>0</v>
      </c>
      <c r="M278" s="445">
        <f>Таблица4000!N278+Таблица4500!M278</f>
        <v>0</v>
      </c>
      <c r="N278" s="445">
        <f>Таблица4000!O278+Таблица4500!N278</f>
        <v>0</v>
      </c>
      <c r="O278" s="277" t="s">
        <v>1760</v>
      </c>
      <c r="P278" s="277" t="s">
        <v>1760</v>
      </c>
      <c r="Q278" s="277" t="s">
        <v>1760</v>
      </c>
      <c r="R278" s="277" t="s">
        <v>1760</v>
      </c>
    </row>
    <row r="279" spans="1:18" x14ac:dyDescent="0.15">
      <c r="A279" s="380" t="s">
        <v>1151</v>
      </c>
      <c r="B279" s="381" t="s">
        <v>1298</v>
      </c>
      <c r="C279" s="381" t="s">
        <v>1221</v>
      </c>
      <c r="D279" s="382" t="s">
        <v>1222</v>
      </c>
      <c r="E279" s="445">
        <f>Таблица4000!E279+Таблица4500!E279</f>
        <v>0</v>
      </c>
      <c r="F279" s="445">
        <f>Таблица4000!G279+Таблица4500!F279</f>
        <v>0</v>
      </c>
      <c r="G279" s="445">
        <f>Таблица4000!H279+Таблица4500!G279</f>
        <v>0</v>
      </c>
      <c r="H279" s="445">
        <f>Таблица4000!I279+Таблица4500!H279</f>
        <v>0</v>
      </c>
      <c r="I279" s="445">
        <f>Таблица4000!J279+Таблица4500!I279</f>
        <v>0</v>
      </c>
      <c r="J279" s="445">
        <f>Таблица4000!K279+Таблица4500!J279</f>
        <v>0</v>
      </c>
      <c r="K279" s="445">
        <f>Таблица4000!L279+Таблица4500!K279</f>
        <v>0</v>
      </c>
      <c r="L279" s="445">
        <f>Таблица4000!M279+Таблица4500!L279</f>
        <v>0</v>
      </c>
      <c r="M279" s="445">
        <f>Таблица4000!N279+Таблица4500!M279</f>
        <v>0</v>
      </c>
      <c r="N279" s="445">
        <f>Таблица4000!O279+Таблица4500!N279</f>
        <v>0</v>
      </c>
      <c r="O279" s="277" t="s">
        <v>1760</v>
      </c>
      <c r="P279" s="277" t="s">
        <v>1760</v>
      </c>
      <c r="Q279" s="277" t="s">
        <v>1760</v>
      </c>
      <c r="R279" s="277" t="s">
        <v>1760</v>
      </c>
    </row>
    <row r="280" spans="1:18" ht="42" x14ac:dyDescent="0.15">
      <c r="A280" s="392" t="s">
        <v>1152</v>
      </c>
      <c r="B280" s="381" t="s">
        <v>1299</v>
      </c>
      <c r="C280" s="381" t="s">
        <v>1223</v>
      </c>
      <c r="D280" s="382" t="s">
        <v>1224</v>
      </c>
      <c r="E280" s="445">
        <f>Таблица4000!E280+Таблица4500!E280</f>
        <v>0</v>
      </c>
      <c r="F280" s="445">
        <f>Таблица4000!G280+Таблица4500!F280</f>
        <v>0</v>
      </c>
      <c r="G280" s="445">
        <f>Таблица4000!H280+Таблица4500!G280</f>
        <v>0</v>
      </c>
      <c r="H280" s="445">
        <f>Таблица4000!I280+Таблица4500!H280</f>
        <v>0</v>
      </c>
      <c r="I280" s="445">
        <f>Таблица4000!J280+Таблица4500!I280</f>
        <v>0</v>
      </c>
      <c r="J280" s="445">
        <f>Таблица4000!K280+Таблица4500!J280</f>
        <v>0</v>
      </c>
      <c r="K280" s="445">
        <f>Таблица4000!L280+Таблица4500!K280</f>
        <v>0</v>
      </c>
      <c r="L280" s="445">
        <f>Таблица4000!M280+Таблица4500!L280</f>
        <v>0</v>
      </c>
      <c r="M280" s="445">
        <f>Таблица4000!N280+Таблица4500!M280</f>
        <v>0</v>
      </c>
      <c r="N280" s="445">
        <f>Таблица4000!O280+Таблица4500!N280</f>
        <v>0</v>
      </c>
      <c r="O280" s="277" t="s">
        <v>1760</v>
      </c>
      <c r="P280" s="277" t="s">
        <v>1760</v>
      </c>
      <c r="Q280" s="277" t="s">
        <v>1760</v>
      </c>
      <c r="R280" s="277" t="s">
        <v>1760</v>
      </c>
    </row>
    <row r="281" spans="1:18" x14ac:dyDescent="0.15">
      <c r="A281" s="380" t="s">
        <v>1153</v>
      </c>
      <c r="B281" s="381" t="s">
        <v>1300</v>
      </c>
      <c r="C281" s="381" t="s">
        <v>1225</v>
      </c>
      <c r="D281" s="382" t="s">
        <v>1226</v>
      </c>
      <c r="E281" s="445">
        <f>Таблица4000!E281+Таблица4500!E281</f>
        <v>0</v>
      </c>
      <c r="F281" s="445">
        <f>Таблица4000!G281+Таблица4500!F281</f>
        <v>0</v>
      </c>
      <c r="G281" s="445">
        <f>Таблица4000!H281+Таблица4500!G281</f>
        <v>0</v>
      </c>
      <c r="H281" s="445">
        <f>Таблица4000!I281+Таблица4500!H281</f>
        <v>0</v>
      </c>
      <c r="I281" s="445">
        <f>Таблица4000!J281+Таблица4500!I281</f>
        <v>0</v>
      </c>
      <c r="J281" s="445">
        <f>Таблица4000!K281+Таблица4500!J281</f>
        <v>0</v>
      </c>
      <c r="K281" s="445">
        <f>Таблица4000!L281+Таблица4500!K281</f>
        <v>0</v>
      </c>
      <c r="L281" s="445">
        <f>Таблица4000!M281+Таблица4500!L281</f>
        <v>0</v>
      </c>
      <c r="M281" s="445">
        <f>Таблица4000!N281+Таблица4500!M281</f>
        <v>0</v>
      </c>
      <c r="N281" s="445">
        <f>Таблица4000!O281+Таблица4500!N281</f>
        <v>0</v>
      </c>
      <c r="O281" s="277" t="s">
        <v>1760</v>
      </c>
      <c r="P281" s="277" t="s">
        <v>1760</v>
      </c>
      <c r="Q281" s="277" t="s">
        <v>1760</v>
      </c>
      <c r="R281" s="277" t="s">
        <v>1760</v>
      </c>
    </row>
    <row r="282" spans="1:18" ht="42" x14ac:dyDescent="0.15">
      <c r="A282" s="393" t="s">
        <v>1154</v>
      </c>
      <c r="B282" s="381" t="s">
        <v>1301</v>
      </c>
      <c r="C282" s="381" t="s">
        <v>1227</v>
      </c>
      <c r="D282" s="382" t="s">
        <v>1228</v>
      </c>
      <c r="E282" s="445">
        <f>Таблица4000!E282+Таблица4500!E282</f>
        <v>0</v>
      </c>
      <c r="F282" s="445">
        <f>Таблица4000!G282+Таблица4500!F282</f>
        <v>0</v>
      </c>
      <c r="G282" s="445">
        <f>Таблица4000!H282+Таблица4500!G282</f>
        <v>0</v>
      </c>
      <c r="H282" s="445">
        <f>Таблица4000!I282+Таблица4500!H282</f>
        <v>0</v>
      </c>
      <c r="I282" s="445">
        <f>Таблица4000!J282+Таблица4500!I282</f>
        <v>0</v>
      </c>
      <c r="J282" s="445">
        <f>Таблица4000!K282+Таблица4500!J282</f>
        <v>0</v>
      </c>
      <c r="K282" s="445">
        <f>Таблица4000!L282+Таблица4500!K282</f>
        <v>0</v>
      </c>
      <c r="L282" s="445">
        <f>Таблица4000!M282+Таблица4500!L282</f>
        <v>0</v>
      </c>
      <c r="M282" s="445">
        <f>Таблица4000!N282+Таблица4500!M282</f>
        <v>0</v>
      </c>
      <c r="N282" s="445">
        <f>Таблица4000!O282+Таблица4500!N282</f>
        <v>0</v>
      </c>
      <c r="O282" s="277" t="s">
        <v>1760</v>
      </c>
      <c r="P282" s="277" t="s">
        <v>1760</v>
      </c>
      <c r="Q282" s="277" t="s">
        <v>1760</v>
      </c>
      <c r="R282" s="277" t="s">
        <v>1760</v>
      </c>
    </row>
    <row r="283" spans="1:18" s="446" customFormat="1" ht="42" x14ac:dyDescent="0.15">
      <c r="A283" s="393" t="s">
        <v>1155</v>
      </c>
      <c r="B283" s="381" t="s">
        <v>1302</v>
      </c>
      <c r="C283" s="381" t="s">
        <v>1229</v>
      </c>
      <c r="D283" s="382" t="s">
        <v>1230</v>
      </c>
      <c r="E283" s="445">
        <f>Таблица4000!E283+Таблица4500!E283</f>
        <v>0</v>
      </c>
      <c r="F283" s="445">
        <f>Таблица4000!G283+Таблица4500!F283</f>
        <v>0</v>
      </c>
      <c r="G283" s="445">
        <f>Таблица4000!H283+Таблица4500!G283</f>
        <v>0</v>
      </c>
      <c r="H283" s="445">
        <f>Таблица4000!I283+Таблица4500!H283</f>
        <v>0</v>
      </c>
      <c r="I283" s="445">
        <f>Таблица4000!J283+Таблица4500!I283</f>
        <v>0</v>
      </c>
      <c r="J283" s="445">
        <f>Таблица4000!K283+Таблица4500!J283</f>
        <v>0</v>
      </c>
      <c r="K283" s="445">
        <f>Таблица4000!L283+Таблица4500!K283</f>
        <v>0</v>
      </c>
      <c r="L283" s="445">
        <f>Таблица4000!M283+Таблица4500!L283</f>
        <v>0</v>
      </c>
      <c r="M283" s="445">
        <f>Таблица4000!N283+Таблица4500!M283</f>
        <v>0</v>
      </c>
      <c r="N283" s="445">
        <f>Таблица4000!O283+Таблица4500!N283</f>
        <v>0</v>
      </c>
      <c r="O283" s="277" t="s">
        <v>1760</v>
      </c>
      <c r="P283" s="277" t="s">
        <v>1760</v>
      </c>
      <c r="Q283" s="277" t="s">
        <v>1760</v>
      </c>
      <c r="R283" s="277" t="s">
        <v>1760</v>
      </c>
    </row>
    <row r="284" spans="1:18" ht="42" x14ac:dyDescent="0.15">
      <c r="A284" s="380" t="s">
        <v>1156</v>
      </c>
      <c r="B284" s="381" t="s">
        <v>1303</v>
      </c>
      <c r="C284" s="454" t="s">
        <v>1231</v>
      </c>
      <c r="D284" s="382" t="s">
        <v>1232</v>
      </c>
      <c r="E284" s="445">
        <f>Таблица4000!E284+Таблица4500!E284</f>
        <v>0</v>
      </c>
      <c r="F284" s="445">
        <f>Таблица4000!G284+Таблица4500!F284</f>
        <v>0</v>
      </c>
      <c r="G284" s="445">
        <f>Таблица4000!H284+Таблица4500!G284</f>
        <v>0</v>
      </c>
      <c r="H284" s="445">
        <f>Таблица4000!I284+Таблица4500!H284</f>
        <v>0</v>
      </c>
      <c r="I284" s="445">
        <f>Таблица4000!J284+Таблица4500!I284</f>
        <v>0</v>
      </c>
      <c r="J284" s="445">
        <f>Таблица4000!K284+Таблица4500!J284</f>
        <v>0</v>
      </c>
      <c r="K284" s="445">
        <f>Таблица4000!L284+Таблица4500!K284</f>
        <v>0</v>
      </c>
      <c r="L284" s="445">
        <f>Таблица4000!M284+Таблица4500!L284</f>
        <v>0</v>
      </c>
      <c r="M284" s="445">
        <f>Таблица4000!N284+Таблица4500!M284</f>
        <v>0</v>
      </c>
      <c r="N284" s="445">
        <f>Таблица4000!O284+Таблица4500!N284</f>
        <v>0</v>
      </c>
      <c r="O284" s="277" t="s">
        <v>1760</v>
      </c>
      <c r="P284" s="277" t="s">
        <v>1760</v>
      </c>
      <c r="Q284" s="277" t="s">
        <v>1760</v>
      </c>
      <c r="R284" s="277" t="s">
        <v>1760</v>
      </c>
    </row>
    <row r="285" spans="1:18" ht="21" x14ac:dyDescent="0.15">
      <c r="A285" s="380" t="s">
        <v>1157</v>
      </c>
      <c r="B285" s="381" t="s">
        <v>1304</v>
      </c>
      <c r="C285" s="381" t="s">
        <v>1233</v>
      </c>
      <c r="D285" s="382" t="s">
        <v>1234</v>
      </c>
      <c r="E285" s="445">
        <f>Таблица4000!E285+Таблица4500!E285</f>
        <v>0</v>
      </c>
      <c r="F285" s="445">
        <f>Таблица4000!G285+Таблица4500!F285</f>
        <v>0</v>
      </c>
      <c r="G285" s="445">
        <f>Таблица4000!H285+Таблица4500!G285</f>
        <v>0</v>
      </c>
      <c r="H285" s="445">
        <f>Таблица4000!I285+Таблица4500!H285</f>
        <v>0</v>
      </c>
      <c r="I285" s="445">
        <f>Таблица4000!J285+Таблица4500!I285</f>
        <v>0</v>
      </c>
      <c r="J285" s="445">
        <f>Таблица4000!K285+Таблица4500!J285</f>
        <v>0</v>
      </c>
      <c r="K285" s="445">
        <f>Таблица4000!L285+Таблица4500!K285</f>
        <v>0</v>
      </c>
      <c r="L285" s="445">
        <f>Таблица4000!M285+Таблица4500!L285</f>
        <v>0</v>
      </c>
      <c r="M285" s="445">
        <f>Таблица4000!N285+Таблица4500!M285</f>
        <v>0</v>
      </c>
      <c r="N285" s="445">
        <f>Таблица4000!O285+Таблица4500!N285</f>
        <v>0</v>
      </c>
      <c r="O285" s="277" t="s">
        <v>1760</v>
      </c>
      <c r="P285" s="277" t="s">
        <v>1760</v>
      </c>
      <c r="Q285" s="277" t="s">
        <v>1760</v>
      </c>
      <c r="R285" s="277" t="s">
        <v>1760</v>
      </c>
    </row>
    <row r="286" spans="1:18" ht="31.5" x14ac:dyDescent="0.15">
      <c r="A286" s="380" t="s">
        <v>1158</v>
      </c>
      <c r="B286" s="381" t="s">
        <v>1305</v>
      </c>
      <c r="C286" s="381" t="s">
        <v>1235</v>
      </c>
      <c r="D286" s="382" t="s">
        <v>1236</v>
      </c>
      <c r="E286" s="445">
        <f>Таблица4000!E286+Таблица4500!E286</f>
        <v>0</v>
      </c>
      <c r="F286" s="445">
        <f>Таблица4000!G286+Таблица4500!F286</f>
        <v>0</v>
      </c>
      <c r="G286" s="445">
        <f>Таблица4000!H286+Таблица4500!G286</f>
        <v>0</v>
      </c>
      <c r="H286" s="445">
        <f>Таблица4000!I286+Таблица4500!H286</f>
        <v>0</v>
      </c>
      <c r="I286" s="445">
        <f>Таблица4000!J286+Таблица4500!I286</f>
        <v>0</v>
      </c>
      <c r="J286" s="445">
        <f>Таблица4000!K286+Таблица4500!J286</f>
        <v>0</v>
      </c>
      <c r="K286" s="445">
        <f>Таблица4000!L286+Таблица4500!K286</f>
        <v>0</v>
      </c>
      <c r="L286" s="445">
        <f>Таблица4000!M286+Таблица4500!L286</f>
        <v>0</v>
      </c>
      <c r="M286" s="445">
        <f>Таблица4000!N286+Таблица4500!M286</f>
        <v>0</v>
      </c>
      <c r="N286" s="445">
        <f>Таблица4000!O286+Таблица4500!N286</f>
        <v>0</v>
      </c>
      <c r="O286" s="277" t="s">
        <v>1760</v>
      </c>
      <c r="P286" s="277" t="s">
        <v>1760</v>
      </c>
      <c r="Q286" s="277" t="s">
        <v>1760</v>
      </c>
      <c r="R286" s="277" t="s">
        <v>1760</v>
      </c>
    </row>
    <row r="287" spans="1:18" x14ac:dyDescent="0.15">
      <c r="A287" s="380" t="s">
        <v>1159</v>
      </c>
      <c r="B287" s="381" t="s">
        <v>1306</v>
      </c>
      <c r="C287" s="381" t="s">
        <v>1237</v>
      </c>
      <c r="D287" s="382" t="s">
        <v>1238</v>
      </c>
      <c r="E287" s="445">
        <f>Таблица4000!E287+Таблица4500!E287</f>
        <v>0</v>
      </c>
      <c r="F287" s="445">
        <f>Таблица4000!G287+Таблица4500!F287</f>
        <v>0</v>
      </c>
      <c r="G287" s="445">
        <f>Таблица4000!H287+Таблица4500!G287</f>
        <v>0</v>
      </c>
      <c r="H287" s="445">
        <f>Таблица4000!I287+Таблица4500!H287</f>
        <v>0</v>
      </c>
      <c r="I287" s="445">
        <f>Таблица4000!J287+Таблица4500!I287</f>
        <v>0</v>
      </c>
      <c r="J287" s="445">
        <f>Таблица4000!K287+Таблица4500!J287</f>
        <v>0</v>
      </c>
      <c r="K287" s="445">
        <f>Таблица4000!L287+Таблица4500!K287</f>
        <v>0</v>
      </c>
      <c r="L287" s="445">
        <f>Таблица4000!M287+Таблица4500!L287</f>
        <v>0</v>
      </c>
      <c r="M287" s="445">
        <f>Таблица4000!N287+Таблица4500!M287</f>
        <v>0</v>
      </c>
      <c r="N287" s="445">
        <f>Таблица4000!O287+Таблица4500!N287</f>
        <v>0</v>
      </c>
      <c r="O287" s="277" t="s">
        <v>1760</v>
      </c>
      <c r="P287" s="277" t="s">
        <v>1760</v>
      </c>
      <c r="Q287" s="277" t="s">
        <v>1760</v>
      </c>
      <c r="R287" s="277" t="s">
        <v>1760</v>
      </c>
    </row>
    <row r="288" spans="1:18" ht="31.5" x14ac:dyDescent="0.15">
      <c r="A288" s="380" t="s">
        <v>1160</v>
      </c>
      <c r="B288" s="381" t="s">
        <v>1307</v>
      </c>
      <c r="C288" s="381" t="s">
        <v>1239</v>
      </c>
      <c r="D288" s="382" t="s">
        <v>1240</v>
      </c>
      <c r="E288" s="445">
        <f>Таблица4000!E288+Таблица4500!E288</f>
        <v>0</v>
      </c>
      <c r="F288" s="445">
        <f>Таблица4000!G288+Таблица4500!F288</f>
        <v>0</v>
      </c>
      <c r="G288" s="445">
        <f>Таблица4000!H288+Таблица4500!G288</f>
        <v>0</v>
      </c>
      <c r="H288" s="445">
        <f>Таблица4000!I288+Таблица4500!H288</f>
        <v>0</v>
      </c>
      <c r="I288" s="445">
        <f>Таблица4000!J288+Таблица4500!I288</f>
        <v>0</v>
      </c>
      <c r="J288" s="445">
        <f>Таблица4000!K288+Таблица4500!J288</f>
        <v>0</v>
      </c>
      <c r="K288" s="445">
        <f>Таблица4000!L288+Таблица4500!K288</f>
        <v>0</v>
      </c>
      <c r="L288" s="445">
        <f>Таблица4000!M288+Таблица4500!L288</f>
        <v>0</v>
      </c>
      <c r="M288" s="445">
        <f>Таблица4000!N288+Таблица4500!M288</f>
        <v>0</v>
      </c>
      <c r="N288" s="445">
        <f>Таблица4000!O288+Таблица4500!N288</f>
        <v>0</v>
      </c>
      <c r="O288" s="277" t="s">
        <v>1760</v>
      </c>
      <c r="P288" s="277" t="s">
        <v>1760</v>
      </c>
      <c r="Q288" s="277" t="s">
        <v>1760</v>
      </c>
      <c r="R288" s="277" t="s">
        <v>1760</v>
      </c>
    </row>
    <row r="289" spans="1:18" x14ac:dyDescent="0.15">
      <c r="A289" s="380" t="s">
        <v>1161</v>
      </c>
      <c r="B289" s="381" t="s">
        <v>1308</v>
      </c>
      <c r="C289" s="381" t="s">
        <v>1241</v>
      </c>
      <c r="D289" s="382" t="s">
        <v>1242</v>
      </c>
      <c r="E289" s="445">
        <f>Таблица4000!E289+Таблица4500!E289</f>
        <v>0</v>
      </c>
      <c r="F289" s="445">
        <f>Таблица4000!G289+Таблица4500!F289</f>
        <v>0</v>
      </c>
      <c r="G289" s="445">
        <f>Таблица4000!H289+Таблица4500!G289</f>
        <v>0</v>
      </c>
      <c r="H289" s="445">
        <f>Таблица4000!I289+Таблица4500!H289</f>
        <v>0</v>
      </c>
      <c r="I289" s="445">
        <f>Таблица4000!J289+Таблица4500!I289</f>
        <v>0</v>
      </c>
      <c r="J289" s="445">
        <f>Таблица4000!K289+Таблица4500!J289</f>
        <v>0</v>
      </c>
      <c r="K289" s="445">
        <f>Таблица4000!L289+Таблица4500!K289</f>
        <v>0</v>
      </c>
      <c r="L289" s="445">
        <f>Таблица4000!M289+Таблица4500!L289</f>
        <v>0</v>
      </c>
      <c r="M289" s="445">
        <f>Таблица4000!N289+Таблица4500!M289</f>
        <v>0</v>
      </c>
      <c r="N289" s="445">
        <f>Таблица4000!O289+Таблица4500!N289</f>
        <v>0</v>
      </c>
      <c r="O289" s="277" t="s">
        <v>1760</v>
      </c>
      <c r="P289" s="277" t="s">
        <v>1760</v>
      </c>
      <c r="Q289" s="277" t="s">
        <v>1760</v>
      </c>
      <c r="R289" s="277" t="s">
        <v>1760</v>
      </c>
    </row>
    <row r="290" spans="1:18" ht="42" x14ac:dyDescent="0.15">
      <c r="A290" s="380" t="s">
        <v>1162</v>
      </c>
      <c r="B290" s="381" t="s">
        <v>1309</v>
      </c>
      <c r="C290" s="381" t="s">
        <v>1243</v>
      </c>
      <c r="D290" s="382" t="s">
        <v>1244</v>
      </c>
      <c r="E290" s="445">
        <f>Таблица4000!E290+Таблица4500!E290</f>
        <v>0</v>
      </c>
      <c r="F290" s="445">
        <f>Таблица4000!G290+Таблица4500!F290</f>
        <v>0</v>
      </c>
      <c r="G290" s="445">
        <f>Таблица4000!H290+Таблица4500!G290</f>
        <v>0</v>
      </c>
      <c r="H290" s="445">
        <f>Таблица4000!I290+Таблица4500!H290</f>
        <v>0</v>
      </c>
      <c r="I290" s="445">
        <f>Таблица4000!J290+Таблица4500!I290</f>
        <v>0</v>
      </c>
      <c r="J290" s="445">
        <f>Таблица4000!K290+Таблица4500!J290</f>
        <v>0</v>
      </c>
      <c r="K290" s="445">
        <f>Таблица4000!L290+Таблица4500!K290</f>
        <v>0</v>
      </c>
      <c r="L290" s="445">
        <f>Таблица4000!M290+Таблица4500!L290</f>
        <v>0</v>
      </c>
      <c r="M290" s="445">
        <f>Таблица4000!N290+Таблица4500!M290</f>
        <v>0</v>
      </c>
      <c r="N290" s="445">
        <f>Таблица4000!O290+Таблица4500!N290</f>
        <v>0</v>
      </c>
      <c r="O290" s="277" t="s">
        <v>1760</v>
      </c>
      <c r="P290" s="277" t="s">
        <v>1760</v>
      </c>
      <c r="Q290" s="277" t="s">
        <v>1760</v>
      </c>
      <c r="R290" s="277" t="s">
        <v>1760</v>
      </c>
    </row>
    <row r="291" spans="1:18" x14ac:dyDescent="0.15">
      <c r="A291" s="380" t="s">
        <v>1163</v>
      </c>
      <c r="B291" s="381" t="s">
        <v>1310</v>
      </c>
      <c r="C291" s="381" t="s">
        <v>1245</v>
      </c>
      <c r="D291" s="382" t="s">
        <v>1246</v>
      </c>
      <c r="E291" s="445">
        <f>Таблица4000!E291+Таблица4500!E291</f>
        <v>0</v>
      </c>
      <c r="F291" s="445">
        <f>Таблица4000!G291+Таблица4500!F291</f>
        <v>0</v>
      </c>
      <c r="G291" s="445">
        <f>Таблица4000!H291+Таблица4500!G291</f>
        <v>0</v>
      </c>
      <c r="H291" s="445">
        <f>Таблица4000!I291+Таблица4500!H291</f>
        <v>0</v>
      </c>
      <c r="I291" s="445">
        <f>Таблица4000!J291+Таблица4500!I291</f>
        <v>0</v>
      </c>
      <c r="J291" s="445">
        <f>Таблица4000!K291+Таблица4500!J291</f>
        <v>0</v>
      </c>
      <c r="K291" s="445">
        <f>Таблица4000!L291+Таблица4500!K291</f>
        <v>0</v>
      </c>
      <c r="L291" s="445">
        <f>Таблица4000!M291+Таблица4500!L291</f>
        <v>0</v>
      </c>
      <c r="M291" s="445">
        <f>Таблица4000!N291+Таблица4500!M291</f>
        <v>0</v>
      </c>
      <c r="N291" s="445">
        <f>Таблица4000!O291+Таблица4500!N291</f>
        <v>0</v>
      </c>
      <c r="O291" s="277" t="s">
        <v>1760</v>
      </c>
      <c r="P291" s="277" t="s">
        <v>1760</v>
      </c>
      <c r="Q291" s="277" t="s">
        <v>1760</v>
      </c>
      <c r="R291" s="277" t="s">
        <v>1760</v>
      </c>
    </row>
    <row r="292" spans="1:18" x14ac:dyDescent="0.15">
      <c r="A292" s="380" t="s">
        <v>1164</v>
      </c>
      <c r="B292" s="381" t="s">
        <v>1311</v>
      </c>
      <c r="C292" s="381" t="s">
        <v>1247</v>
      </c>
      <c r="D292" s="382" t="s">
        <v>1248</v>
      </c>
      <c r="E292" s="445">
        <f>Таблица4000!E292+Таблица4500!E292</f>
        <v>0</v>
      </c>
      <c r="F292" s="445">
        <f>Таблица4000!G292+Таблица4500!F292</f>
        <v>0</v>
      </c>
      <c r="G292" s="445">
        <f>Таблица4000!H292+Таблица4500!G292</f>
        <v>0</v>
      </c>
      <c r="H292" s="445">
        <f>Таблица4000!I292+Таблица4500!H292</f>
        <v>0</v>
      </c>
      <c r="I292" s="445">
        <f>Таблица4000!J292+Таблица4500!I292</f>
        <v>0</v>
      </c>
      <c r="J292" s="445">
        <f>Таблица4000!K292+Таблица4500!J292</f>
        <v>0</v>
      </c>
      <c r="K292" s="445">
        <f>Таблица4000!L292+Таблица4500!K292</f>
        <v>0</v>
      </c>
      <c r="L292" s="445">
        <f>Таблица4000!M292+Таблица4500!L292</f>
        <v>0</v>
      </c>
      <c r="M292" s="445">
        <f>Таблица4000!N292+Таблица4500!M292</f>
        <v>0</v>
      </c>
      <c r="N292" s="445">
        <f>Таблица4000!O292+Таблица4500!N292</f>
        <v>0</v>
      </c>
      <c r="O292" s="277" t="s">
        <v>1760</v>
      </c>
      <c r="P292" s="277" t="s">
        <v>1760</v>
      </c>
      <c r="Q292" s="277" t="s">
        <v>1760</v>
      </c>
      <c r="R292" s="277" t="s">
        <v>1760</v>
      </c>
    </row>
    <row r="293" spans="1:18" x14ac:dyDescent="0.15">
      <c r="A293" s="380" t="s">
        <v>1165</v>
      </c>
      <c r="B293" s="381" t="s">
        <v>1312</v>
      </c>
      <c r="C293" s="381" t="s">
        <v>1249</v>
      </c>
      <c r="D293" s="382" t="s">
        <v>1250</v>
      </c>
      <c r="E293" s="445">
        <f>Таблица4000!E293+Таблица4500!E293</f>
        <v>0</v>
      </c>
      <c r="F293" s="445">
        <f>Таблица4000!G293+Таблица4500!F293</f>
        <v>0</v>
      </c>
      <c r="G293" s="445">
        <f>Таблица4000!H293+Таблица4500!G293</f>
        <v>0</v>
      </c>
      <c r="H293" s="445">
        <f>Таблица4000!I293+Таблица4500!H293</f>
        <v>0</v>
      </c>
      <c r="I293" s="445">
        <f>Таблица4000!J293+Таблица4500!I293</f>
        <v>0</v>
      </c>
      <c r="J293" s="445">
        <f>Таблица4000!K293+Таблица4500!J293</f>
        <v>0</v>
      </c>
      <c r="K293" s="445">
        <f>Таблица4000!L293+Таблица4500!K293</f>
        <v>0</v>
      </c>
      <c r="L293" s="445">
        <f>Таблица4000!M293+Таблица4500!L293</f>
        <v>0</v>
      </c>
      <c r="M293" s="445">
        <f>Таблица4000!N293+Таблица4500!M293</f>
        <v>0</v>
      </c>
      <c r="N293" s="445">
        <f>Таблица4000!O293+Таблица4500!N293</f>
        <v>0</v>
      </c>
      <c r="O293" s="277" t="s">
        <v>1760</v>
      </c>
      <c r="P293" s="277" t="s">
        <v>1760</v>
      </c>
      <c r="Q293" s="277" t="s">
        <v>1760</v>
      </c>
      <c r="R293" s="277" t="s">
        <v>1760</v>
      </c>
    </row>
    <row r="294" spans="1:18" x14ac:dyDescent="0.15">
      <c r="A294" s="380" t="s">
        <v>1166</v>
      </c>
      <c r="B294" s="381" t="s">
        <v>1313</v>
      </c>
      <c r="C294" s="381" t="s">
        <v>1251</v>
      </c>
      <c r="D294" s="382" t="s">
        <v>1252</v>
      </c>
      <c r="E294" s="445">
        <f>Таблица4000!E294+Таблица4500!E294</f>
        <v>0</v>
      </c>
      <c r="F294" s="445">
        <f>Таблица4000!G294+Таблица4500!F294</f>
        <v>0</v>
      </c>
      <c r="G294" s="445">
        <f>Таблица4000!H294+Таблица4500!G294</f>
        <v>0</v>
      </c>
      <c r="H294" s="445">
        <f>Таблица4000!I294+Таблица4500!H294</f>
        <v>0</v>
      </c>
      <c r="I294" s="445">
        <f>Таблица4000!J294+Таблица4500!I294</f>
        <v>0</v>
      </c>
      <c r="J294" s="445">
        <f>Таблица4000!K294+Таблица4500!J294</f>
        <v>0</v>
      </c>
      <c r="K294" s="445">
        <f>Таблица4000!L294+Таблица4500!K294</f>
        <v>0</v>
      </c>
      <c r="L294" s="445">
        <f>Таблица4000!M294+Таблица4500!L294</f>
        <v>0</v>
      </c>
      <c r="M294" s="445">
        <f>Таблица4000!N294+Таблица4500!M294</f>
        <v>0</v>
      </c>
      <c r="N294" s="445">
        <f>Таблица4000!O294+Таблица4500!N294</f>
        <v>0</v>
      </c>
      <c r="O294" s="277" t="s">
        <v>1760</v>
      </c>
      <c r="P294" s="277" t="s">
        <v>1760</v>
      </c>
      <c r="Q294" s="277" t="s">
        <v>1760</v>
      </c>
      <c r="R294" s="277" t="s">
        <v>1760</v>
      </c>
    </row>
    <row r="295" spans="1:18" ht="21" x14ac:dyDescent="0.15">
      <c r="A295" s="380" t="s">
        <v>1167</v>
      </c>
      <c r="B295" s="381" t="s">
        <v>1314</v>
      </c>
      <c r="C295" s="381" t="s">
        <v>1253</v>
      </c>
      <c r="D295" s="382" t="s">
        <v>1254</v>
      </c>
      <c r="E295" s="445">
        <f>Таблица4000!E295+Таблица4500!E295</f>
        <v>0</v>
      </c>
      <c r="F295" s="445">
        <f>Таблица4000!G295+Таблица4500!F295</f>
        <v>0</v>
      </c>
      <c r="G295" s="445">
        <f>Таблица4000!H295+Таблица4500!G295</f>
        <v>0</v>
      </c>
      <c r="H295" s="445">
        <f>Таблица4000!I295+Таблица4500!H295</f>
        <v>0</v>
      </c>
      <c r="I295" s="445">
        <f>Таблица4000!J295+Таблица4500!I295</f>
        <v>0</v>
      </c>
      <c r="J295" s="445">
        <f>Таблица4000!K295+Таблица4500!J295</f>
        <v>0</v>
      </c>
      <c r="K295" s="445">
        <f>Таблица4000!L295+Таблица4500!K295</f>
        <v>0</v>
      </c>
      <c r="L295" s="445">
        <f>Таблица4000!M295+Таблица4500!L295</f>
        <v>0</v>
      </c>
      <c r="M295" s="445">
        <f>Таблица4000!N295+Таблица4500!M295</f>
        <v>0</v>
      </c>
      <c r="N295" s="445">
        <f>Таблица4000!O295+Таблица4500!N295</f>
        <v>0</v>
      </c>
      <c r="O295" s="277" t="s">
        <v>1760</v>
      </c>
      <c r="P295" s="277" t="s">
        <v>1760</v>
      </c>
      <c r="Q295" s="277" t="s">
        <v>1760</v>
      </c>
      <c r="R295" s="277" t="s">
        <v>1760</v>
      </c>
    </row>
    <row r="296" spans="1:18" ht="31.5" x14ac:dyDescent="0.15">
      <c r="A296" s="380" t="s">
        <v>1168</v>
      </c>
      <c r="B296" s="381" t="s">
        <v>1315</v>
      </c>
      <c r="C296" s="381" t="s">
        <v>1255</v>
      </c>
      <c r="D296" s="382" t="s">
        <v>1256</v>
      </c>
      <c r="E296" s="445">
        <f>Таблица4000!E296+Таблица4500!E296</f>
        <v>0</v>
      </c>
      <c r="F296" s="445">
        <f>Таблица4000!G296+Таблица4500!F296</f>
        <v>0</v>
      </c>
      <c r="G296" s="445">
        <f>Таблица4000!H296+Таблица4500!G296</f>
        <v>0</v>
      </c>
      <c r="H296" s="445">
        <f>Таблица4000!I296+Таблица4500!H296</f>
        <v>0</v>
      </c>
      <c r="I296" s="445">
        <f>Таблица4000!J296+Таблица4500!I296</f>
        <v>0</v>
      </c>
      <c r="J296" s="445">
        <f>Таблица4000!K296+Таблица4500!J296</f>
        <v>0</v>
      </c>
      <c r="K296" s="445">
        <f>Таблица4000!L296+Таблица4500!K296</f>
        <v>0</v>
      </c>
      <c r="L296" s="445">
        <f>Таблица4000!M296+Таблица4500!L296</f>
        <v>0</v>
      </c>
      <c r="M296" s="445">
        <f>Таблица4000!N296+Таблица4500!M296</f>
        <v>0</v>
      </c>
      <c r="N296" s="445">
        <f>Таблица4000!O296+Таблица4500!N296</f>
        <v>0</v>
      </c>
      <c r="O296" s="277" t="s">
        <v>1760</v>
      </c>
      <c r="P296" s="277" t="s">
        <v>1760</v>
      </c>
      <c r="Q296" s="277" t="s">
        <v>1760</v>
      </c>
      <c r="R296" s="277" t="s">
        <v>1760</v>
      </c>
    </row>
    <row r="297" spans="1:18" x14ac:dyDescent="0.15">
      <c r="A297" s="380" t="s">
        <v>1169</v>
      </c>
      <c r="B297" s="381" t="s">
        <v>1316</v>
      </c>
      <c r="C297" s="381" t="s">
        <v>1257</v>
      </c>
      <c r="D297" s="382" t="s">
        <v>1258</v>
      </c>
      <c r="E297" s="445">
        <f>Таблица4000!E297+Таблица4500!E297</f>
        <v>0</v>
      </c>
      <c r="F297" s="445">
        <f>Таблица4000!G297+Таблица4500!F297</f>
        <v>0</v>
      </c>
      <c r="G297" s="445">
        <f>Таблица4000!H297+Таблица4500!G297</f>
        <v>0</v>
      </c>
      <c r="H297" s="445">
        <f>Таблица4000!I297+Таблица4500!H297</f>
        <v>0</v>
      </c>
      <c r="I297" s="445">
        <f>Таблица4000!J297+Таблица4500!I297</f>
        <v>0</v>
      </c>
      <c r="J297" s="445">
        <f>Таблица4000!K297+Таблица4500!J297</f>
        <v>0</v>
      </c>
      <c r="K297" s="445">
        <f>Таблица4000!L297+Таблица4500!K297</f>
        <v>0</v>
      </c>
      <c r="L297" s="445">
        <f>Таблица4000!M297+Таблица4500!L297</f>
        <v>0</v>
      </c>
      <c r="M297" s="445">
        <f>Таблица4000!N297+Таблица4500!M297</f>
        <v>0</v>
      </c>
      <c r="N297" s="445">
        <f>Таблица4000!O297+Таблица4500!N297</f>
        <v>0</v>
      </c>
      <c r="O297" s="277" t="s">
        <v>1760</v>
      </c>
      <c r="P297" s="277" t="s">
        <v>1760</v>
      </c>
      <c r="Q297" s="277" t="s">
        <v>1760</v>
      </c>
      <c r="R297" s="277" t="s">
        <v>1760</v>
      </c>
    </row>
    <row r="298" spans="1:18" ht="42" x14ac:dyDescent="0.15">
      <c r="A298" s="380" t="s">
        <v>1170</v>
      </c>
      <c r="B298" s="381" t="s">
        <v>1317</v>
      </c>
      <c r="C298" s="381" t="s">
        <v>1259</v>
      </c>
      <c r="D298" s="382" t="s">
        <v>1260</v>
      </c>
      <c r="E298" s="445">
        <f>Таблица4000!E298+Таблица4500!E298</f>
        <v>0</v>
      </c>
      <c r="F298" s="445">
        <f>Таблица4000!G298+Таблица4500!F298</f>
        <v>0</v>
      </c>
      <c r="G298" s="445">
        <f>Таблица4000!H298+Таблица4500!G298</f>
        <v>0</v>
      </c>
      <c r="H298" s="445">
        <f>Таблица4000!I298+Таблица4500!H298</f>
        <v>0</v>
      </c>
      <c r="I298" s="445">
        <f>Таблица4000!J298+Таблица4500!I298</f>
        <v>0</v>
      </c>
      <c r="J298" s="445">
        <f>Таблица4000!K298+Таблица4500!J298</f>
        <v>0</v>
      </c>
      <c r="K298" s="445">
        <f>Таблица4000!L298+Таблица4500!K298</f>
        <v>0</v>
      </c>
      <c r="L298" s="445">
        <f>Таблица4000!M298+Таблица4500!L298</f>
        <v>0</v>
      </c>
      <c r="M298" s="445">
        <f>Таблица4000!N298+Таблица4500!M298</f>
        <v>0</v>
      </c>
      <c r="N298" s="445">
        <f>Таблица4000!O298+Таблица4500!N298</f>
        <v>0</v>
      </c>
      <c r="O298" s="277" t="s">
        <v>1760</v>
      </c>
      <c r="P298" s="277" t="s">
        <v>1760</v>
      </c>
      <c r="Q298" s="277" t="s">
        <v>1760</v>
      </c>
      <c r="R298" s="277" t="s">
        <v>1760</v>
      </c>
    </row>
    <row r="299" spans="1:18" ht="21" x14ac:dyDescent="0.15">
      <c r="A299" s="380" t="s">
        <v>1171</v>
      </c>
      <c r="B299" s="381" t="s">
        <v>1318</v>
      </c>
      <c r="C299" s="381" t="s">
        <v>1261</v>
      </c>
      <c r="D299" s="382" t="s">
        <v>1262</v>
      </c>
      <c r="E299" s="445">
        <f>Таблица4000!E299+Таблица4500!E299</f>
        <v>0</v>
      </c>
      <c r="F299" s="445">
        <f>Таблица4000!G299+Таблица4500!F299</f>
        <v>0</v>
      </c>
      <c r="G299" s="445">
        <f>Таблица4000!H299+Таблица4500!G299</f>
        <v>0</v>
      </c>
      <c r="H299" s="445">
        <f>Таблица4000!I299+Таблица4500!H299</f>
        <v>0</v>
      </c>
      <c r="I299" s="445">
        <f>Таблица4000!J299+Таблица4500!I299</f>
        <v>0</v>
      </c>
      <c r="J299" s="445">
        <f>Таблица4000!K299+Таблица4500!J299</f>
        <v>0</v>
      </c>
      <c r="K299" s="445">
        <f>Таблица4000!L299+Таблица4500!K299</f>
        <v>0</v>
      </c>
      <c r="L299" s="445">
        <f>Таблица4000!M299+Таблица4500!L299</f>
        <v>0</v>
      </c>
      <c r="M299" s="445">
        <f>Таблица4000!N299+Таблица4500!M299</f>
        <v>0</v>
      </c>
      <c r="N299" s="445">
        <f>Таблица4000!O299+Таблица4500!N299</f>
        <v>0</v>
      </c>
      <c r="O299" s="277" t="s">
        <v>1760</v>
      </c>
      <c r="P299" s="277" t="s">
        <v>1760</v>
      </c>
      <c r="Q299" s="277" t="s">
        <v>1760</v>
      </c>
      <c r="R299" s="277" t="s">
        <v>1760</v>
      </c>
    </row>
    <row r="300" spans="1:18" ht="21" x14ac:dyDescent="0.15">
      <c r="A300" s="380" t="s">
        <v>1172</v>
      </c>
      <c r="B300" s="381" t="s">
        <v>1319</v>
      </c>
      <c r="C300" s="381" t="s">
        <v>1263</v>
      </c>
      <c r="D300" s="382" t="s">
        <v>1264</v>
      </c>
      <c r="E300" s="445">
        <f>Таблица4000!E300+Таблица4500!E300</f>
        <v>0</v>
      </c>
      <c r="F300" s="445">
        <f>Таблица4000!G300+Таблица4500!F300</f>
        <v>0</v>
      </c>
      <c r="G300" s="445">
        <f>Таблица4000!H300+Таблица4500!G300</f>
        <v>0</v>
      </c>
      <c r="H300" s="445">
        <f>Таблица4000!I300+Таблица4500!H300</f>
        <v>0</v>
      </c>
      <c r="I300" s="445">
        <f>Таблица4000!J300+Таблица4500!I300</f>
        <v>0</v>
      </c>
      <c r="J300" s="445">
        <f>Таблица4000!K300+Таблица4500!J300</f>
        <v>0</v>
      </c>
      <c r="K300" s="445">
        <f>Таблица4000!L300+Таблица4500!K300</f>
        <v>0</v>
      </c>
      <c r="L300" s="445">
        <f>Таблица4000!M300+Таблица4500!L300</f>
        <v>0</v>
      </c>
      <c r="M300" s="445">
        <f>Таблица4000!N300+Таблица4500!M300</f>
        <v>0</v>
      </c>
      <c r="N300" s="445">
        <f>Таблица4000!O300+Таблица4500!N300</f>
        <v>0</v>
      </c>
      <c r="O300" s="277" t="s">
        <v>1760</v>
      </c>
      <c r="P300" s="277" t="s">
        <v>1760</v>
      </c>
      <c r="Q300" s="277" t="s">
        <v>1760</v>
      </c>
      <c r="R300" s="277" t="s">
        <v>1760</v>
      </c>
    </row>
    <row r="301" spans="1:18" ht="31.5" x14ac:dyDescent="0.15">
      <c r="A301" s="380" t="s">
        <v>1173</v>
      </c>
      <c r="B301" s="381" t="s">
        <v>1320</v>
      </c>
      <c r="C301" s="381" t="s">
        <v>1265</v>
      </c>
      <c r="D301" s="382" t="s">
        <v>1266</v>
      </c>
      <c r="E301" s="445">
        <f>Таблица4000!E301+Таблица4500!E301</f>
        <v>0</v>
      </c>
      <c r="F301" s="445">
        <f>Таблица4000!G301+Таблица4500!F301</f>
        <v>0</v>
      </c>
      <c r="G301" s="445">
        <f>Таблица4000!H301+Таблица4500!G301</f>
        <v>0</v>
      </c>
      <c r="H301" s="445">
        <f>Таблица4000!I301+Таблица4500!H301</f>
        <v>0</v>
      </c>
      <c r="I301" s="445">
        <f>Таблица4000!J301+Таблица4500!I301</f>
        <v>0</v>
      </c>
      <c r="J301" s="445">
        <f>Таблица4000!K301+Таблица4500!J301</f>
        <v>0</v>
      </c>
      <c r="K301" s="445">
        <f>Таблица4000!L301+Таблица4500!K301</f>
        <v>0</v>
      </c>
      <c r="L301" s="445">
        <f>Таблица4000!M301+Таблица4500!L301</f>
        <v>0</v>
      </c>
      <c r="M301" s="445">
        <f>Таблица4000!N301+Таблица4500!M301</f>
        <v>0</v>
      </c>
      <c r="N301" s="445">
        <f>Таблица4000!O301+Таблица4500!N301</f>
        <v>0</v>
      </c>
      <c r="O301" s="277" t="s">
        <v>1760</v>
      </c>
      <c r="P301" s="277" t="s">
        <v>1760</v>
      </c>
      <c r="Q301" s="277" t="s">
        <v>1760</v>
      </c>
      <c r="R301" s="277" t="s">
        <v>1760</v>
      </c>
    </row>
    <row r="302" spans="1:18" ht="52.5" x14ac:dyDescent="0.15">
      <c r="A302" s="380" t="s">
        <v>1174</v>
      </c>
      <c r="B302" s="381" t="s">
        <v>1321</v>
      </c>
      <c r="C302" s="381" t="s">
        <v>1267</v>
      </c>
      <c r="D302" s="382" t="s">
        <v>1268</v>
      </c>
      <c r="E302" s="445">
        <f>Таблица4000!E302+Таблица4500!E302</f>
        <v>0</v>
      </c>
      <c r="F302" s="445">
        <f>Таблица4000!G302+Таблица4500!F302</f>
        <v>0</v>
      </c>
      <c r="G302" s="445">
        <f>Таблица4000!H302+Таблица4500!G302</f>
        <v>0</v>
      </c>
      <c r="H302" s="445">
        <f>Таблица4000!I302+Таблица4500!H302</f>
        <v>0</v>
      </c>
      <c r="I302" s="445">
        <f>Таблица4000!J302+Таблица4500!I302</f>
        <v>0</v>
      </c>
      <c r="J302" s="445">
        <f>Таблица4000!K302+Таблица4500!J302</f>
        <v>0</v>
      </c>
      <c r="K302" s="445">
        <f>Таблица4000!L302+Таблица4500!K302</f>
        <v>0</v>
      </c>
      <c r="L302" s="445">
        <f>Таблица4000!M302+Таблица4500!L302</f>
        <v>0</v>
      </c>
      <c r="M302" s="445">
        <f>Таблица4000!N302+Таблица4500!M302</f>
        <v>0</v>
      </c>
      <c r="N302" s="445">
        <f>Таблица4000!O302+Таблица4500!N302</f>
        <v>0</v>
      </c>
      <c r="O302" s="277" t="s">
        <v>1760</v>
      </c>
      <c r="P302" s="277" t="s">
        <v>1760</v>
      </c>
      <c r="Q302" s="277" t="s">
        <v>1760</v>
      </c>
      <c r="R302" s="277" t="s">
        <v>1760</v>
      </c>
    </row>
    <row r="303" spans="1:18" ht="21" x14ac:dyDescent="0.15">
      <c r="A303" s="380" t="s">
        <v>1175</v>
      </c>
      <c r="B303" s="381" t="s">
        <v>1322</v>
      </c>
      <c r="C303" s="381" t="s">
        <v>1269</v>
      </c>
      <c r="D303" s="382" t="s">
        <v>1270</v>
      </c>
      <c r="E303" s="445">
        <f>Таблица4000!E303+Таблица4500!E303</f>
        <v>0</v>
      </c>
      <c r="F303" s="445">
        <f>Таблица4000!G303+Таблица4500!F303</f>
        <v>0</v>
      </c>
      <c r="G303" s="445">
        <f>Таблица4000!H303+Таблица4500!G303</f>
        <v>0</v>
      </c>
      <c r="H303" s="445">
        <f>Таблица4000!I303+Таблица4500!H303</f>
        <v>0</v>
      </c>
      <c r="I303" s="445">
        <f>Таблица4000!J303+Таблица4500!I303</f>
        <v>0</v>
      </c>
      <c r="J303" s="445">
        <f>Таблица4000!K303+Таблица4500!J303</f>
        <v>0</v>
      </c>
      <c r="K303" s="445">
        <f>Таблица4000!L303+Таблица4500!K303</f>
        <v>0</v>
      </c>
      <c r="L303" s="445">
        <f>Таблица4000!M303+Таблица4500!L303</f>
        <v>0</v>
      </c>
      <c r="M303" s="445">
        <f>Таблица4000!N303+Таблица4500!M303</f>
        <v>0</v>
      </c>
      <c r="N303" s="445">
        <f>Таблица4000!O303+Таблица4500!N303</f>
        <v>0</v>
      </c>
      <c r="O303" s="277" t="s">
        <v>1760</v>
      </c>
      <c r="P303" s="277" t="s">
        <v>1760</v>
      </c>
      <c r="Q303" s="277" t="s">
        <v>1760</v>
      </c>
      <c r="R303" s="277" t="s">
        <v>1760</v>
      </c>
    </row>
    <row r="304" spans="1:18" ht="31.5" x14ac:dyDescent="0.15">
      <c r="A304" s="380" t="s">
        <v>1176</v>
      </c>
      <c r="B304" s="381" t="s">
        <v>1323</v>
      </c>
      <c r="C304" s="381" t="s">
        <v>1271</v>
      </c>
      <c r="D304" s="382" t="s">
        <v>1272</v>
      </c>
      <c r="E304" s="445">
        <f>Таблица4000!E304+Таблица4500!E304</f>
        <v>0</v>
      </c>
      <c r="F304" s="445">
        <f>Таблица4000!G304+Таблица4500!F304</f>
        <v>0</v>
      </c>
      <c r="G304" s="445">
        <f>Таблица4000!H304+Таблица4500!G304</f>
        <v>0</v>
      </c>
      <c r="H304" s="445">
        <f>Таблица4000!I304+Таблица4500!H304</f>
        <v>0</v>
      </c>
      <c r="I304" s="445">
        <f>Таблица4000!J304+Таблица4500!I304</f>
        <v>0</v>
      </c>
      <c r="J304" s="445">
        <f>Таблица4000!K304+Таблица4500!J304</f>
        <v>0</v>
      </c>
      <c r="K304" s="445">
        <f>Таблица4000!L304+Таблица4500!K304</f>
        <v>0</v>
      </c>
      <c r="L304" s="445">
        <f>Таблица4000!M304+Таблица4500!L304</f>
        <v>0</v>
      </c>
      <c r="M304" s="445">
        <f>Таблица4000!N304+Таблица4500!M304</f>
        <v>0</v>
      </c>
      <c r="N304" s="445">
        <f>Таблица4000!O304+Таблица4500!N304</f>
        <v>0</v>
      </c>
      <c r="O304" s="277" t="s">
        <v>1760</v>
      </c>
      <c r="P304" s="277" t="s">
        <v>1760</v>
      </c>
      <c r="Q304" s="277" t="s">
        <v>1760</v>
      </c>
      <c r="R304" s="277" t="s">
        <v>1760</v>
      </c>
    </row>
    <row r="305" spans="1:18" ht="31.5" x14ac:dyDescent="0.15">
      <c r="A305" s="380" t="s">
        <v>1177</v>
      </c>
      <c r="B305" s="381" t="s">
        <v>1324</v>
      </c>
      <c r="C305" s="381" t="s">
        <v>1273</v>
      </c>
      <c r="D305" s="382" t="s">
        <v>1274</v>
      </c>
      <c r="E305" s="445">
        <f>Таблица4000!E305+Таблица4500!E305</f>
        <v>0</v>
      </c>
      <c r="F305" s="445">
        <f>Таблица4000!G305+Таблица4500!F305</f>
        <v>0</v>
      </c>
      <c r="G305" s="445">
        <f>Таблица4000!H305+Таблица4500!G305</f>
        <v>0</v>
      </c>
      <c r="H305" s="445">
        <f>Таблица4000!I305+Таблица4500!H305</f>
        <v>0</v>
      </c>
      <c r="I305" s="445">
        <f>Таблица4000!J305+Таблица4500!I305</f>
        <v>0</v>
      </c>
      <c r="J305" s="445">
        <f>Таблица4000!K305+Таблица4500!J305</f>
        <v>0</v>
      </c>
      <c r="K305" s="445">
        <f>Таблица4000!L305+Таблица4500!K305</f>
        <v>0</v>
      </c>
      <c r="L305" s="445">
        <f>Таблица4000!M305+Таблица4500!L305</f>
        <v>0</v>
      </c>
      <c r="M305" s="445">
        <f>Таблица4000!N305+Таблица4500!M305</f>
        <v>0</v>
      </c>
      <c r="N305" s="445">
        <f>Таблица4000!O305+Таблица4500!N305</f>
        <v>0</v>
      </c>
      <c r="O305" s="277" t="s">
        <v>1760</v>
      </c>
      <c r="P305" s="277" t="s">
        <v>1760</v>
      </c>
      <c r="Q305" s="277" t="s">
        <v>1760</v>
      </c>
      <c r="R305" s="277" t="s">
        <v>1760</v>
      </c>
    </row>
    <row r="306" spans="1:18" x14ac:dyDescent="0.15">
      <c r="A306" s="380" t="s">
        <v>1178</v>
      </c>
      <c r="B306" s="381" t="s">
        <v>1325</v>
      </c>
      <c r="C306" s="381" t="s">
        <v>1275</v>
      </c>
      <c r="D306" s="382" t="s">
        <v>1276</v>
      </c>
      <c r="E306" s="445">
        <f>Таблица4000!E306+Таблица4500!E306</f>
        <v>0</v>
      </c>
      <c r="F306" s="445">
        <f>Таблица4000!G306+Таблица4500!F306</f>
        <v>0</v>
      </c>
      <c r="G306" s="445">
        <f>Таблица4000!H306+Таблица4500!G306</f>
        <v>0</v>
      </c>
      <c r="H306" s="445">
        <f>Таблица4000!I306+Таблица4500!H306</f>
        <v>0</v>
      </c>
      <c r="I306" s="445">
        <f>Таблица4000!J306+Таблица4500!I306</f>
        <v>0</v>
      </c>
      <c r="J306" s="445">
        <f>Таблица4000!K306+Таблица4500!J306</f>
        <v>0</v>
      </c>
      <c r="K306" s="445">
        <f>Таблица4000!L306+Таблица4500!K306</f>
        <v>0</v>
      </c>
      <c r="L306" s="445">
        <f>Таблица4000!M306+Таблица4500!L306</f>
        <v>0</v>
      </c>
      <c r="M306" s="445">
        <f>Таблица4000!N306+Таблица4500!M306</f>
        <v>0</v>
      </c>
      <c r="N306" s="445">
        <f>Таблица4000!O306+Таблица4500!N306</f>
        <v>0</v>
      </c>
      <c r="O306" s="277" t="s">
        <v>1760</v>
      </c>
      <c r="P306" s="277" t="s">
        <v>1760</v>
      </c>
      <c r="Q306" s="277" t="s">
        <v>1760</v>
      </c>
      <c r="R306" s="277" t="s">
        <v>1760</v>
      </c>
    </row>
    <row r="307" spans="1:18" ht="21" x14ac:dyDescent="0.15">
      <c r="A307" s="391" t="s">
        <v>661</v>
      </c>
      <c r="B307" s="443" t="s">
        <v>259</v>
      </c>
      <c r="C307" s="443" t="s">
        <v>126</v>
      </c>
      <c r="D307" s="444" t="s">
        <v>63</v>
      </c>
      <c r="E307" s="445">
        <f>Таблица4000!E307+Таблица4500!E307</f>
        <v>0</v>
      </c>
      <c r="F307" s="445">
        <f>Таблица4000!G307+Таблица4500!F307</f>
        <v>0</v>
      </c>
      <c r="G307" s="445">
        <f>Таблица4000!H307+Таблица4500!G307</f>
        <v>0</v>
      </c>
      <c r="H307" s="445">
        <f>Таблица4000!I307+Таблица4500!H307</f>
        <v>0</v>
      </c>
      <c r="I307" s="445">
        <f>Таблица4000!J307+Таблица4500!I307</f>
        <v>0</v>
      </c>
      <c r="J307" s="445">
        <f>Таблица4000!K307+Таблица4500!J307</f>
        <v>0</v>
      </c>
      <c r="K307" s="445">
        <f>Таблица4000!L307+Таблица4500!K307</f>
        <v>0</v>
      </c>
      <c r="L307" s="445">
        <f>Таблица4000!M307+Таблица4500!L307</f>
        <v>0</v>
      </c>
      <c r="M307" s="445">
        <f>Таблица4000!N307+Таблица4500!M307</f>
        <v>0</v>
      </c>
      <c r="N307" s="445">
        <f>Таблица4000!O307+Таблица4500!N307</f>
        <v>0</v>
      </c>
      <c r="O307" s="557" t="e">
        <f>G307*1000/Таблица3002!F9</f>
        <v>#DIV/0!</v>
      </c>
      <c r="P307" s="557" t="e">
        <f>H307*1000/Таблица3002!F9</f>
        <v>#DIV/0!</v>
      </c>
      <c r="Q307" s="557" t="e">
        <f>I307*1000/Таблица3002!F9</f>
        <v>#DIV/0!</v>
      </c>
      <c r="R307" s="557" t="e">
        <f t="shared" ref="R307:R309" si="5">J307*100/I307</f>
        <v>#DIV/0!</v>
      </c>
    </row>
    <row r="308" spans="1:18" ht="31.5" x14ac:dyDescent="0.15">
      <c r="A308" s="380" t="s">
        <v>1374</v>
      </c>
      <c r="B308" s="443" t="s">
        <v>1375</v>
      </c>
      <c r="C308" s="381" t="s">
        <v>1376</v>
      </c>
      <c r="D308" s="440" t="s">
        <v>1377</v>
      </c>
      <c r="E308" s="445">
        <f>Таблица4000!E308+Таблица4500!E308</f>
        <v>0</v>
      </c>
      <c r="F308" s="445">
        <f>Таблица4000!G308+Таблица4500!F308</f>
        <v>0</v>
      </c>
      <c r="G308" s="445">
        <f>Таблица4000!H308+Таблица4500!G308</f>
        <v>0</v>
      </c>
      <c r="H308" s="445">
        <f>Таблица4000!I308+Таблица4500!H308</f>
        <v>0</v>
      </c>
      <c r="I308" s="445">
        <f>Таблица4000!J308+Таблица4500!I308</f>
        <v>0</v>
      </c>
      <c r="J308" s="445">
        <f>Таблица4000!K308+Таблица4500!J308</f>
        <v>0</v>
      </c>
      <c r="K308" s="445">
        <f>Таблица4000!L308+Таблица4500!K308</f>
        <v>0</v>
      </c>
      <c r="L308" s="445">
        <f>Таблица4000!M308+Таблица4500!L308</f>
        <v>0</v>
      </c>
      <c r="M308" s="445">
        <f>Таблица4000!N308+Таблица4500!M308</f>
        <v>0</v>
      </c>
      <c r="N308" s="445">
        <f>Таблица4000!O308+Таблица4500!N308</f>
        <v>0</v>
      </c>
      <c r="O308" s="557" t="e">
        <f>G308*1000/Таблица3002!F9</f>
        <v>#DIV/0!</v>
      </c>
      <c r="P308" s="557" t="e">
        <f>H308*1000/Таблица3002!F9</f>
        <v>#DIV/0!</v>
      </c>
      <c r="Q308" s="557" t="e">
        <f>I308*1000/Таблица3002!F9</f>
        <v>#DIV/0!</v>
      </c>
      <c r="R308" s="557" t="e">
        <f t="shared" si="5"/>
        <v>#DIV/0!</v>
      </c>
    </row>
    <row r="309" spans="1:18" x14ac:dyDescent="0.15">
      <c r="A309" s="380" t="s">
        <v>1507</v>
      </c>
      <c r="B309" s="443" t="s">
        <v>1508</v>
      </c>
      <c r="C309" s="381" t="s">
        <v>1508</v>
      </c>
      <c r="D309" s="440" t="s">
        <v>1509</v>
      </c>
      <c r="E309" s="445">
        <f>Таблица4000!E309+Таблица4500!E309</f>
        <v>0</v>
      </c>
      <c r="F309" s="445">
        <f>Таблица4000!G309+Таблица4500!F309</f>
        <v>0</v>
      </c>
      <c r="G309" s="445">
        <f>Таблица4000!H309+Таблица4500!G309</f>
        <v>0</v>
      </c>
      <c r="H309" s="445">
        <f>Таблица4000!I309+Таблица4500!H309</f>
        <v>0</v>
      </c>
      <c r="I309" s="445">
        <f>Таблица4000!J309+Таблица4500!I309</f>
        <v>0</v>
      </c>
      <c r="J309" s="445">
        <f>Таблица4000!K309+Таблица4500!J309</f>
        <v>0</v>
      </c>
      <c r="K309" s="445">
        <f>Таблица4000!L309+Таблица4500!K309</f>
        <v>0</v>
      </c>
      <c r="L309" s="445">
        <f>Таблица4000!M309+Таблица4500!L309</f>
        <v>0</v>
      </c>
      <c r="M309" s="445">
        <f>Таблица4000!N309+Таблица4500!M309</f>
        <v>0</v>
      </c>
      <c r="N309" s="445">
        <f>Таблица4000!O309+Таблица4500!N309</f>
        <v>0</v>
      </c>
      <c r="O309" s="557" t="e">
        <f>G309*1000/Таблица3002!F9</f>
        <v>#DIV/0!</v>
      </c>
      <c r="P309" s="557" t="e">
        <f>H309*1000/Таблица3002!F9</f>
        <v>#DIV/0!</v>
      </c>
      <c r="Q309" s="557" t="e">
        <f>I309*1000/Таблица3002!F9</f>
        <v>#DIV/0!</v>
      </c>
      <c r="R309" s="557" t="e">
        <f t="shared" si="5"/>
        <v>#DIV/0!</v>
      </c>
    </row>
    <row r="310" spans="1:18" x14ac:dyDescent="0.15">
      <c r="A310" s="455"/>
      <c r="B310" s="451"/>
      <c r="C310" s="456"/>
      <c r="D310" s="699"/>
      <c r="E310" s="699"/>
      <c r="F310" s="699"/>
      <c r="G310" s="699"/>
      <c r="H310" s="699"/>
    </row>
    <row r="311" spans="1:18" x14ac:dyDescent="0.15">
      <c r="A311" s="455"/>
      <c r="B311" s="451"/>
      <c r="C311" s="456"/>
      <c r="D311" s="699"/>
      <c r="E311" s="699"/>
      <c r="F311" s="699"/>
      <c r="G311" s="699"/>
      <c r="H311" s="699"/>
    </row>
    <row r="312" spans="1:18" ht="12.75" x14ac:dyDescent="0.2">
      <c r="A312" s="433" t="s">
        <v>2</v>
      </c>
      <c r="O312" s="560" t="s">
        <v>1843</v>
      </c>
    </row>
  </sheetData>
  <mergeCells count="20">
    <mergeCell ref="D311:H311"/>
    <mergeCell ref="G5:G6"/>
    <mergeCell ref="H5:I5"/>
    <mergeCell ref="D310:H310"/>
    <mergeCell ref="A4:A6"/>
    <mergeCell ref="C4:C6"/>
    <mergeCell ref="D4:D6"/>
    <mergeCell ref="E4:E5"/>
    <mergeCell ref="F4:F5"/>
    <mergeCell ref="J5:L5"/>
    <mergeCell ref="M4:M6"/>
    <mergeCell ref="G2:H2"/>
    <mergeCell ref="D2:F2"/>
    <mergeCell ref="N4:N6"/>
    <mergeCell ref="G4:L4"/>
    <mergeCell ref="O3:R3"/>
    <mergeCell ref="O4:O6"/>
    <mergeCell ref="P4:P6"/>
    <mergeCell ref="Q4:Q6"/>
    <mergeCell ref="R4:R6"/>
  </mergeCells>
  <pageMargins left="0.7" right="0.7" top="0.75" bottom="0.75" header="0.3" footer="0.3"/>
  <pageSetup paperSize="9" scale="5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workbookViewId="0">
      <selection activeCell="G3" sqref="G3:J3"/>
    </sheetView>
  </sheetViews>
  <sheetFormatPr defaultColWidth="9.140625" defaultRowHeight="10.5" customHeight="1" x14ac:dyDescent="0.15"/>
  <cols>
    <col min="1" max="1" width="2.5703125" style="18" customWidth="1"/>
    <col min="2" max="2" width="3.7109375" style="87" customWidth="1"/>
    <col min="3" max="3" width="18" style="18" customWidth="1"/>
    <col min="4" max="4" width="26.28515625" style="18" customWidth="1"/>
    <col min="5" max="5" width="34.7109375" style="18" customWidth="1"/>
    <col min="6" max="6" width="26.140625" style="18" customWidth="1"/>
    <col min="7" max="7" width="22.5703125" style="164" customWidth="1"/>
    <col min="8" max="8" width="11.5703125" style="164" customWidth="1"/>
    <col min="9" max="9" width="11.140625" style="164" customWidth="1"/>
    <col min="10" max="10" width="9.140625" style="164"/>
    <col min="11" max="16384" width="9.140625" style="18"/>
  </cols>
  <sheetData>
    <row r="1" spans="1:11" s="87" customFormat="1" x14ac:dyDescent="0.15">
      <c r="A1" s="87" t="s">
        <v>596</v>
      </c>
      <c r="G1" s="164"/>
      <c r="H1" s="164"/>
      <c r="I1" s="164"/>
      <c r="J1" s="164"/>
    </row>
    <row r="2" spans="1:11" ht="12" customHeight="1" x14ac:dyDescent="0.15">
      <c r="B2" s="87" t="s">
        <v>7</v>
      </c>
      <c r="C2" s="639" t="s">
        <v>836</v>
      </c>
      <c r="D2" s="639"/>
      <c r="E2" s="639"/>
    </row>
    <row r="3" spans="1:11" ht="12" customHeight="1" x14ac:dyDescent="0.15">
      <c r="C3" s="22"/>
      <c r="D3" s="22"/>
      <c r="E3" s="22"/>
      <c r="G3" s="724" t="s">
        <v>1709</v>
      </c>
      <c r="H3" s="724"/>
      <c r="I3" s="724"/>
      <c r="J3" s="724"/>
    </row>
    <row r="4" spans="1:11" x14ac:dyDescent="0.15">
      <c r="C4" s="22"/>
      <c r="D4" s="22"/>
      <c r="E4" s="37" t="s">
        <v>843</v>
      </c>
    </row>
    <row r="5" spans="1:11" x14ac:dyDescent="0.15">
      <c r="C5" s="22"/>
      <c r="D5" s="22"/>
      <c r="E5" s="37"/>
      <c r="F5" s="140" t="s">
        <v>1845</v>
      </c>
    </row>
    <row r="6" spans="1:11" ht="115.5" x14ac:dyDescent="0.15">
      <c r="C6" s="19" t="s">
        <v>13</v>
      </c>
      <c r="D6" s="19" t="s">
        <v>567</v>
      </c>
      <c r="E6" s="19" t="s">
        <v>1084</v>
      </c>
      <c r="F6" s="19" t="s">
        <v>1337</v>
      </c>
      <c r="G6" s="719" t="s">
        <v>1844</v>
      </c>
      <c r="H6" s="719" t="s">
        <v>1847</v>
      </c>
      <c r="I6" s="719" t="s">
        <v>1853</v>
      </c>
      <c r="J6" s="719" t="s">
        <v>1854</v>
      </c>
    </row>
    <row r="7" spans="1:11" x14ac:dyDescent="0.15">
      <c r="C7" s="19">
        <v>1</v>
      </c>
      <c r="D7" s="19">
        <v>2</v>
      </c>
      <c r="E7" s="19">
        <v>3</v>
      </c>
      <c r="F7" s="717" t="s">
        <v>279</v>
      </c>
      <c r="G7" s="720">
        <v>4</v>
      </c>
      <c r="H7" s="720">
        <v>5</v>
      </c>
      <c r="I7" s="720">
        <v>6</v>
      </c>
      <c r="J7" s="720">
        <v>7</v>
      </c>
    </row>
    <row r="8" spans="1:11" s="87" customFormat="1" x14ac:dyDescent="0.15">
      <c r="A8" s="72" t="s">
        <v>6</v>
      </c>
      <c r="C8" s="89">
        <v>1</v>
      </c>
      <c r="D8" s="89">
        <v>2</v>
      </c>
      <c r="E8" s="89">
        <v>3</v>
      </c>
      <c r="F8" s="89">
        <v>4</v>
      </c>
      <c r="G8" s="89">
        <v>5</v>
      </c>
      <c r="H8" s="89">
        <v>6</v>
      </c>
      <c r="I8" s="89">
        <v>7</v>
      </c>
      <c r="J8" s="89">
        <v>8</v>
      </c>
    </row>
    <row r="9" spans="1:11" x14ac:dyDescent="0.15">
      <c r="B9" s="103" t="s">
        <v>569</v>
      </c>
      <c r="C9" s="20">
        <f>Таблица4001!C9+Таблица4501!C9</f>
        <v>0</v>
      </c>
      <c r="D9" s="20">
        <f>Таблица4001!D9+Таблица4501!D9</f>
        <v>0</v>
      </c>
      <c r="E9" s="20">
        <f>Таблица4001!E9+Таблица4501!E9</f>
        <v>0</v>
      </c>
      <c r="F9" s="20"/>
      <c r="G9" s="723">
        <f>Таблица4001!G9+Таблица4501!G9</f>
        <v>0</v>
      </c>
      <c r="H9" s="723">
        <f>Таблица4001!H9+Таблица4501!H9</f>
        <v>0</v>
      </c>
      <c r="I9" s="723">
        <f>Таблица4001!I9+Таблица4501!I9</f>
        <v>0</v>
      </c>
      <c r="J9" s="723">
        <f>Таблица4001!J9+Таблица4501!J9</f>
        <v>0</v>
      </c>
      <c r="K9" s="4" t="s">
        <v>1855</v>
      </c>
    </row>
    <row r="11" spans="1:11" s="87" customFormat="1" x14ac:dyDescent="0.15">
      <c r="A11" s="87" t="s">
        <v>2</v>
      </c>
      <c r="G11" s="164"/>
      <c r="H11" s="164"/>
      <c r="I11" s="164"/>
      <c r="J11" s="164"/>
    </row>
    <row r="14" spans="1:11" ht="10.5" customHeight="1" x14ac:dyDescent="0.15">
      <c r="D14" s="140" t="s">
        <v>1856</v>
      </c>
      <c r="E14" s="140"/>
    </row>
  </sheetData>
  <mergeCells count="2">
    <mergeCell ref="C2:E2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5" zoomScaleNormal="75" workbookViewId="0">
      <selection activeCell="D9" sqref="D9"/>
    </sheetView>
  </sheetViews>
  <sheetFormatPr defaultColWidth="9.140625" defaultRowHeight="10.5" customHeight="1" x14ac:dyDescent="0.15"/>
  <cols>
    <col min="1" max="1" width="2.5703125" style="18" customWidth="1"/>
    <col min="2" max="2" width="3.7109375" style="87" customWidth="1"/>
    <col min="3" max="3" width="18" style="18" customWidth="1"/>
    <col min="4" max="4" width="26.7109375" style="18" customWidth="1"/>
    <col min="5" max="5" width="23.42578125" style="18" customWidth="1"/>
    <col min="6" max="6" width="26.140625" style="18" customWidth="1"/>
    <col min="7" max="8" width="17.140625" style="18" customWidth="1"/>
    <col min="9" max="10" width="26.85546875" style="18" customWidth="1"/>
    <col min="11" max="16384" width="9.140625" style="18"/>
  </cols>
  <sheetData>
    <row r="1" spans="1:10" s="87" customFormat="1" x14ac:dyDescent="0.15">
      <c r="A1" s="72" t="s">
        <v>1596</v>
      </c>
    </row>
    <row r="2" spans="1:10" ht="12" customHeight="1" x14ac:dyDescent="0.15">
      <c r="B2" s="87" t="s">
        <v>7</v>
      </c>
      <c r="C2" s="639" t="s">
        <v>1602</v>
      </c>
      <c r="D2" s="639"/>
      <c r="E2" s="639"/>
    </row>
    <row r="3" spans="1:10" ht="12" customHeight="1" x14ac:dyDescent="0.15">
      <c r="C3" s="22"/>
      <c r="D3" s="22"/>
      <c r="E3" s="22"/>
    </row>
    <row r="4" spans="1:10" x14ac:dyDescent="0.15">
      <c r="C4" s="22"/>
      <c r="D4" s="22"/>
      <c r="E4" s="37" t="s">
        <v>843</v>
      </c>
    </row>
    <row r="5" spans="1:10" x14ac:dyDescent="0.15">
      <c r="C5" s="22"/>
      <c r="D5" s="22"/>
      <c r="E5" s="37"/>
    </row>
    <row r="6" spans="1:10" ht="73.5" x14ac:dyDescent="0.15">
      <c r="C6" s="194" t="s">
        <v>1597</v>
      </c>
      <c r="D6" s="194" t="s">
        <v>1703</v>
      </c>
      <c r="E6" s="194" t="s">
        <v>1598</v>
      </c>
      <c r="F6" s="194" t="s">
        <v>1599</v>
      </c>
      <c r="G6" s="194" t="s">
        <v>1600</v>
      </c>
      <c r="H6" s="194" t="s">
        <v>1601</v>
      </c>
      <c r="I6" s="194" t="s">
        <v>1704</v>
      </c>
      <c r="J6" s="194" t="s">
        <v>1609</v>
      </c>
    </row>
    <row r="7" spans="1:10" x14ac:dyDescent="0.15">
      <c r="C7" s="194">
        <v>1</v>
      </c>
      <c r="D7" s="194">
        <v>2</v>
      </c>
      <c r="E7" s="194">
        <v>3</v>
      </c>
      <c r="F7" s="194">
        <v>4</v>
      </c>
      <c r="G7" s="194">
        <v>5</v>
      </c>
      <c r="H7" s="194">
        <v>6</v>
      </c>
      <c r="I7" s="194">
        <v>8</v>
      </c>
      <c r="J7" s="194">
        <v>9</v>
      </c>
    </row>
    <row r="8" spans="1:10" s="87" customFormat="1" x14ac:dyDescent="0.15">
      <c r="A8" s="72" t="s">
        <v>6</v>
      </c>
      <c r="C8" s="195">
        <v>1</v>
      </c>
      <c r="D8" s="195">
        <v>2</v>
      </c>
      <c r="E8" s="195">
        <v>3</v>
      </c>
      <c r="F8" s="195">
        <v>4</v>
      </c>
      <c r="G8" s="195">
        <v>5</v>
      </c>
      <c r="H8" s="195">
        <v>6</v>
      </c>
      <c r="I8" s="195">
        <v>8</v>
      </c>
      <c r="J8" s="195">
        <v>9</v>
      </c>
    </row>
    <row r="9" spans="1:10" x14ac:dyDescent="0.15">
      <c r="B9" s="103" t="s">
        <v>569</v>
      </c>
      <c r="C9" s="196">
        <f>Таблица3002!E9</f>
        <v>0</v>
      </c>
      <c r="D9" s="162"/>
      <c r="E9" s="162"/>
      <c r="F9" s="162"/>
      <c r="G9" s="162"/>
      <c r="H9" s="162"/>
      <c r="I9" s="162"/>
      <c r="J9" s="162"/>
    </row>
    <row r="11" spans="1:10" s="87" customFormat="1" x14ac:dyDescent="0.15">
      <c r="A11" s="87" t="s">
        <v>2</v>
      </c>
    </row>
  </sheetData>
  <mergeCells count="1">
    <mergeCell ref="C2:E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1" sqref="E11"/>
    </sheetView>
  </sheetViews>
  <sheetFormatPr defaultColWidth="9.140625" defaultRowHeight="10.5" customHeight="1" x14ac:dyDescent="0.15"/>
  <cols>
    <col min="1" max="1" width="6" style="4" customWidth="1"/>
    <col min="2" max="2" width="2.85546875" style="72" customWidth="1"/>
    <col min="3" max="3" width="80.28515625" style="4" customWidth="1"/>
    <col min="4" max="4" width="8.85546875" style="4" customWidth="1"/>
    <col min="5" max="5" width="25.7109375" style="4" bestFit="1" customWidth="1"/>
    <col min="6" max="6" width="9.140625" style="4" customWidth="1"/>
    <col min="7" max="16384" width="9.140625" style="4"/>
  </cols>
  <sheetData>
    <row r="1" spans="1:5" s="72" customFormat="1" x14ac:dyDescent="0.15">
      <c r="A1" s="72" t="s">
        <v>1356</v>
      </c>
    </row>
    <row r="2" spans="1:5" x14ac:dyDescent="0.15">
      <c r="B2" s="72" t="s">
        <v>7</v>
      </c>
    </row>
    <row r="3" spans="1:5" ht="21" customHeight="1" x14ac:dyDescent="0.15">
      <c r="C3" s="643" t="s">
        <v>1355</v>
      </c>
      <c r="D3" s="643"/>
      <c r="E3" s="643"/>
    </row>
    <row r="4" spans="1:5" ht="10.5" customHeight="1" x14ac:dyDescent="0.15">
      <c r="C4" s="641" t="s">
        <v>822</v>
      </c>
      <c r="D4" s="641"/>
      <c r="E4" s="641"/>
    </row>
    <row r="5" spans="1:5" ht="10.5" customHeight="1" x14ac:dyDescent="0.15">
      <c r="C5" s="21"/>
      <c r="D5" s="21"/>
      <c r="E5" s="21"/>
    </row>
    <row r="6" spans="1:5" x14ac:dyDescent="0.15">
      <c r="C6" s="642" t="s">
        <v>1357</v>
      </c>
      <c r="D6" s="574" t="s">
        <v>477</v>
      </c>
      <c r="E6" s="574" t="s">
        <v>1348</v>
      </c>
    </row>
    <row r="7" spans="1:5" ht="20.25" customHeight="1" x14ac:dyDescent="0.15">
      <c r="C7" s="642"/>
      <c r="D7" s="574"/>
      <c r="E7" s="574"/>
    </row>
    <row r="8" spans="1:5" x14ac:dyDescent="0.15">
      <c r="C8" s="19"/>
      <c r="D8" s="19"/>
      <c r="E8" s="19">
        <v>1</v>
      </c>
    </row>
    <row r="9" spans="1:5" s="72" customFormat="1" x14ac:dyDescent="0.15">
      <c r="A9" s="72" t="s">
        <v>6</v>
      </c>
      <c r="C9" s="89"/>
      <c r="D9" s="89"/>
      <c r="E9" s="89">
        <v>1</v>
      </c>
    </row>
    <row r="10" spans="1:5" ht="21" x14ac:dyDescent="0.15">
      <c r="B10" s="71" t="s">
        <v>569</v>
      </c>
      <c r="C10" s="111" t="s">
        <v>1345</v>
      </c>
      <c r="D10" s="112">
        <v>1</v>
      </c>
      <c r="E10" s="20">
        <f>Таблица4003!E10+Таблица4503!E10</f>
        <v>0</v>
      </c>
    </row>
    <row r="11" spans="1:5" ht="21" x14ac:dyDescent="0.15">
      <c r="B11" s="71" t="s">
        <v>790</v>
      </c>
      <c r="C11" s="111" t="s">
        <v>1346</v>
      </c>
      <c r="D11" s="112">
        <v>2</v>
      </c>
      <c r="E11" s="20">
        <f>Таблица4003!E11+Таблица4503!E11</f>
        <v>0</v>
      </c>
    </row>
    <row r="13" spans="1:5" s="72" customFormat="1" x14ac:dyDescent="0.15">
      <c r="A13" s="72" t="s">
        <v>2</v>
      </c>
    </row>
  </sheetData>
  <mergeCells count="5">
    <mergeCell ref="C3:E3"/>
    <mergeCell ref="C4:E4"/>
    <mergeCell ref="C6:C7"/>
    <mergeCell ref="D6:D7"/>
    <mergeCell ref="E6:E7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B1" workbookViewId="0">
      <selection activeCell="B1" sqref="A1:XFD1048576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37.7109375" style="18" customWidth="1"/>
    <col min="4" max="4" width="20.42578125" style="18" bestFit="1" customWidth="1"/>
    <col min="5" max="6" width="20" style="18" customWidth="1"/>
    <col min="7" max="16384" width="9.140625" style="18"/>
  </cols>
  <sheetData>
    <row r="1" spans="1:6" x14ac:dyDescent="0.15">
      <c r="A1" s="163" t="s">
        <v>1571</v>
      </c>
      <c r="B1" s="164"/>
      <c r="C1" s="164"/>
      <c r="D1" s="164"/>
      <c r="E1" s="164"/>
      <c r="F1" s="164"/>
    </row>
    <row r="2" spans="1:6" x14ac:dyDescent="0.15">
      <c r="B2" s="164" t="s">
        <v>7</v>
      </c>
    </row>
    <row r="3" spans="1:6" ht="10.5" customHeight="1" x14ac:dyDescent="0.15">
      <c r="B3" s="164"/>
      <c r="C3" s="643" t="s">
        <v>1572</v>
      </c>
      <c r="D3" s="643"/>
    </row>
    <row r="4" spans="1:6" x14ac:dyDescent="0.15">
      <c r="B4" s="164"/>
      <c r="C4" s="21"/>
      <c r="D4" s="21"/>
      <c r="E4" s="21"/>
      <c r="F4" s="21"/>
    </row>
    <row r="5" spans="1:6" ht="42" x14ac:dyDescent="0.15">
      <c r="B5" s="164"/>
      <c r="C5" s="19" t="s">
        <v>1705</v>
      </c>
      <c r="D5" s="19" t="s">
        <v>1629</v>
      </c>
      <c r="E5" s="19" t="s">
        <v>1630</v>
      </c>
      <c r="F5" s="19" t="s">
        <v>1631</v>
      </c>
    </row>
    <row r="6" spans="1:6" x14ac:dyDescent="0.15">
      <c r="B6" s="164"/>
      <c r="C6" s="19">
        <v>1</v>
      </c>
      <c r="D6" s="19">
        <v>2</v>
      </c>
      <c r="E6" s="19">
        <v>3</v>
      </c>
      <c r="F6" s="19">
        <v>4</v>
      </c>
    </row>
    <row r="7" spans="1:6" x14ac:dyDescent="0.15">
      <c r="A7" s="164" t="s">
        <v>6</v>
      </c>
      <c r="B7" s="164"/>
      <c r="C7" s="110">
        <v>1</v>
      </c>
      <c r="D7" s="110">
        <v>2</v>
      </c>
      <c r="E7" s="110">
        <v>3</v>
      </c>
      <c r="F7" s="110">
        <v>4</v>
      </c>
    </row>
    <row r="8" spans="1:6" x14ac:dyDescent="0.15">
      <c r="B8" s="165" t="s">
        <v>569</v>
      </c>
      <c r="C8" s="20">
        <f>Таблица4004!C8+Таблица4504!C8</f>
        <v>0</v>
      </c>
      <c r="D8" s="20">
        <f>Таблица4004!D8+Таблица4504!D8</f>
        <v>0</v>
      </c>
      <c r="E8" s="20">
        <f>Таблица4004!E8+Таблица4504!E8</f>
        <v>0</v>
      </c>
      <c r="F8" s="20">
        <f>Таблица4004!F8+Таблица4504!F8</f>
        <v>0</v>
      </c>
    </row>
    <row r="9" spans="1:6" ht="10.5" customHeight="1" x14ac:dyDescent="0.15">
      <c r="B9" s="164"/>
    </row>
    <row r="10" spans="1:6" x14ac:dyDescent="0.15">
      <c r="A10" s="164" t="s">
        <v>2</v>
      </c>
      <c r="B10" s="164"/>
      <c r="C10" s="164"/>
      <c r="D10" s="164"/>
      <c r="E10" s="164"/>
      <c r="F10" s="164"/>
    </row>
  </sheetData>
  <mergeCells count="1"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1"/>
  <sheetViews>
    <sheetView topLeftCell="A34" workbookViewId="0">
      <selection activeCell="G49" sqref="G49"/>
    </sheetView>
  </sheetViews>
  <sheetFormatPr defaultRowHeight="15" x14ac:dyDescent="0.25"/>
  <cols>
    <col min="2" max="2" width="39.28515625" customWidth="1"/>
    <col min="3" max="3" width="12.85546875" customWidth="1"/>
    <col min="4" max="4" width="10.7109375" style="730" customWidth="1"/>
    <col min="5" max="5" width="14.140625" customWidth="1"/>
    <col min="8" max="8" width="65" customWidth="1"/>
    <col min="9" max="9" width="10.85546875" customWidth="1"/>
  </cols>
  <sheetData>
    <row r="1" spans="1:11" x14ac:dyDescent="0.25">
      <c r="A1" s="762" t="s">
        <v>1857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1" x14ac:dyDescent="0.25">
      <c r="A2" s="761"/>
      <c r="B2" s="760"/>
    </row>
    <row r="3" spans="1:11" ht="31.5" x14ac:dyDescent="0.25">
      <c r="A3" s="771" t="s">
        <v>1858</v>
      </c>
      <c r="B3" s="772" t="s">
        <v>1859</v>
      </c>
      <c r="C3" s="771" t="s">
        <v>1860</v>
      </c>
      <c r="D3" s="729" t="s">
        <v>1861</v>
      </c>
      <c r="E3" s="773" t="s">
        <v>1862</v>
      </c>
      <c r="F3" s="763" t="s">
        <v>1863</v>
      </c>
      <c r="G3" s="763"/>
      <c r="H3" s="773" t="s">
        <v>1864</v>
      </c>
      <c r="I3" s="774" t="s">
        <v>1865</v>
      </c>
      <c r="J3" s="763" t="s">
        <v>1863</v>
      </c>
      <c r="K3" s="763"/>
    </row>
    <row r="4" spans="1:11" x14ac:dyDescent="0.25">
      <c r="A4" s="759"/>
      <c r="B4" s="758"/>
      <c r="C4" s="759"/>
      <c r="D4" s="728"/>
      <c r="E4" s="759">
        <v>1</v>
      </c>
      <c r="F4" s="775" t="s">
        <v>180</v>
      </c>
      <c r="G4" s="775" t="s">
        <v>14</v>
      </c>
      <c r="H4" s="759">
        <v>4</v>
      </c>
      <c r="I4" s="759">
        <v>5</v>
      </c>
      <c r="J4" s="776" t="s">
        <v>1417</v>
      </c>
      <c r="K4" s="776" t="s">
        <v>1049</v>
      </c>
    </row>
    <row r="5" spans="1:11" ht="15" customHeight="1" x14ac:dyDescent="0.25">
      <c r="A5" s="770">
        <v>1</v>
      </c>
      <c r="B5" s="768" t="s">
        <v>1867</v>
      </c>
      <c r="C5" s="766" t="s">
        <v>1868</v>
      </c>
      <c r="D5" s="727">
        <v>1000</v>
      </c>
      <c r="E5" s="777"/>
      <c r="F5" s="257"/>
      <c r="G5" s="257"/>
      <c r="H5" s="257"/>
      <c r="I5" s="768"/>
      <c r="J5" s="768"/>
      <c r="K5" s="768"/>
    </row>
    <row r="6" spans="1:11" x14ac:dyDescent="0.25">
      <c r="A6" s="764"/>
      <c r="B6" s="767"/>
      <c r="C6" s="765"/>
      <c r="D6" s="727">
        <v>1001</v>
      </c>
      <c r="E6" s="777"/>
      <c r="F6" s="257"/>
      <c r="G6" s="257"/>
      <c r="H6" s="257"/>
      <c r="I6" s="767"/>
      <c r="J6" s="767"/>
      <c r="K6" s="767"/>
    </row>
    <row r="7" spans="1:11" x14ac:dyDescent="0.25">
      <c r="A7" s="764"/>
      <c r="B7" s="767"/>
      <c r="C7" s="765"/>
      <c r="D7" s="727">
        <v>1002</v>
      </c>
      <c r="E7" s="778"/>
      <c r="F7" s="757"/>
      <c r="G7" s="757"/>
      <c r="H7" s="757"/>
      <c r="I7" s="767"/>
      <c r="J7" s="767"/>
      <c r="K7" s="767"/>
    </row>
    <row r="8" spans="1:11" x14ac:dyDescent="0.25">
      <c r="A8" s="764"/>
      <c r="B8" s="767"/>
      <c r="C8" s="765"/>
      <c r="D8" s="781">
        <v>1003</v>
      </c>
      <c r="E8" s="778"/>
      <c r="F8" s="757"/>
      <c r="G8" s="757"/>
      <c r="H8" s="757"/>
      <c r="I8" s="767"/>
      <c r="J8" s="767"/>
      <c r="K8" s="767"/>
    </row>
    <row r="9" spans="1:11" x14ac:dyDescent="0.25">
      <c r="A9" s="764"/>
      <c r="B9" s="767"/>
      <c r="C9" s="765"/>
      <c r="D9" s="756">
        <v>1004</v>
      </c>
      <c r="E9" s="777"/>
      <c r="F9" s="257"/>
      <c r="G9" s="257"/>
      <c r="H9" s="257"/>
      <c r="I9" s="767"/>
      <c r="J9" s="767"/>
      <c r="K9" s="767"/>
    </row>
    <row r="10" spans="1:11" x14ac:dyDescent="0.25">
      <c r="A10" s="764"/>
      <c r="B10" s="767"/>
      <c r="C10" s="765"/>
      <c r="D10" s="727">
        <v>1005</v>
      </c>
      <c r="E10" s="779"/>
      <c r="F10" s="754"/>
      <c r="G10" s="754"/>
      <c r="H10" s="754"/>
      <c r="I10" s="767"/>
      <c r="J10" s="767"/>
      <c r="K10" s="767"/>
    </row>
    <row r="11" spans="1:11" x14ac:dyDescent="0.25">
      <c r="A11" s="764"/>
      <c r="B11" s="767"/>
      <c r="C11" s="765"/>
      <c r="D11" s="783">
        <v>1100</v>
      </c>
      <c r="E11" s="779"/>
      <c r="F11" s="754"/>
      <c r="G11" s="754"/>
      <c r="H11" s="754"/>
      <c r="I11" s="767"/>
      <c r="J11" s="767"/>
      <c r="K11" s="767"/>
    </row>
    <row r="12" spans="1:11" x14ac:dyDescent="0.25">
      <c r="A12" s="764"/>
      <c r="B12" s="767"/>
      <c r="C12" s="765"/>
      <c r="D12" s="727">
        <v>2000</v>
      </c>
      <c r="E12" s="777"/>
      <c r="F12" s="257"/>
      <c r="G12" s="257"/>
      <c r="H12" s="257"/>
      <c r="I12" s="767"/>
      <c r="J12" s="767"/>
      <c r="K12" s="767"/>
    </row>
    <row r="13" spans="1:11" x14ac:dyDescent="0.25">
      <c r="A13" s="764"/>
      <c r="B13" s="767"/>
      <c r="C13" s="765"/>
      <c r="D13" s="727">
        <v>2001</v>
      </c>
      <c r="E13" s="777"/>
      <c r="F13" s="257"/>
      <c r="G13" s="257"/>
      <c r="H13" s="257"/>
      <c r="I13" s="767"/>
      <c r="J13" s="767"/>
      <c r="K13" s="767"/>
    </row>
    <row r="14" spans="1:11" x14ac:dyDescent="0.25">
      <c r="A14" s="764"/>
      <c r="B14" s="767"/>
      <c r="C14" s="765"/>
      <c r="D14" s="728">
        <v>2003</v>
      </c>
      <c r="E14" s="257"/>
      <c r="F14" s="257"/>
      <c r="G14" s="257"/>
      <c r="H14" s="257"/>
      <c r="I14" s="767"/>
      <c r="J14" s="767"/>
      <c r="K14" s="767"/>
    </row>
    <row r="15" spans="1:11" x14ac:dyDescent="0.25">
      <c r="A15" s="764"/>
      <c r="B15" s="767"/>
      <c r="C15" s="765"/>
      <c r="D15" s="726">
        <v>2004</v>
      </c>
      <c r="E15" s="757"/>
      <c r="F15" s="757"/>
      <c r="G15" s="757"/>
      <c r="H15" s="757"/>
      <c r="I15" s="767"/>
      <c r="J15" s="767"/>
      <c r="K15" s="767"/>
    </row>
    <row r="16" spans="1:11" x14ac:dyDescent="0.25">
      <c r="A16" s="764"/>
      <c r="B16" s="767"/>
      <c r="C16" s="765"/>
      <c r="D16" s="726">
        <v>2005</v>
      </c>
      <c r="E16" s="780"/>
      <c r="F16" s="780"/>
      <c r="G16" s="780"/>
      <c r="H16" s="780"/>
      <c r="I16" s="767"/>
      <c r="J16" s="767"/>
      <c r="K16" s="767"/>
    </row>
    <row r="17" spans="1:11" x14ac:dyDescent="0.25">
      <c r="A17" s="764"/>
      <c r="B17" s="767"/>
      <c r="C17" s="765"/>
      <c r="D17" s="727">
        <v>2100</v>
      </c>
      <c r="E17" s="777"/>
      <c r="F17" s="257"/>
      <c r="G17" s="257"/>
      <c r="H17" s="257"/>
      <c r="I17" s="767"/>
      <c r="J17" s="767"/>
      <c r="K17" s="767"/>
    </row>
    <row r="18" spans="1:11" x14ac:dyDescent="0.25">
      <c r="A18" s="764"/>
      <c r="B18" s="767"/>
      <c r="C18" s="765"/>
      <c r="D18" s="727">
        <v>2500</v>
      </c>
      <c r="E18" s="777"/>
      <c r="F18" s="257"/>
      <c r="G18" s="257"/>
      <c r="H18" s="257"/>
      <c r="I18" s="767"/>
      <c r="J18" s="767"/>
      <c r="K18" s="767"/>
    </row>
    <row r="19" spans="1:11" x14ac:dyDescent="0.25">
      <c r="A19" s="764"/>
      <c r="B19" s="767"/>
      <c r="C19" s="765"/>
      <c r="D19" s="727">
        <v>3000</v>
      </c>
      <c r="E19" s="777"/>
      <c r="F19" s="257"/>
      <c r="G19" s="257"/>
      <c r="H19" s="257"/>
      <c r="I19" s="767"/>
      <c r="J19" s="767"/>
      <c r="K19" s="767"/>
    </row>
    <row r="20" spans="1:11" x14ac:dyDescent="0.25">
      <c r="A20" s="764"/>
      <c r="B20" s="767"/>
      <c r="C20" s="765"/>
      <c r="D20" s="727">
        <v>3003</v>
      </c>
      <c r="E20" s="777"/>
      <c r="F20" s="257"/>
      <c r="G20" s="257"/>
      <c r="H20" s="257"/>
      <c r="I20" s="767"/>
      <c r="J20" s="767"/>
      <c r="K20" s="767"/>
    </row>
    <row r="21" spans="1:11" x14ac:dyDescent="0.25">
      <c r="A21" s="764"/>
      <c r="B21" s="767"/>
      <c r="C21" s="765"/>
      <c r="D21" s="728">
        <v>3005</v>
      </c>
      <c r="E21" s="257"/>
      <c r="F21" s="257"/>
      <c r="G21" s="257"/>
      <c r="H21" s="257"/>
      <c r="I21" s="767"/>
      <c r="J21" s="767"/>
      <c r="K21" s="767"/>
    </row>
    <row r="22" spans="1:11" x14ac:dyDescent="0.25">
      <c r="A22" s="764"/>
      <c r="B22" s="767"/>
      <c r="C22" s="765"/>
      <c r="D22" s="728">
        <v>3006</v>
      </c>
      <c r="E22" s="257"/>
      <c r="F22" s="257"/>
      <c r="G22" s="257"/>
      <c r="H22" s="257"/>
      <c r="I22" s="767"/>
      <c r="J22" s="767"/>
      <c r="K22" s="767"/>
    </row>
    <row r="23" spans="1:11" x14ac:dyDescent="0.25">
      <c r="A23" s="764"/>
      <c r="B23" s="767"/>
      <c r="C23" s="765"/>
      <c r="D23" s="727">
        <v>3100</v>
      </c>
      <c r="E23" s="257"/>
      <c r="F23" s="257"/>
      <c r="G23" s="257"/>
      <c r="H23" s="257"/>
      <c r="I23" s="767"/>
      <c r="J23" s="767"/>
      <c r="K23" s="767"/>
    </row>
    <row r="24" spans="1:11" x14ac:dyDescent="0.25">
      <c r="A24" s="764"/>
      <c r="B24" s="767"/>
      <c r="C24" s="765"/>
      <c r="D24" s="727">
        <v>4000</v>
      </c>
      <c r="E24" s="257"/>
      <c r="F24" s="257"/>
      <c r="G24" s="257"/>
      <c r="H24" s="257"/>
      <c r="I24" s="767"/>
      <c r="J24" s="767"/>
      <c r="K24" s="767"/>
    </row>
    <row r="25" spans="1:11" x14ac:dyDescent="0.25">
      <c r="A25" s="764"/>
      <c r="B25" s="767"/>
      <c r="C25" s="765"/>
      <c r="D25" s="727">
        <v>4001</v>
      </c>
      <c r="E25" s="257"/>
      <c r="F25" s="257"/>
      <c r="G25" s="257"/>
      <c r="H25" s="257"/>
      <c r="I25" s="767"/>
      <c r="J25" s="767"/>
      <c r="K25" s="767"/>
    </row>
    <row r="26" spans="1:11" x14ac:dyDescent="0.25">
      <c r="A26" s="764"/>
      <c r="B26" s="767"/>
      <c r="C26" s="765"/>
      <c r="D26" s="727">
        <v>4003</v>
      </c>
      <c r="E26" s="257"/>
      <c r="F26" s="257"/>
      <c r="G26" s="257"/>
      <c r="H26" s="257"/>
      <c r="I26" s="767"/>
      <c r="J26" s="767"/>
      <c r="K26" s="767"/>
    </row>
    <row r="27" spans="1:11" x14ac:dyDescent="0.25">
      <c r="A27" s="764"/>
      <c r="B27" s="767"/>
      <c r="C27" s="765"/>
      <c r="D27" s="727">
        <v>4004</v>
      </c>
      <c r="E27" s="257"/>
      <c r="F27" s="257"/>
      <c r="G27" s="257"/>
      <c r="H27" s="257"/>
      <c r="I27" s="767"/>
      <c r="J27" s="767"/>
      <c r="K27" s="767"/>
    </row>
    <row r="28" spans="1:11" x14ac:dyDescent="0.25">
      <c r="A28" s="764"/>
      <c r="B28" s="767"/>
      <c r="C28" s="765"/>
      <c r="D28" s="727">
        <v>4005</v>
      </c>
      <c r="E28" s="257"/>
      <c r="F28" s="257"/>
      <c r="G28" s="257"/>
      <c r="H28" s="257"/>
      <c r="I28" s="767"/>
      <c r="J28" s="767"/>
      <c r="K28" s="767"/>
    </row>
    <row r="29" spans="1:11" x14ac:dyDescent="0.25">
      <c r="A29" s="764"/>
      <c r="B29" s="767"/>
      <c r="C29" s="765"/>
      <c r="D29" s="727">
        <v>4100</v>
      </c>
      <c r="E29" s="257"/>
      <c r="F29" s="257"/>
      <c r="G29" s="257"/>
      <c r="H29" s="257"/>
      <c r="I29" s="767"/>
      <c r="J29" s="767"/>
      <c r="K29" s="767"/>
    </row>
    <row r="30" spans="1:11" x14ac:dyDescent="0.25">
      <c r="A30" s="764"/>
      <c r="B30" s="767"/>
      <c r="C30" s="765"/>
      <c r="D30" s="727">
        <v>4500</v>
      </c>
      <c r="E30" s="257"/>
      <c r="F30" s="257"/>
      <c r="G30" s="257"/>
      <c r="H30" s="257"/>
      <c r="I30" s="767"/>
      <c r="J30" s="767"/>
      <c r="K30" s="767"/>
    </row>
    <row r="31" spans="1:11" x14ac:dyDescent="0.25">
      <c r="A31" s="764"/>
      <c r="B31" s="767"/>
      <c r="C31" s="765"/>
      <c r="D31" s="727">
        <v>4501</v>
      </c>
      <c r="E31" s="257"/>
      <c r="F31" s="257"/>
      <c r="G31" s="257"/>
      <c r="H31" s="257"/>
      <c r="I31" s="767"/>
      <c r="J31" s="767"/>
      <c r="K31" s="767"/>
    </row>
    <row r="32" spans="1:11" x14ac:dyDescent="0.25">
      <c r="A32" s="764"/>
      <c r="B32" s="767"/>
      <c r="C32" s="765"/>
      <c r="D32" s="727">
        <v>4503</v>
      </c>
      <c r="E32" s="257"/>
      <c r="F32" s="257"/>
      <c r="G32" s="257"/>
      <c r="H32" s="257"/>
      <c r="I32" s="767"/>
      <c r="J32" s="767"/>
      <c r="K32" s="767"/>
    </row>
    <row r="33" spans="1:11" x14ac:dyDescent="0.25">
      <c r="A33" s="764"/>
      <c r="B33" s="767"/>
      <c r="C33" s="765"/>
      <c r="D33" s="727">
        <v>4504</v>
      </c>
      <c r="E33" s="257"/>
      <c r="F33" s="257"/>
      <c r="G33" s="257"/>
      <c r="H33" s="257"/>
      <c r="I33" s="767"/>
      <c r="J33" s="767"/>
      <c r="K33" s="767"/>
    </row>
    <row r="34" spans="1:11" x14ac:dyDescent="0.25">
      <c r="A34" s="764"/>
      <c r="B34" s="767"/>
      <c r="C34" s="765"/>
      <c r="D34" s="727">
        <v>4505</v>
      </c>
      <c r="E34" s="257"/>
      <c r="F34" s="257"/>
      <c r="G34" s="257"/>
      <c r="H34" s="257"/>
      <c r="I34" s="767"/>
      <c r="J34" s="767"/>
      <c r="K34" s="767"/>
    </row>
    <row r="35" spans="1:11" x14ac:dyDescent="0.25">
      <c r="A35" s="764"/>
      <c r="B35" s="767"/>
      <c r="C35" s="765"/>
      <c r="D35" s="727">
        <v>4550</v>
      </c>
      <c r="E35" s="257"/>
      <c r="F35" s="257"/>
      <c r="G35" s="257"/>
      <c r="H35" s="257"/>
      <c r="I35" s="767"/>
      <c r="J35" s="767"/>
      <c r="K35" s="767"/>
    </row>
    <row r="36" spans="1:11" x14ac:dyDescent="0.25">
      <c r="A36" s="764"/>
      <c r="B36" s="767"/>
      <c r="C36" s="765"/>
      <c r="D36" s="727">
        <v>4600</v>
      </c>
      <c r="E36" s="257"/>
      <c r="F36" s="257"/>
      <c r="G36" s="257"/>
      <c r="H36" s="257"/>
      <c r="I36" s="767"/>
      <c r="J36" s="767"/>
      <c r="K36" s="767"/>
    </row>
    <row r="37" spans="1:11" x14ac:dyDescent="0.25">
      <c r="A37" s="764"/>
      <c r="B37" s="767"/>
      <c r="C37" s="765"/>
      <c r="D37" s="727">
        <v>4601</v>
      </c>
      <c r="E37" s="257"/>
      <c r="F37" s="257"/>
      <c r="G37" s="257"/>
      <c r="H37" s="257"/>
      <c r="I37" s="767"/>
      <c r="J37" s="767"/>
      <c r="K37" s="767"/>
    </row>
    <row r="38" spans="1:11" x14ac:dyDescent="0.25">
      <c r="A38" s="764"/>
      <c r="B38" s="767"/>
      <c r="C38" s="765"/>
      <c r="D38" s="727">
        <v>4603</v>
      </c>
      <c r="E38" s="257"/>
      <c r="F38" s="257"/>
      <c r="G38" s="257"/>
      <c r="H38" s="257"/>
      <c r="I38" s="767"/>
      <c r="J38" s="767"/>
      <c r="K38" s="767"/>
    </row>
    <row r="39" spans="1:11" x14ac:dyDescent="0.25">
      <c r="A39" s="764"/>
      <c r="B39" s="767"/>
      <c r="C39" s="765"/>
      <c r="D39" s="727">
        <v>4604</v>
      </c>
      <c r="E39" s="257"/>
      <c r="F39" s="257"/>
      <c r="G39" s="257"/>
      <c r="H39" s="257"/>
      <c r="I39" s="767"/>
      <c r="J39" s="767"/>
      <c r="K39" s="767"/>
    </row>
    <row r="40" spans="1:11" x14ac:dyDescent="0.25">
      <c r="A40" s="764"/>
      <c r="B40" s="767"/>
      <c r="C40" s="765"/>
      <c r="D40" s="727">
        <v>5000</v>
      </c>
      <c r="E40" s="257"/>
      <c r="F40" s="257"/>
      <c r="G40" s="257"/>
      <c r="H40" s="257"/>
      <c r="I40" s="767"/>
      <c r="J40" s="767"/>
      <c r="K40" s="767"/>
    </row>
    <row r="41" spans="1:11" x14ac:dyDescent="0.25">
      <c r="A41" s="769"/>
      <c r="B41" s="767"/>
      <c r="C41" s="765"/>
      <c r="D41" s="727">
        <v>5100</v>
      </c>
      <c r="E41" s="257"/>
      <c r="F41" s="257"/>
      <c r="G41" s="257"/>
      <c r="H41" s="257"/>
      <c r="I41" s="767"/>
      <c r="J41" s="767"/>
      <c r="K41" s="767"/>
    </row>
    <row r="42" spans="1:11" ht="51" x14ac:dyDescent="0.25">
      <c r="A42" s="770">
        <v>2</v>
      </c>
      <c r="B42" s="752" t="s">
        <v>1866</v>
      </c>
      <c r="C42" s="751"/>
      <c r="D42" s="727" t="s">
        <v>1869</v>
      </c>
      <c r="E42" s="257"/>
      <c r="F42" s="257"/>
      <c r="G42" s="257"/>
      <c r="H42" s="257"/>
      <c r="I42" s="750"/>
      <c r="J42" s="750"/>
      <c r="K42" s="750"/>
    </row>
    <row r="43" spans="1:11" ht="51" x14ac:dyDescent="0.25">
      <c r="A43" s="764"/>
      <c r="B43" s="752"/>
      <c r="C43" s="751"/>
      <c r="D43" s="727" t="s">
        <v>1874</v>
      </c>
      <c r="E43" s="257"/>
      <c r="F43" s="257"/>
      <c r="G43" s="257"/>
      <c r="H43" s="257"/>
      <c r="I43" s="750"/>
      <c r="J43" s="750"/>
      <c r="K43" s="750"/>
    </row>
    <row r="44" spans="1:11" ht="51" x14ac:dyDescent="0.25">
      <c r="A44" s="764"/>
      <c r="B44" s="752"/>
      <c r="C44" s="751"/>
      <c r="D44" s="727" t="s">
        <v>1870</v>
      </c>
      <c r="E44" s="257"/>
      <c r="F44" s="257"/>
      <c r="G44" s="257"/>
      <c r="H44" s="257"/>
      <c r="I44" s="750"/>
      <c r="J44" s="750"/>
      <c r="K44" s="750"/>
    </row>
    <row r="45" spans="1:11" ht="51" x14ac:dyDescent="0.25">
      <c r="A45" s="764"/>
      <c r="B45" s="752"/>
      <c r="C45" s="751"/>
      <c r="D45" s="727" t="s">
        <v>1875</v>
      </c>
      <c r="E45" s="257"/>
      <c r="F45" s="257"/>
      <c r="G45" s="257"/>
      <c r="H45" s="257"/>
      <c r="I45" s="750"/>
      <c r="J45" s="750"/>
      <c r="K45" s="750"/>
    </row>
    <row r="46" spans="1:11" ht="51" x14ac:dyDescent="0.25">
      <c r="A46" s="764"/>
      <c r="B46" s="752"/>
      <c r="C46" s="751"/>
      <c r="D46" s="727" t="s">
        <v>1871</v>
      </c>
      <c r="E46" s="257"/>
      <c r="F46" s="257"/>
      <c r="G46" s="257"/>
      <c r="H46" s="257"/>
      <c r="I46" s="750"/>
      <c r="J46" s="750"/>
      <c r="K46" s="750"/>
    </row>
    <row r="47" spans="1:11" ht="51" x14ac:dyDescent="0.25">
      <c r="A47" s="764"/>
      <c r="B47" s="752"/>
      <c r="C47" s="751"/>
      <c r="D47" s="727" t="s">
        <v>1876</v>
      </c>
      <c r="E47" s="257"/>
      <c r="F47" s="257"/>
      <c r="G47" s="257"/>
      <c r="H47" s="257"/>
      <c r="I47" s="750"/>
      <c r="J47" s="750"/>
      <c r="K47" s="750"/>
    </row>
    <row r="48" spans="1:11" ht="51" x14ac:dyDescent="0.25">
      <c r="A48" s="764"/>
      <c r="B48" s="752"/>
      <c r="C48" s="751"/>
      <c r="D48" s="727" t="s">
        <v>1872</v>
      </c>
      <c r="E48" s="257"/>
      <c r="F48" s="257"/>
      <c r="G48" s="257"/>
      <c r="H48" s="257"/>
      <c r="I48" s="750"/>
      <c r="J48" s="750"/>
      <c r="K48" s="750"/>
    </row>
    <row r="49" spans="1:11" ht="51" x14ac:dyDescent="0.25">
      <c r="A49" s="764"/>
      <c r="B49" s="752"/>
      <c r="C49" s="751"/>
      <c r="D49" s="782" t="s">
        <v>1877</v>
      </c>
      <c r="E49" s="257"/>
      <c r="F49" s="257"/>
      <c r="G49" s="257"/>
      <c r="H49" s="257"/>
      <c r="I49" s="750"/>
      <c r="J49" s="750"/>
      <c r="K49" s="750"/>
    </row>
    <row r="50" spans="1:11" ht="51" x14ac:dyDescent="0.25">
      <c r="A50" s="764"/>
      <c r="B50" s="752"/>
      <c r="C50" s="751"/>
      <c r="D50" s="753" t="s">
        <v>1873</v>
      </c>
      <c r="E50" s="780"/>
      <c r="F50" s="780"/>
      <c r="G50" s="780"/>
      <c r="H50" s="780"/>
      <c r="I50" s="750"/>
      <c r="J50" s="750"/>
      <c r="K50" s="750"/>
    </row>
    <row r="51" spans="1:11" ht="51" x14ac:dyDescent="0.25">
      <c r="A51" s="769"/>
      <c r="B51" s="752"/>
      <c r="C51" s="751"/>
      <c r="D51" s="753" t="s">
        <v>1878</v>
      </c>
      <c r="E51" s="755"/>
      <c r="F51" s="755"/>
      <c r="G51" s="755"/>
      <c r="H51" s="755"/>
      <c r="I51" s="750"/>
      <c r="J51" s="750"/>
      <c r="K51" s="750"/>
    </row>
  </sheetData>
  <mergeCells count="15">
    <mergeCell ref="K5:K41"/>
    <mergeCell ref="A42:A51"/>
    <mergeCell ref="B42:B51"/>
    <mergeCell ref="C42:C51"/>
    <mergeCell ref="I42:I51"/>
    <mergeCell ref="J42:J51"/>
    <mergeCell ref="K42:K51"/>
    <mergeCell ref="A1:K1"/>
    <mergeCell ref="F3:G3"/>
    <mergeCell ref="J3:K3"/>
    <mergeCell ref="B5:B41"/>
    <mergeCell ref="C5:C41"/>
    <mergeCell ref="A5:A41"/>
    <mergeCell ref="I5:I41"/>
    <mergeCell ref="J5:J4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8" sqref="C8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58.42578125" style="18" customWidth="1"/>
    <col min="4" max="4" width="48.85546875" style="18" customWidth="1"/>
    <col min="5" max="16384" width="9.140625" style="18"/>
  </cols>
  <sheetData>
    <row r="1" spans="1:4" x14ac:dyDescent="0.15">
      <c r="A1" s="210" t="s">
        <v>1637</v>
      </c>
      <c r="B1" s="164"/>
      <c r="C1" s="164"/>
      <c r="D1" s="164"/>
    </row>
    <row r="2" spans="1:4" x14ac:dyDescent="0.15">
      <c r="B2" s="164" t="s">
        <v>7</v>
      </c>
    </row>
    <row r="3" spans="1:4" ht="10.5" customHeight="1" x14ac:dyDescent="0.15">
      <c r="B3" s="164"/>
      <c r="C3" s="644" t="s">
        <v>1640</v>
      </c>
      <c r="D3" s="643"/>
    </row>
    <row r="4" spans="1:4" x14ac:dyDescent="0.15">
      <c r="B4" s="164"/>
      <c r="C4" s="21"/>
      <c r="D4" s="21"/>
    </row>
    <row r="5" spans="1:4" ht="105" x14ac:dyDescent="0.15">
      <c r="B5" s="164"/>
      <c r="C5" s="200" t="s">
        <v>1638</v>
      </c>
      <c r="D5" s="200" t="s">
        <v>1639</v>
      </c>
    </row>
    <row r="6" spans="1:4" x14ac:dyDescent="0.15">
      <c r="B6" s="164"/>
      <c r="C6" s="19">
        <v>1</v>
      </c>
      <c r="D6" s="19">
        <v>2</v>
      </c>
    </row>
    <row r="7" spans="1:4" x14ac:dyDescent="0.15">
      <c r="A7" s="164" t="s">
        <v>6</v>
      </c>
      <c r="B7" s="164"/>
      <c r="C7" s="110">
        <v>1</v>
      </c>
      <c r="D7" s="110">
        <v>2</v>
      </c>
    </row>
    <row r="8" spans="1:4" x14ac:dyDescent="0.15">
      <c r="B8" s="165" t="s">
        <v>569</v>
      </c>
      <c r="C8" s="20"/>
      <c r="D8" s="20"/>
    </row>
    <row r="9" spans="1:4" ht="10.5" customHeight="1" x14ac:dyDescent="0.15">
      <c r="B9" s="164"/>
    </row>
    <row r="10" spans="1:4" x14ac:dyDescent="0.15">
      <c r="A10" s="164" t="s">
        <v>2</v>
      </c>
      <c r="B10" s="164"/>
      <c r="C10" s="164"/>
      <c r="D10" s="164"/>
    </row>
  </sheetData>
  <mergeCells count="1">
    <mergeCell ref="C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topLeftCell="A4" workbookViewId="0">
      <selection activeCell="I9" sqref="I9"/>
    </sheetView>
  </sheetViews>
  <sheetFormatPr defaultRowHeight="10.5" customHeight="1" x14ac:dyDescent="0.25"/>
  <cols>
    <col min="2" max="2" width="18.42578125" customWidth="1"/>
    <col min="3" max="3" width="10.5703125" customWidth="1"/>
    <col min="4" max="4" width="12.7109375" customWidth="1"/>
    <col min="5" max="5" width="12" customWidth="1"/>
    <col min="6" max="6" width="12.28515625" customWidth="1"/>
    <col min="7" max="7" width="13.5703125" customWidth="1"/>
    <col min="8" max="8" width="10.28515625" customWidth="1"/>
    <col min="9" max="9" width="11.85546875" customWidth="1"/>
    <col min="10" max="11" width="10.7109375" customWidth="1"/>
  </cols>
  <sheetData>
    <row r="1" spans="1:9" ht="15" x14ac:dyDescent="0.25"/>
    <row r="2" spans="1:9" ht="15" x14ac:dyDescent="0.25"/>
    <row r="3" spans="1:9" ht="15" x14ac:dyDescent="0.25"/>
    <row r="4" spans="1:9" ht="15" x14ac:dyDescent="0.25">
      <c r="B4" s="644" t="s">
        <v>1798</v>
      </c>
      <c r="C4" s="643"/>
      <c r="D4" s="287" t="s">
        <v>1734</v>
      </c>
      <c r="E4" s="18"/>
    </row>
    <row r="5" spans="1:9" ht="15" x14ac:dyDescent="0.25">
      <c r="B5" s="21"/>
      <c r="C5" s="21"/>
      <c r="D5" s="18"/>
      <c r="E5" s="18"/>
    </row>
    <row r="6" spans="1:9" ht="115.5" x14ac:dyDescent="0.25">
      <c r="A6" s="293" t="s">
        <v>839</v>
      </c>
      <c r="B6" s="228" t="s">
        <v>1801</v>
      </c>
      <c r="C6" s="200" t="s">
        <v>1802</v>
      </c>
      <c r="D6" s="200" t="s">
        <v>1803</v>
      </c>
      <c r="E6" s="200" t="s">
        <v>1804</v>
      </c>
      <c r="F6" s="200" t="s">
        <v>1805</v>
      </c>
      <c r="G6" s="200" t="s">
        <v>1805</v>
      </c>
      <c r="H6" s="200" t="s">
        <v>1799</v>
      </c>
    </row>
    <row r="7" spans="1:9" ht="15" x14ac:dyDescent="0.25">
      <c r="A7" s="293" t="s">
        <v>196</v>
      </c>
      <c r="B7" s="291">
        <v>1</v>
      </c>
      <c r="C7" s="200">
        <v>2</v>
      </c>
      <c r="D7" s="200" t="s">
        <v>271</v>
      </c>
      <c r="E7" s="19">
        <v>3</v>
      </c>
      <c r="F7" s="19">
        <v>4</v>
      </c>
      <c r="G7" s="200" t="s">
        <v>200</v>
      </c>
      <c r="H7" s="200">
        <v>5</v>
      </c>
    </row>
    <row r="8" spans="1:9" ht="15" x14ac:dyDescent="0.25">
      <c r="A8" s="293" t="s">
        <v>196</v>
      </c>
      <c r="B8" s="291">
        <v>1</v>
      </c>
      <c r="C8" s="200">
        <v>2</v>
      </c>
      <c r="D8" s="200" t="s">
        <v>271</v>
      </c>
      <c r="E8" s="19">
        <v>3</v>
      </c>
      <c r="F8" s="19">
        <v>4</v>
      </c>
      <c r="G8" s="200" t="s">
        <v>200</v>
      </c>
      <c r="H8" s="289">
        <v>5</v>
      </c>
    </row>
    <row r="9" spans="1:9" ht="15" x14ac:dyDescent="0.25">
      <c r="A9" s="257">
        <v>1</v>
      </c>
      <c r="B9" s="294">
        <f>таблица4005!B9+'таблица 4505'!B9</f>
        <v>0</v>
      </c>
      <c r="C9" s="294">
        <f>таблица4005!C9+'таблица 4505'!C9</f>
        <v>0</v>
      </c>
      <c r="D9" s="294">
        <f>таблица4005!D9+'таблица 4505'!D9</f>
        <v>0</v>
      </c>
      <c r="E9" s="294">
        <f>таблица4005!E9+'таблица 4505'!E9</f>
        <v>0</v>
      </c>
      <c r="F9" s="294">
        <f>таблица4005!F9+'таблица 4505'!F9</f>
        <v>0</v>
      </c>
      <c r="G9" s="294">
        <f>таблица4005!G9+'таблица 4505'!G9</f>
        <v>0</v>
      </c>
      <c r="H9" s="460" t="s">
        <v>1762</v>
      </c>
      <c r="I9" s="725" t="s">
        <v>1735</v>
      </c>
    </row>
    <row r="10" spans="1:9" ht="90" x14ac:dyDescent="0.25">
      <c r="A10" s="257">
        <v>2</v>
      </c>
      <c r="B10" s="295" t="s">
        <v>1809</v>
      </c>
      <c r="C10" s="295" t="s">
        <v>1810</v>
      </c>
      <c r="D10" s="295" t="s">
        <v>1811</v>
      </c>
      <c r="E10" s="295" t="s">
        <v>1812</v>
      </c>
      <c r="F10" s="295" t="s">
        <v>1813</v>
      </c>
      <c r="G10" s="295" t="s">
        <v>1814</v>
      </c>
      <c r="H10" s="459" t="s">
        <v>1806</v>
      </c>
    </row>
    <row r="11" spans="1:9" ht="15" x14ac:dyDescent="0.25">
      <c r="B11" s="290"/>
    </row>
    <row r="12" spans="1:9" ht="15" x14ac:dyDescent="0.25"/>
    <row r="13" spans="1:9" ht="15" x14ac:dyDescent="0.25"/>
    <row r="14" spans="1:9" ht="15" x14ac:dyDescent="0.25">
      <c r="B14" s="290" t="s">
        <v>1746</v>
      </c>
    </row>
  </sheetData>
  <mergeCells count="1">
    <mergeCell ref="B4:C4"/>
  </mergeCells>
  <phoneticPr fontId="12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3"/>
  <sheetViews>
    <sheetView zoomScale="80" zoomScaleNormal="80" workbookViewId="0">
      <selection activeCell="H11" sqref="H11:N11"/>
    </sheetView>
  </sheetViews>
  <sheetFormatPr defaultColWidth="9.140625" defaultRowHeight="10.5" customHeight="1" x14ac:dyDescent="0.15"/>
  <cols>
    <col min="1" max="1" width="49.28515625" style="384" customWidth="1"/>
    <col min="2" max="2" width="13.140625" style="403" customWidth="1"/>
    <col min="3" max="3" width="14.42578125" style="403" customWidth="1"/>
    <col min="4" max="5" width="18.85546875" style="403" customWidth="1"/>
    <col min="6" max="6" width="18.85546875" style="384" customWidth="1"/>
    <col min="7" max="7" width="17.5703125" style="384" customWidth="1"/>
    <col min="8" max="8" width="9.140625" style="384" customWidth="1"/>
    <col min="9" max="16384" width="9.140625" style="384"/>
  </cols>
  <sheetData>
    <row r="1" spans="1:13" x14ac:dyDescent="0.15">
      <c r="A1" s="402" t="s">
        <v>1007</v>
      </c>
    </row>
    <row r="2" spans="1:13" x14ac:dyDescent="0.15">
      <c r="A2" s="402"/>
      <c r="B2" s="403" t="s">
        <v>7</v>
      </c>
    </row>
    <row r="3" spans="1:13" ht="25.5" customHeight="1" x14ac:dyDescent="0.15">
      <c r="A3" s="703" t="s">
        <v>975</v>
      </c>
      <c r="B3" s="703"/>
      <c r="C3" s="703"/>
      <c r="D3" s="703"/>
      <c r="E3" s="703"/>
      <c r="F3" s="703"/>
    </row>
    <row r="4" spans="1:13" x14ac:dyDescent="0.15">
      <c r="A4" s="404" t="s">
        <v>491</v>
      </c>
      <c r="B4" s="384"/>
      <c r="C4" s="706" t="s">
        <v>825</v>
      </c>
      <c r="D4" s="706"/>
      <c r="E4" s="706"/>
      <c r="F4" s="706"/>
    </row>
    <row r="5" spans="1:13" x14ac:dyDescent="0.15">
      <c r="A5" s="404"/>
      <c r="B5" s="384"/>
      <c r="C5" s="406"/>
      <c r="D5" s="406"/>
      <c r="E5" s="406"/>
      <c r="F5" s="406"/>
    </row>
    <row r="6" spans="1:13" ht="12.75" customHeight="1" x14ac:dyDescent="0.15">
      <c r="A6" s="680" t="s">
        <v>147</v>
      </c>
      <c r="B6" s="704"/>
      <c r="C6" s="691" t="s">
        <v>477</v>
      </c>
      <c r="D6" s="691" t="s">
        <v>976</v>
      </c>
      <c r="E6" s="683" t="s">
        <v>148</v>
      </c>
      <c r="F6" s="683"/>
    </row>
    <row r="7" spans="1:13" ht="13.5" customHeight="1" x14ac:dyDescent="0.15">
      <c r="A7" s="682"/>
      <c r="B7" s="705"/>
      <c r="C7" s="693"/>
      <c r="D7" s="693"/>
      <c r="E7" s="379" t="s">
        <v>938</v>
      </c>
      <c r="F7" s="379" t="s">
        <v>939</v>
      </c>
    </row>
    <row r="8" spans="1:13" ht="9.75" customHeight="1" x14ac:dyDescent="0.15">
      <c r="A8" s="409">
        <v>1</v>
      </c>
      <c r="B8" s="410"/>
      <c r="C8" s="410" t="s">
        <v>180</v>
      </c>
      <c r="D8" s="410" t="s">
        <v>14</v>
      </c>
      <c r="E8" s="462">
        <v>4</v>
      </c>
      <c r="F8" s="462">
        <v>5</v>
      </c>
    </row>
    <row r="9" spans="1:13" ht="9" customHeight="1" x14ac:dyDescent="0.15">
      <c r="A9" s="463" t="s">
        <v>6</v>
      </c>
      <c r="B9" s="410"/>
      <c r="C9" s="410"/>
      <c r="D9" s="410"/>
      <c r="E9" s="410">
        <v>4</v>
      </c>
      <c r="F9" s="410" t="s">
        <v>937</v>
      </c>
    </row>
    <row r="10" spans="1:13" x14ac:dyDescent="0.15">
      <c r="A10" s="464" t="s">
        <v>13</v>
      </c>
      <c r="B10" s="465" t="s">
        <v>196</v>
      </c>
      <c r="C10" s="465" t="s">
        <v>132</v>
      </c>
      <c r="D10" s="379" t="s">
        <v>152</v>
      </c>
      <c r="E10" s="466">
        <f>E11+E16+E21+E22+E28+E29+E39</f>
        <v>0</v>
      </c>
      <c r="F10" s="466">
        <f>F11+F16+F21+F22+F28+F29+F39</f>
        <v>0</v>
      </c>
    </row>
    <row r="11" spans="1:13" ht="21" x14ac:dyDescent="0.2">
      <c r="A11" s="467" t="s">
        <v>940</v>
      </c>
      <c r="B11" s="465" t="s">
        <v>272</v>
      </c>
      <c r="C11" s="465" t="s">
        <v>160</v>
      </c>
      <c r="D11" s="379" t="s">
        <v>153</v>
      </c>
      <c r="E11" s="466">
        <f>Таблица4100!E12+Таблица4550!E12</f>
        <v>0</v>
      </c>
      <c r="F11" s="466">
        <f>Таблица4100!F12+Таблица4550!F12</f>
        <v>0</v>
      </c>
      <c r="H11" s="304" t="s">
        <v>1807</v>
      </c>
      <c r="I11" s="305"/>
      <c r="J11" s="305"/>
      <c r="K11" s="305"/>
      <c r="L11" s="305"/>
      <c r="M11" s="305"/>
    </row>
    <row r="12" spans="1:13" ht="11.25" customHeight="1" x14ac:dyDescent="0.15">
      <c r="A12" s="467" t="s">
        <v>941</v>
      </c>
      <c r="B12" s="465" t="s">
        <v>942</v>
      </c>
      <c r="C12" s="465" t="s">
        <v>943</v>
      </c>
      <c r="D12" s="379" t="s">
        <v>944</v>
      </c>
      <c r="E12" s="466">
        <f>Таблица4100!E13+Таблица4550!E13</f>
        <v>0</v>
      </c>
      <c r="F12" s="466">
        <f>Таблица4100!F13+Таблица4550!F13</f>
        <v>0</v>
      </c>
    </row>
    <row r="13" spans="1:13" ht="11.25" customHeight="1" x14ac:dyDescent="0.15">
      <c r="A13" s="467" t="s">
        <v>1512</v>
      </c>
      <c r="B13" s="465" t="s">
        <v>1513</v>
      </c>
      <c r="C13" s="465" t="s">
        <v>1514</v>
      </c>
      <c r="D13" s="379" t="s">
        <v>1515</v>
      </c>
      <c r="E13" s="466">
        <f>Таблица4100!E14+Таблица4550!E14</f>
        <v>0</v>
      </c>
      <c r="F13" s="466">
        <f>Таблица4100!F14+Таблица4550!F14</f>
        <v>0</v>
      </c>
    </row>
    <row r="14" spans="1:13" ht="11.25" customHeight="1" x14ac:dyDescent="0.15">
      <c r="A14" s="467" t="s">
        <v>1516</v>
      </c>
      <c r="B14" s="465" t="s">
        <v>1517</v>
      </c>
      <c r="C14" s="465" t="s">
        <v>1518</v>
      </c>
      <c r="D14" s="379" t="s">
        <v>1519</v>
      </c>
      <c r="E14" s="466">
        <f>Таблица4100!E15+Таблица4550!E15</f>
        <v>0</v>
      </c>
      <c r="F14" s="466">
        <f>Таблица4100!F15+Таблица4550!F15</f>
        <v>0</v>
      </c>
    </row>
    <row r="15" spans="1:13" ht="11.25" customHeight="1" x14ac:dyDescent="0.15">
      <c r="A15" s="468" t="s">
        <v>1603</v>
      </c>
      <c r="B15" s="469" t="s">
        <v>1604</v>
      </c>
      <c r="C15" s="470" t="s">
        <v>1605</v>
      </c>
      <c r="D15" s="379"/>
      <c r="E15" s="466">
        <f>Таблица4100!E16+Таблица4550!E16</f>
        <v>0</v>
      </c>
      <c r="F15" s="466">
        <f>Таблица4100!F16+Таблица4550!F16</f>
        <v>0</v>
      </c>
    </row>
    <row r="16" spans="1:13" ht="21" x14ac:dyDescent="0.15">
      <c r="A16" s="467" t="s">
        <v>149</v>
      </c>
      <c r="B16" s="465" t="s">
        <v>273</v>
      </c>
      <c r="C16" s="465" t="s">
        <v>145</v>
      </c>
      <c r="D16" s="379" t="s">
        <v>154</v>
      </c>
      <c r="E16" s="466">
        <f>Таблица4100!E17+Таблица4550!E17</f>
        <v>0</v>
      </c>
      <c r="F16" s="466">
        <f>Таблица4100!F17+Таблица4550!F17</f>
        <v>0</v>
      </c>
    </row>
    <row r="17" spans="1:6" x14ac:dyDescent="0.15">
      <c r="A17" s="467" t="s">
        <v>1520</v>
      </c>
      <c r="B17" s="471" t="s">
        <v>1522</v>
      </c>
      <c r="C17" s="472" t="s">
        <v>947</v>
      </c>
      <c r="D17" s="379" t="s">
        <v>1521</v>
      </c>
      <c r="E17" s="466">
        <f>Таблица4100!E18+Таблица4550!E18</f>
        <v>0</v>
      </c>
      <c r="F17" s="466">
        <f>Таблица4100!F18+Таблица4550!F18</f>
        <v>0</v>
      </c>
    </row>
    <row r="18" spans="1:6" ht="11.25" customHeight="1" x14ac:dyDescent="0.15">
      <c r="A18" s="467" t="s">
        <v>945</v>
      </c>
      <c r="B18" s="471" t="s">
        <v>946</v>
      </c>
      <c r="C18" s="472" t="s">
        <v>1523</v>
      </c>
      <c r="D18" s="379" t="s">
        <v>948</v>
      </c>
      <c r="E18" s="466">
        <f>Таблица4100!E19+Таблица4550!E19</f>
        <v>0</v>
      </c>
      <c r="F18" s="466">
        <f>Таблица4100!F19+Таблица4550!F19</f>
        <v>0</v>
      </c>
    </row>
    <row r="19" spans="1:6" ht="11.25" customHeight="1" x14ac:dyDescent="0.15">
      <c r="A19" s="467" t="s">
        <v>1524</v>
      </c>
      <c r="B19" s="471" t="s">
        <v>1525</v>
      </c>
      <c r="C19" s="472" t="s">
        <v>1526</v>
      </c>
      <c r="D19" s="379" t="s">
        <v>1527</v>
      </c>
      <c r="E19" s="466">
        <f>Таблица4100!E20+Таблица4550!E20</f>
        <v>0</v>
      </c>
      <c r="F19" s="466">
        <f>Таблица4100!F20+Таблица4550!F20</f>
        <v>0</v>
      </c>
    </row>
    <row r="20" spans="1:6" ht="11.25" customHeight="1" x14ac:dyDescent="0.15">
      <c r="A20" s="473" t="s">
        <v>1606</v>
      </c>
      <c r="B20" s="469" t="s">
        <v>1607</v>
      </c>
      <c r="C20" s="470" t="s">
        <v>1608</v>
      </c>
      <c r="D20" s="379"/>
      <c r="E20" s="466">
        <f>Таблица4100!E21+Таблица4550!E21</f>
        <v>0</v>
      </c>
      <c r="F20" s="466">
        <f>Таблица4100!F21+Таблица4550!F21</f>
        <v>0</v>
      </c>
    </row>
    <row r="21" spans="1:6" ht="21.75" customHeight="1" x14ac:dyDescent="0.15">
      <c r="A21" s="467" t="s">
        <v>949</v>
      </c>
      <c r="B21" s="465" t="s">
        <v>274</v>
      </c>
      <c r="C21" s="465" t="s">
        <v>161</v>
      </c>
      <c r="D21" s="379" t="s">
        <v>155</v>
      </c>
      <c r="E21" s="466">
        <f>Таблица4100!E22+Таблица4550!E22</f>
        <v>0</v>
      </c>
      <c r="F21" s="466">
        <f>Таблица4100!F22+Таблица4550!F22</f>
        <v>0</v>
      </c>
    </row>
    <row r="22" spans="1:6" ht="31.5" x14ac:dyDescent="0.15">
      <c r="A22" s="467" t="s">
        <v>950</v>
      </c>
      <c r="B22" s="465" t="s">
        <v>275</v>
      </c>
      <c r="C22" s="465" t="s">
        <v>162</v>
      </c>
      <c r="D22" s="379" t="s">
        <v>156</v>
      </c>
      <c r="E22" s="466">
        <f>Таблица4100!E23+Таблица4550!E23</f>
        <v>0</v>
      </c>
      <c r="F22" s="466">
        <f>Таблица4100!F23+Таблица4550!F23</f>
        <v>0</v>
      </c>
    </row>
    <row r="23" spans="1:6" ht="21" x14ac:dyDescent="0.15">
      <c r="A23" s="467" t="s">
        <v>951</v>
      </c>
      <c r="B23" s="465" t="s">
        <v>952</v>
      </c>
      <c r="C23" s="465" t="s">
        <v>953</v>
      </c>
      <c r="D23" s="379" t="s">
        <v>954</v>
      </c>
      <c r="E23" s="466">
        <f>Таблица4100!E24+Таблица4550!E24</f>
        <v>0</v>
      </c>
      <c r="F23" s="466">
        <f>Таблица4100!F24+Таблица4550!F24</f>
        <v>0</v>
      </c>
    </row>
    <row r="24" spans="1:6" ht="31.5" x14ac:dyDescent="0.15">
      <c r="A24" s="474" t="s">
        <v>1653</v>
      </c>
      <c r="B24" s="475" t="s">
        <v>1686</v>
      </c>
      <c r="C24" s="475" t="s">
        <v>1664</v>
      </c>
      <c r="D24" s="399" t="s">
        <v>1665</v>
      </c>
      <c r="E24" s="466">
        <f>Таблица4100!E25+Таблица4550!E25</f>
        <v>0</v>
      </c>
      <c r="F24" s="466">
        <f>Таблица4100!F25+Таблица4550!F25</f>
        <v>0</v>
      </c>
    </row>
    <row r="25" spans="1:6" x14ac:dyDescent="0.15">
      <c r="A25" s="474" t="s">
        <v>1654</v>
      </c>
      <c r="B25" s="475" t="s">
        <v>1687</v>
      </c>
      <c r="C25" s="475" t="s">
        <v>1666</v>
      </c>
      <c r="D25" s="399" t="s">
        <v>1667</v>
      </c>
      <c r="E25" s="466">
        <f>Таблица4100!E26+Таблица4550!E26</f>
        <v>0</v>
      </c>
      <c r="F25" s="466">
        <f>Таблица4100!F26+Таблица4550!F26</f>
        <v>0</v>
      </c>
    </row>
    <row r="26" spans="1:6" ht="21" x14ac:dyDescent="0.15">
      <c r="A26" s="474" t="s">
        <v>1655</v>
      </c>
      <c r="B26" s="475" t="s">
        <v>1688</v>
      </c>
      <c r="C26" s="475" t="s">
        <v>1668</v>
      </c>
      <c r="D26" s="399" t="s">
        <v>1669</v>
      </c>
      <c r="E26" s="466">
        <f>Таблица4100!E27+Таблица4550!E27</f>
        <v>0</v>
      </c>
      <c r="F26" s="466">
        <f>Таблица4100!F27+Таблица4550!F27</f>
        <v>0</v>
      </c>
    </row>
    <row r="27" spans="1:6" ht="10.5" customHeight="1" x14ac:dyDescent="0.15">
      <c r="A27" s="467" t="s">
        <v>955</v>
      </c>
      <c r="B27" s="465" t="s">
        <v>956</v>
      </c>
      <c r="C27" s="465" t="s">
        <v>957</v>
      </c>
      <c r="D27" s="379" t="s">
        <v>958</v>
      </c>
      <c r="E27" s="466">
        <f>Таблица4100!E28+Таблица4550!E28</f>
        <v>0</v>
      </c>
      <c r="F27" s="466">
        <f>Таблица4100!F28+Таблица4550!F28</f>
        <v>0</v>
      </c>
    </row>
    <row r="28" spans="1:6" ht="21" customHeight="1" x14ac:dyDescent="0.15">
      <c r="A28" s="467" t="s">
        <v>150</v>
      </c>
      <c r="B28" s="465" t="s">
        <v>276</v>
      </c>
      <c r="C28" s="465" t="s">
        <v>163</v>
      </c>
      <c r="D28" s="379" t="s">
        <v>157</v>
      </c>
      <c r="E28" s="466">
        <f>Таблица4100!E29+Таблица4550!E29</f>
        <v>0</v>
      </c>
      <c r="F28" s="466">
        <f>Таблица4100!F29+Таблица4550!F29</f>
        <v>0</v>
      </c>
    </row>
    <row r="29" spans="1:6" ht="21" x14ac:dyDescent="0.15">
      <c r="A29" s="467" t="s">
        <v>959</v>
      </c>
      <c r="B29" s="465" t="s">
        <v>277</v>
      </c>
      <c r="C29" s="465" t="s">
        <v>164</v>
      </c>
      <c r="D29" s="379" t="s">
        <v>158</v>
      </c>
      <c r="E29" s="466">
        <f>Таблица4100!E30+Таблица4550!E30</f>
        <v>0</v>
      </c>
      <c r="F29" s="466">
        <f>Таблица4100!F30+Таблица4550!F30</f>
        <v>0</v>
      </c>
    </row>
    <row r="30" spans="1:6" ht="39.6" customHeight="1" x14ac:dyDescent="0.15">
      <c r="A30" s="474" t="s">
        <v>1702</v>
      </c>
      <c r="B30" s="475" t="s">
        <v>1052</v>
      </c>
      <c r="C30" s="475" t="s">
        <v>1053</v>
      </c>
      <c r="D30" s="398" t="s">
        <v>1670</v>
      </c>
      <c r="E30" s="466">
        <f>Таблица4100!E31+Таблица4550!E31</f>
        <v>0</v>
      </c>
      <c r="F30" s="466">
        <f>Таблица4100!F31+Таблица4550!F31</f>
        <v>0</v>
      </c>
    </row>
    <row r="31" spans="1:6" ht="12.75" customHeight="1" x14ac:dyDescent="0.15">
      <c r="A31" s="474" t="s">
        <v>1656</v>
      </c>
      <c r="B31" s="475" t="s">
        <v>1689</v>
      </c>
      <c r="C31" s="475" t="s">
        <v>1671</v>
      </c>
      <c r="D31" s="399" t="s">
        <v>1672</v>
      </c>
      <c r="E31" s="466">
        <f>Таблица4100!E32+Таблица4550!E32</f>
        <v>0</v>
      </c>
      <c r="F31" s="466">
        <f>Таблица4100!F32+Таблица4550!F32</f>
        <v>0</v>
      </c>
    </row>
    <row r="32" spans="1:6" ht="12.75" customHeight="1" x14ac:dyDescent="0.15">
      <c r="A32" s="474" t="s">
        <v>1657</v>
      </c>
      <c r="B32" s="475" t="s">
        <v>1690</v>
      </c>
      <c r="C32" s="475" t="s">
        <v>1673</v>
      </c>
      <c r="D32" s="399" t="s">
        <v>1674</v>
      </c>
      <c r="E32" s="466">
        <f>Таблица4100!E33+Таблица4550!E33</f>
        <v>0</v>
      </c>
      <c r="F32" s="466">
        <f>Таблица4100!F33+Таблица4550!F33</f>
        <v>0</v>
      </c>
    </row>
    <row r="33" spans="1:7" ht="12.75" customHeight="1" x14ac:dyDescent="0.15">
      <c r="A33" s="474" t="s">
        <v>1658</v>
      </c>
      <c r="B33" s="475" t="s">
        <v>1691</v>
      </c>
      <c r="C33" s="475" t="s">
        <v>1675</v>
      </c>
      <c r="D33" s="399" t="s">
        <v>1676</v>
      </c>
      <c r="E33" s="466">
        <f>Таблица4100!E34+Таблица4550!E34</f>
        <v>0</v>
      </c>
      <c r="F33" s="466">
        <f>Таблица4100!F34+Таблица4550!F34</f>
        <v>0</v>
      </c>
    </row>
    <row r="34" spans="1:7" ht="12.75" customHeight="1" x14ac:dyDescent="0.15">
      <c r="A34" s="475" t="s">
        <v>1659</v>
      </c>
      <c r="B34" s="475" t="s">
        <v>1692</v>
      </c>
      <c r="C34" s="475" t="s">
        <v>1677</v>
      </c>
      <c r="D34" s="475" t="s">
        <v>1054</v>
      </c>
      <c r="E34" s="466">
        <f>Таблица4100!E35+Таблица4550!E35</f>
        <v>0</v>
      </c>
      <c r="F34" s="466">
        <f>Таблица4100!F35+Таблица4550!F35</f>
        <v>0</v>
      </c>
    </row>
    <row r="35" spans="1:7" ht="12.75" customHeight="1" x14ac:dyDescent="0.15">
      <c r="A35" s="475" t="s">
        <v>1660</v>
      </c>
      <c r="B35" s="475" t="s">
        <v>1693</v>
      </c>
      <c r="C35" s="475" t="s">
        <v>1678</v>
      </c>
      <c r="D35" s="475" t="s">
        <v>1679</v>
      </c>
      <c r="E35" s="466">
        <f>Таблица4100!E36+Таблица4550!E36</f>
        <v>0</v>
      </c>
      <c r="F35" s="466">
        <f>Таблица4100!F36+Таблица4550!F36</f>
        <v>0</v>
      </c>
    </row>
    <row r="36" spans="1:7" ht="12.75" customHeight="1" x14ac:dyDescent="0.15">
      <c r="A36" s="475" t="s">
        <v>1661</v>
      </c>
      <c r="B36" s="475" t="s">
        <v>1694</v>
      </c>
      <c r="C36" s="475" t="s">
        <v>1680</v>
      </c>
      <c r="D36" s="475" t="s">
        <v>1681</v>
      </c>
      <c r="E36" s="466">
        <f>Таблица4100!E37+Таблица4550!E37</f>
        <v>0</v>
      </c>
      <c r="F36" s="466">
        <f>Таблица4100!F37+Таблица4550!F37</f>
        <v>0</v>
      </c>
    </row>
    <row r="37" spans="1:7" ht="12.75" customHeight="1" x14ac:dyDescent="0.15">
      <c r="A37" s="475" t="s">
        <v>1662</v>
      </c>
      <c r="B37" s="475" t="s">
        <v>1695</v>
      </c>
      <c r="C37" s="475" t="s">
        <v>1682</v>
      </c>
      <c r="D37" s="475" t="s">
        <v>1683</v>
      </c>
      <c r="E37" s="466">
        <f>Таблица4100!E38+Таблица4550!E38</f>
        <v>0</v>
      </c>
      <c r="F37" s="466">
        <f>Таблица4100!F38+Таблица4550!F38</f>
        <v>0</v>
      </c>
    </row>
    <row r="38" spans="1:7" ht="12.75" customHeight="1" x14ac:dyDescent="0.15">
      <c r="A38" s="475" t="s">
        <v>1663</v>
      </c>
      <c r="B38" s="475" t="s">
        <v>1696</v>
      </c>
      <c r="C38" s="475" t="s">
        <v>1684</v>
      </c>
      <c r="D38" s="475" t="s">
        <v>1685</v>
      </c>
      <c r="E38" s="466">
        <f>Таблица4100!E39+Таблица4550!E39</f>
        <v>0</v>
      </c>
      <c r="F38" s="466">
        <f>Таблица4100!F39+Таблица4550!F39</f>
        <v>0</v>
      </c>
    </row>
    <row r="39" spans="1:7" ht="31.5" x14ac:dyDescent="0.15">
      <c r="A39" s="467" t="s">
        <v>151</v>
      </c>
      <c r="B39" s="465" t="s">
        <v>278</v>
      </c>
      <c r="C39" s="465" t="s">
        <v>165</v>
      </c>
      <c r="D39" s="379" t="s">
        <v>159</v>
      </c>
      <c r="E39" s="466">
        <f>Таблица4100!E40+Таблица4550!E40</f>
        <v>0</v>
      </c>
      <c r="F39" s="466">
        <f>Таблица4100!F40+Таблица4550!F40</f>
        <v>0</v>
      </c>
    </row>
    <row r="40" spans="1:7" x14ac:dyDescent="0.15">
      <c r="A40" s="467" t="s">
        <v>1043</v>
      </c>
      <c r="B40" s="465" t="s">
        <v>961</v>
      </c>
      <c r="C40" s="465" t="s">
        <v>962</v>
      </c>
      <c r="D40" s="379" t="s">
        <v>1044</v>
      </c>
      <c r="E40" s="466">
        <f>Таблица4100!E41+Таблица4550!E41</f>
        <v>0</v>
      </c>
      <c r="F40" s="466">
        <f>Таблица4100!F41+Таблица4550!F41</f>
        <v>0</v>
      </c>
    </row>
    <row r="41" spans="1:7" ht="11.25" customHeight="1" x14ac:dyDescent="0.15">
      <c r="A41" s="467" t="s">
        <v>960</v>
      </c>
      <c r="B41" s="465" t="s">
        <v>1041</v>
      </c>
      <c r="C41" s="465" t="s">
        <v>1042</v>
      </c>
      <c r="D41" s="379" t="s">
        <v>963</v>
      </c>
      <c r="E41" s="466">
        <f>Таблица4100!E42+Таблица4550!E42</f>
        <v>0</v>
      </c>
      <c r="F41" s="466">
        <f>Таблица4100!F42+Таблица4550!F42</f>
        <v>0</v>
      </c>
    </row>
    <row r="42" spans="1:7" x14ac:dyDescent="0.15">
      <c r="A42" s="476"/>
      <c r="B42" s="477"/>
      <c r="C42" s="477"/>
      <c r="D42" s="478"/>
      <c r="E42" s="478"/>
      <c r="F42" s="479"/>
      <c r="G42" s="479"/>
    </row>
    <row r="43" spans="1:7" x14ac:dyDescent="0.15">
      <c r="A43" s="384" t="s">
        <v>2</v>
      </c>
      <c r="D43" s="384"/>
      <c r="E43" s="384"/>
    </row>
  </sheetData>
  <mergeCells count="7">
    <mergeCell ref="A3:F3"/>
    <mergeCell ref="C6:C7"/>
    <mergeCell ref="B6:B7"/>
    <mergeCell ref="D6:D7"/>
    <mergeCell ref="E6:F6"/>
    <mergeCell ref="C4:F4"/>
    <mergeCell ref="A6:A7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12"/>
  <sheetViews>
    <sheetView zoomScale="70" zoomScaleNormal="70" workbookViewId="0">
      <pane xSplit="4" ySplit="8" topLeftCell="I305" activePane="bottomRight" state="frozen"/>
      <selection pane="topRight"/>
      <selection pane="bottomLeft"/>
      <selection pane="bottomRight" activeCell="R322" sqref="R322"/>
    </sheetView>
  </sheetViews>
  <sheetFormatPr defaultColWidth="9.140625" defaultRowHeight="10.5" customHeight="1" x14ac:dyDescent="0.15"/>
  <cols>
    <col min="1" max="1" width="49.140625" style="384" customWidth="1"/>
    <col min="2" max="2" width="10.5703125" style="384" bestFit="1" customWidth="1"/>
    <col min="3" max="3" width="10.28515625" style="384" customWidth="1"/>
    <col min="4" max="4" width="15.140625" style="384" customWidth="1"/>
    <col min="5" max="5" width="13.28515625" style="403" customWidth="1"/>
    <col min="6" max="6" width="13.28515625" style="403" hidden="1" customWidth="1"/>
    <col min="7" max="7" width="14.140625" style="384" customWidth="1"/>
    <col min="8" max="8" width="10.5703125" style="384" customWidth="1"/>
    <col min="9" max="10" width="13.28515625" style="384" customWidth="1"/>
    <col min="11" max="11" width="12.5703125" style="384" customWidth="1"/>
    <col min="12" max="12" width="12.42578125" style="384" customWidth="1"/>
    <col min="13" max="13" width="13.85546875" style="384" customWidth="1"/>
    <col min="14" max="14" width="9.85546875" style="384" customWidth="1"/>
    <col min="15" max="15" width="11.85546875" style="384" customWidth="1"/>
    <col min="16" max="16" width="15.42578125" style="275" customWidth="1"/>
    <col min="17" max="17" width="14.7109375" style="275" customWidth="1"/>
    <col min="18" max="19" width="13.28515625" style="275" customWidth="1"/>
    <col min="20" max="16384" width="9.140625" style="384"/>
  </cols>
  <sheetData>
    <row r="1" spans="1:19" x14ac:dyDescent="0.15">
      <c r="A1" s="402" t="s">
        <v>1008</v>
      </c>
      <c r="B1" s="403"/>
      <c r="C1" s="402"/>
      <c r="D1" s="403"/>
    </row>
    <row r="2" spans="1:19" x14ac:dyDescent="0.15">
      <c r="A2" s="404" t="s">
        <v>503</v>
      </c>
      <c r="B2" s="403" t="s">
        <v>7</v>
      </c>
      <c r="C2" s="404"/>
      <c r="D2" s="698" t="s">
        <v>1697</v>
      </c>
      <c r="E2" s="698"/>
      <c r="F2" s="698"/>
      <c r="G2" s="698"/>
      <c r="H2" s="698"/>
      <c r="I2" s="698"/>
      <c r="J2" s="698"/>
      <c r="K2" s="698"/>
    </row>
    <row r="3" spans="1:19" x14ac:dyDescent="0.15">
      <c r="A3" s="404"/>
      <c r="B3" s="403"/>
      <c r="C3" s="404"/>
      <c r="D3" s="405"/>
      <c r="G3" s="405"/>
      <c r="H3" s="405"/>
      <c r="I3" s="406" t="s">
        <v>844</v>
      </c>
      <c r="P3" s="637" t="s">
        <v>1709</v>
      </c>
      <c r="Q3" s="638"/>
      <c r="R3" s="638"/>
      <c r="S3" s="638"/>
    </row>
    <row r="4" spans="1:19" ht="10.5" customHeight="1" x14ac:dyDescent="0.15">
      <c r="A4" s="683" t="s">
        <v>12</v>
      </c>
      <c r="B4" s="707"/>
      <c r="C4" s="691" t="s">
        <v>477</v>
      </c>
      <c r="D4" s="694" t="s">
        <v>478</v>
      </c>
      <c r="E4" s="694" t="s">
        <v>1338</v>
      </c>
      <c r="F4" s="694"/>
      <c r="G4" s="708" t="s">
        <v>1333</v>
      </c>
      <c r="H4" s="685" t="s">
        <v>1015</v>
      </c>
      <c r="I4" s="686"/>
      <c r="J4" s="686"/>
      <c r="K4" s="686"/>
      <c r="L4" s="686"/>
      <c r="M4" s="686"/>
      <c r="N4" s="680" t="s">
        <v>1017</v>
      </c>
      <c r="O4" s="683" t="s">
        <v>990</v>
      </c>
      <c r="P4" s="634" t="s">
        <v>1710</v>
      </c>
      <c r="Q4" s="634" t="s">
        <v>1711</v>
      </c>
      <c r="R4" s="634" t="s">
        <v>1712</v>
      </c>
      <c r="S4" s="634" t="s">
        <v>1713</v>
      </c>
    </row>
    <row r="5" spans="1:19" ht="30" customHeight="1" x14ac:dyDescent="0.15">
      <c r="A5" s="683"/>
      <c r="B5" s="707"/>
      <c r="C5" s="692"/>
      <c r="D5" s="694"/>
      <c r="E5" s="694"/>
      <c r="F5" s="694"/>
      <c r="G5" s="708"/>
      <c r="H5" s="683" t="s">
        <v>13</v>
      </c>
      <c r="I5" s="683" t="s">
        <v>1012</v>
      </c>
      <c r="J5" s="683"/>
      <c r="K5" s="685" t="s">
        <v>1067</v>
      </c>
      <c r="L5" s="686"/>
      <c r="M5" s="686"/>
      <c r="N5" s="681"/>
      <c r="O5" s="683"/>
      <c r="P5" s="635"/>
      <c r="Q5" s="635"/>
      <c r="R5" s="635"/>
      <c r="S5" s="635"/>
    </row>
    <row r="6" spans="1:19" ht="63" x14ac:dyDescent="0.15">
      <c r="A6" s="683"/>
      <c r="B6" s="707"/>
      <c r="C6" s="693"/>
      <c r="D6" s="694"/>
      <c r="E6" s="480" t="s">
        <v>1425</v>
      </c>
      <c r="F6" s="407" t="s">
        <v>1065</v>
      </c>
      <c r="G6" s="408" t="s">
        <v>1332</v>
      </c>
      <c r="H6" s="684"/>
      <c r="I6" s="379" t="s">
        <v>1013</v>
      </c>
      <c r="J6" s="379" t="s">
        <v>1014</v>
      </c>
      <c r="K6" s="379" t="s">
        <v>1073</v>
      </c>
      <c r="L6" s="379" t="s">
        <v>1016</v>
      </c>
      <c r="M6" s="379" t="s">
        <v>1056</v>
      </c>
      <c r="N6" s="682"/>
      <c r="O6" s="683"/>
      <c r="P6" s="636"/>
      <c r="Q6" s="636"/>
      <c r="R6" s="636"/>
      <c r="S6" s="636"/>
    </row>
    <row r="7" spans="1:19" x14ac:dyDescent="0.15">
      <c r="A7" s="409">
        <v>1</v>
      </c>
      <c r="B7" s="396"/>
      <c r="C7" s="410">
        <v>2</v>
      </c>
      <c r="D7" s="410" t="s">
        <v>14</v>
      </c>
      <c r="E7" s="410" t="s">
        <v>506</v>
      </c>
      <c r="F7" s="410" t="s">
        <v>1079</v>
      </c>
      <c r="G7" s="410" t="s">
        <v>279</v>
      </c>
      <c r="H7" s="409">
        <v>4</v>
      </c>
      <c r="I7" s="409">
        <v>8</v>
      </c>
      <c r="J7" s="409">
        <v>9</v>
      </c>
      <c r="K7" s="409">
        <v>10</v>
      </c>
      <c r="L7" s="409">
        <v>11</v>
      </c>
      <c r="M7" s="410" t="s">
        <v>1046</v>
      </c>
      <c r="N7" s="409">
        <v>14</v>
      </c>
      <c r="O7" s="409">
        <v>15</v>
      </c>
      <c r="P7" s="276">
        <v>17</v>
      </c>
      <c r="Q7" s="276">
        <v>18</v>
      </c>
      <c r="R7" s="276">
        <v>19</v>
      </c>
      <c r="S7" s="276">
        <v>20</v>
      </c>
    </row>
    <row r="8" spans="1:19" x14ac:dyDescent="0.15">
      <c r="A8" s="463" t="s">
        <v>6</v>
      </c>
      <c r="B8" s="410"/>
      <c r="C8" s="410"/>
      <c r="D8" s="410"/>
      <c r="E8" s="410" t="s">
        <v>506</v>
      </c>
      <c r="F8" s="410" t="s">
        <v>1079</v>
      </c>
      <c r="G8" s="378" t="s">
        <v>279</v>
      </c>
      <c r="H8" s="378">
        <v>4</v>
      </c>
      <c r="I8" s="378">
        <v>8</v>
      </c>
      <c r="J8" s="462">
        <v>9</v>
      </c>
      <c r="K8" s="462">
        <v>10</v>
      </c>
      <c r="L8" s="462">
        <v>11</v>
      </c>
      <c r="M8" s="462" t="s">
        <v>1046</v>
      </c>
      <c r="N8" s="462">
        <v>14</v>
      </c>
      <c r="O8" s="462">
        <v>15</v>
      </c>
      <c r="P8" s="276">
        <v>17</v>
      </c>
      <c r="Q8" s="276">
        <v>18</v>
      </c>
      <c r="R8" s="276">
        <v>19</v>
      </c>
      <c r="S8" s="276">
        <v>20</v>
      </c>
    </row>
    <row r="9" spans="1:19" s="412" customFormat="1" x14ac:dyDescent="0.15">
      <c r="A9" s="374" t="s">
        <v>646</v>
      </c>
      <c r="B9" s="375" t="s">
        <v>196</v>
      </c>
      <c r="C9" s="375" t="s">
        <v>132</v>
      </c>
      <c r="D9" s="376" t="s">
        <v>15</v>
      </c>
      <c r="E9" s="481">
        <f t="shared" ref="E9:F9" si="0">E10+E20+E25+E32+E62+E66+E93+E113+E129+E168+E185+E201+E210+E227+E242+E243+E244+E257+E307+E309</f>
        <v>0</v>
      </c>
      <c r="F9" s="481">
        <f t="shared" si="0"/>
        <v>0</v>
      </c>
      <c r="G9" s="481">
        <f>G10+G20+G25+G32+G62+G66+G93+G113+G129+G168+G185+G201+G210+G227+G242+G243+G244+G257+G307+G309</f>
        <v>0</v>
      </c>
      <c r="H9" s="481">
        <f>H10+H20+H25+H32+H62+H66+H93+H113+H129+H168+H185+H201+H210+H227+H242+H243+H244+H257+H307+H309</f>
        <v>0</v>
      </c>
      <c r="I9" s="481">
        <f>G9+K9</f>
        <v>0</v>
      </c>
      <c r="J9" s="481">
        <f>J10+J20+J25+J32+J62+J66+J93+J113+J129+J168+J185+J201+J210+J227+J242+J243+J244+J257+J307+J309</f>
        <v>0</v>
      </c>
      <c r="K9" s="481">
        <f>K10+K20+K25+K32+K62+K66+K93+K113+K129+K168+K185+K201+K210+K227+K242+K243+K244+K257+K307+K309</f>
        <v>0</v>
      </c>
      <c r="L9" s="481">
        <f t="shared" ref="L9:N9" si="1">L10+L20+L25+L32+L62+L66+L93+L113+L129+L168+L185+L201+L210+L227+L242+L243+L244+L257+L307+L309</f>
        <v>0</v>
      </c>
      <c r="M9" s="481">
        <f t="shared" si="1"/>
        <v>0</v>
      </c>
      <c r="N9" s="481">
        <f t="shared" si="1"/>
        <v>0</v>
      </c>
      <c r="O9" s="481">
        <f t="shared" ref="O9:O52" si="2">I9-N9</f>
        <v>0</v>
      </c>
      <c r="P9" s="557" t="e">
        <f>H9*1000/Таблица4001!F9</f>
        <v>#DIV/0!</v>
      </c>
      <c r="Q9" s="557" t="e">
        <f>I9*1000/Таблица4001!F9</f>
        <v>#DIV/0!</v>
      </c>
      <c r="R9" s="557" t="e">
        <f>J9*1000/Таблица4001!F9</f>
        <v>#DIV/0!</v>
      </c>
      <c r="S9" s="557" t="e">
        <f>K9*100/J9</f>
        <v>#DIV/0!</v>
      </c>
    </row>
    <row r="10" spans="1:19" s="412" customFormat="1" ht="21" x14ac:dyDescent="0.15">
      <c r="A10" s="374" t="s">
        <v>1326</v>
      </c>
      <c r="B10" s="375" t="s">
        <v>197</v>
      </c>
      <c r="C10" s="375" t="s">
        <v>133</v>
      </c>
      <c r="D10" s="376" t="s">
        <v>756</v>
      </c>
      <c r="E10" s="481">
        <f>E11+E12+E13+E15</f>
        <v>0</v>
      </c>
      <c r="F10" s="481">
        <f t="shared" ref="F10" si="3">F11+F12+F13+F16+F17+F18+F19</f>
        <v>0</v>
      </c>
      <c r="G10" s="481">
        <f t="shared" ref="G10:H10" si="4">G11+G12+G13+G15</f>
        <v>0</v>
      </c>
      <c r="H10" s="481">
        <f t="shared" si="4"/>
        <v>0</v>
      </c>
      <c r="I10" s="481">
        <f>G10+K10</f>
        <v>0</v>
      </c>
      <c r="J10" s="481">
        <f t="shared" ref="J10:N10" si="5">J11+J12+J13+J15</f>
        <v>0</v>
      </c>
      <c r="K10" s="481">
        <f t="shared" si="5"/>
        <v>0</v>
      </c>
      <c r="L10" s="481">
        <f t="shared" si="5"/>
        <v>0</v>
      </c>
      <c r="M10" s="481">
        <f t="shared" si="5"/>
        <v>0</v>
      </c>
      <c r="N10" s="481">
        <f t="shared" si="5"/>
        <v>0</v>
      </c>
      <c r="O10" s="481">
        <f t="shared" si="2"/>
        <v>0</v>
      </c>
      <c r="P10" s="557" t="e">
        <f>H10*1000/Таблица4001!F9</f>
        <v>#DIV/0!</v>
      </c>
      <c r="Q10" s="557" t="e">
        <f>I10*1000/Таблица4001!F9</f>
        <v>#DIV/0!</v>
      </c>
      <c r="R10" s="557" t="e">
        <f>J10*1000/Таблица4001!F9</f>
        <v>#DIV/0!</v>
      </c>
      <c r="S10" s="557" t="e">
        <f t="shared" ref="S10:S73" si="6">K10*100/J10</f>
        <v>#DIV/0!</v>
      </c>
    </row>
    <row r="11" spans="1:19" x14ac:dyDescent="0.15">
      <c r="A11" s="377" t="s">
        <v>280</v>
      </c>
      <c r="B11" s="378" t="s">
        <v>271</v>
      </c>
      <c r="C11" s="378" t="s">
        <v>144</v>
      </c>
      <c r="D11" s="379" t="s">
        <v>757</v>
      </c>
      <c r="E11" s="482"/>
      <c r="F11" s="482"/>
      <c r="G11" s="483">
        <f>0</f>
        <v>0</v>
      </c>
      <c r="H11" s="483">
        <f>J11</f>
        <v>0</v>
      </c>
      <c r="I11" s="483">
        <f>K11</f>
        <v>0</v>
      </c>
      <c r="J11" s="484"/>
      <c r="K11" s="484"/>
      <c r="L11" s="483">
        <f>0</f>
        <v>0</v>
      </c>
      <c r="M11" s="483">
        <f>0</f>
        <v>0</v>
      </c>
      <c r="N11" s="484"/>
      <c r="O11" s="483">
        <f t="shared" si="2"/>
        <v>0</v>
      </c>
      <c r="P11" s="557" t="e">
        <f>H11*1000/Таблица4001!F9</f>
        <v>#DIV/0!</v>
      </c>
      <c r="Q11" s="557" t="e">
        <f>I11*1000/Таблица4001!F9</f>
        <v>#DIV/0!</v>
      </c>
      <c r="R11" s="557" t="e">
        <f>J11*1000/Таблица4001!F9</f>
        <v>#DIV/0!</v>
      </c>
      <c r="S11" s="557" t="e">
        <f t="shared" si="6"/>
        <v>#DIV/0!</v>
      </c>
    </row>
    <row r="12" spans="1:19" x14ac:dyDescent="0.15">
      <c r="A12" s="377" t="s">
        <v>504</v>
      </c>
      <c r="B12" s="378" t="s">
        <v>603</v>
      </c>
      <c r="C12" s="378" t="s">
        <v>602</v>
      </c>
      <c r="D12" s="379" t="s">
        <v>493</v>
      </c>
      <c r="E12" s="482"/>
      <c r="F12" s="482"/>
      <c r="G12" s="483">
        <f>0</f>
        <v>0</v>
      </c>
      <c r="H12" s="483">
        <f>J12</f>
        <v>0</v>
      </c>
      <c r="I12" s="483">
        <f>K12</f>
        <v>0</v>
      </c>
      <c r="J12" s="484"/>
      <c r="K12" s="484"/>
      <c r="L12" s="483">
        <f>0</f>
        <v>0</v>
      </c>
      <c r="M12" s="483">
        <f>0</f>
        <v>0</v>
      </c>
      <c r="N12" s="484"/>
      <c r="O12" s="483">
        <f t="shared" si="2"/>
        <v>0</v>
      </c>
      <c r="P12" s="557" t="e">
        <f>H12*1000/Таблица4001!F9</f>
        <v>#DIV/0!</v>
      </c>
      <c r="Q12" s="557" t="e">
        <f>I12*1000/Таблица4001!F9</f>
        <v>#DIV/0!</v>
      </c>
      <c r="R12" s="557" t="e">
        <f>J12*1000/Таблица4001!F9</f>
        <v>#DIV/0!</v>
      </c>
      <c r="S12" s="557" t="e">
        <f t="shared" si="6"/>
        <v>#DIV/0!</v>
      </c>
    </row>
    <row r="13" spans="1:19" x14ac:dyDescent="0.15">
      <c r="A13" s="377" t="s">
        <v>281</v>
      </c>
      <c r="B13" s="378" t="s">
        <v>494</v>
      </c>
      <c r="C13" s="378" t="s">
        <v>495</v>
      </c>
      <c r="D13" s="379" t="s">
        <v>505</v>
      </c>
      <c r="E13" s="482"/>
      <c r="F13" s="482"/>
      <c r="G13" s="483"/>
      <c r="H13" s="483"/>
      <c r="I13" s="483">
        <f t="shared" ref="I13:I52" si="7">G13+K13</f>
        <v>0</v>
      </c>
      <c r="J13" s="484"/>
      <c r="K13" s="484"/>
      <c r="L13" s="484"/>
      <c r="M13" s="484"/>
      <c r="N13" s="484"/>
      <c r="O13" s="483">
        <f t="shared" si="2"/>
        <v>0</v>
      </c>
      <c r="P13" s="557" t="e">
        <f>H13*1000/Таблица4001!F9</f>
        <v>#DIV/0!</v>
      </c>
      <c r="Q13" s="557" t="e">
        <f>I13*1000/Таблица4001!F9</f>
        <v>#DIV/0!</v>
      </c>
      <c r="R13" s="557" t="e">
        <f>J13*1000/Таблица4001!F9</f>
        <v>#DIV/0!</v>
      </c>
      <c r="S13" s="557" t="e">
        <f t="shared" si="6"/>
        <v>#DIV/0!</v>
      </c>
    </row>
    <row r="14" spans="1:19" x14ac:dyDescent="0.15">
      <c r="A14" s="380" t="s">
        <v>1642</v>
      </c>
      <c r="B14" s="381" t="s">
        <v>1643</v>
      </c>
      <c r="C14" s="381" t="s">
        <v>1644</v>
      </c>
      <c r="D14" s="382" t="s">
        <v>1645</v>
      </c>
      <c r="E14" s="482"/>
      <c r="F14" s="482"/>
      <c r="G14" s="483"/>
      <c r="H14" s="483"/>
      <c r="I14" s="483">
        <f>G14+K14</f>
        <v>0</v>
      </c>
      <c r="J14" s="484"/>
      <c r="K14" s="484">
        <f>J14</f>
        <v>0</v>
      </c>
      <c r="L14" s="484"/>
      <c r="M14" s="484"/>
      <c r="N14" s="484"/>
      <c r="O14" s="483">
        <f t="shared" si="2"/>
        <v>0</v>
      </c>
      <c r="P14" s="557" t="e">
        <f>H14*1000/Таблица4001!F9</f>
        <v>#DIV/0!</v>
      </c>
      <c r="Q14" s="557" t="e">
        <f>I14*1000/Таблица4001!F9</f>
        <v>#DIV/0!</v>
      </c>
      <c r="R14" s="557" t="e">
        <f>J14*1000/Таблица4001!F9</f>
        <v>#DIV/0!</v>
      </c>
      <c r="S14" s="557" t="e">
        <f t="shared" si="6"/>
        <v>#DIV/0!</v>
      </c>
    </row>
    <row r="15" spans="1:19" ht="21" x14ac:dyDescent="0.15">
      <c r="A15" s="274" t="s">
        <v>1714</v>
      </c>
      <c r="B15" s="401" t="s">
        <v>1430</v>
      </c>
      <c r="C15" s="401" t="s">
        <v>1641</v>
      </c>
      <c r="D15" s="379"/>
      <c r="E15" s="482">
        <f>E16+E17+E18+E19</f>
        <v>0</v>
      </c>
      <c r="F15" s="482">
        <f t="shared" ref="F15:J15" si="8">F16+F17+F18+F19</f>
        <v>0</v>
      </c>
      <c r="G15" s="482">
        <f t="shared" si="8"/>
        <v>0</v>
      </c>
      <c r="H15" s="482">
        <f t="shared" si="8"/>
        <v>0</v>
      </c>
      <c r="I15" s="482">
        <f t="shared" si="8"/>
        <v>0</v>
      </c>
      <c r="J15" s="482">
        <f t="shared" si="8"/>
        <v>0</v>
      </c>
      <c r="K15" s="445">
        <f>K16+K17+K18+K19</f>
        <v>0</v>
      </c>
      <c r="L15" s="445">
        <f t="shared" ref="L15:O15" si="9">L16+L17+L18+L19</f>
        <v>0</v>
      </c>
      <c r="M15" s="445">
        <f t="shared" si="9"/>
        <v>0</v>
      </c>
      <c r="N15" s="445">
        <f t="shared" si="9"/>
        <v>0</v>
      </c>
      <c r="O15" s="445">
        <f t="shared" si="9"/>
        <v>0</v>
      </c>
      <c r="P15" s="557" t="e">
        <f>H15*1000/Таблица4001!F9</f>
        <v>#DIV/0!</v>
      </c>
      <c r="Q15" s="557" t="e">
        <f>I15*1000/Таблица4001!F9</f>
        <v>#DIV/0!</v>
      </c>
      <c r="R15" s="557" t="e">
        <f>J15*1000/Таблица4001!F9</f>
        <v>#DIV/0!</v>
      </c>
      <c r="S15" s="557" t="e">
        <f t="shared" si="6"/>
        <v>#DIV/0!</v>
      </c>
    </row>
    <row r="16" spans="1:19" x14ac:dyDescent="0.15">
      <c r="A16" s="377" t="s">
        <v>1370</v>
      </c>
      <c r="B16" s="378" t="s">
        <v>1367</v>
      </c>
      <c r="C16" s="401" t="s">
        <v>1431</v>
      </c>
      <c r="D16" s="379"/>
      <c r="E16" s="482"/>
      <c r="F16" s="482"/>
      <c r="G16" s="483"/>
      <c r="H16" s="483"/>
      <c r="I16" s="483">
        <f t="shared" si="7"/>
        <v>0</v>
      </c>
      <c r="J16" s="484"/>
      <c r="K16" s="484"/>
      <c r="L16" s="484"/>
      <c r="M16" s="484"/>
      <c r="N16" s="484"/>
      <c r="O16" s="483">
        <f t="shared" si="2"/>
        <v>0</v>
      </c>
      <c r="P16" s="557" t="e">
        <f>H16*1000/Таблица4001!F9</f>
        <v>#DIV/0!</v>
      </c>
      <c r="Q16" s="557" t="e">
        <f>I16*1000/Таблица4001!F9</f>
        <v>#DIV/0!</v>
      </c>
      <c r="R16" s="557" t="e">
        <f>J16*1000/Таблица4001!F9</f>
        <v>#DIV/0!</v>
      </c>
      <c r="S16" s="557" t="e">
        <f t="shared" si="6"/>
        <v>#DIV/0!</v>
      </c>
    </row>
    <row r="17" spans="1:19" x14ac:dyDescent="0.15">
      <c r="A17" s="377" t="s">
        <v>1371</v>
      </c>
      <c r="B17" s="378" t="s">
        <v>1368</v>
      </c>
      <c r="C17" s="401" t="s">
        <v>1432</v>
      </c>
      <c r="D17" s="379"/>
      <c r="E17" s="482"/>
      <c r="F17" s="482"/>
      <c r="G17" s="483"/>
      <c r="H17" s="483"/>
      <c r="I17" s="483">
        <f t="shared" si="7"/>
        <v>0</v>
      </c>
      <c r="J17" s="484"/>
      <c r="K17" s="484"/>
      <c r="L17" s="484"/>
      <c r="M17" s="484"/>
      <c r="N17" s="484"/>
      <c r="O17" s="483">
        <f t="shared" si="2"/>
        <v>0</v>
      </c>
      <c r="P17" s="557" t="e">
        <f>H17*1000/Таблица4001!F9</f>
        <v>#DIV/0!</v>
      </c>
      <c r="Q17" s="557" t="e">
        <f>I17*1000/Таблица4001!F9</f>
        <v>#DIV/0!</v>
      </c>
      <c r="R17" s="557" t="e">
        <f>J17*1000/Таблица4001!F9</f>
        <v>#DIV/0!</v>
      </c>
      <c r="S17" s="557" t="e">
        <f t="shared" si="6"/>
        <v>#DIV/0!</v>
      </c>
    </row>
    <row r="18" spans="1:19" x14ac:dyDescent="0.15">
      <c r="A18" s="377" t="s">
        <v>1372</v>
      </c>
      <c r="B18" s="378" t="s">
        <v>1369</v>
      </c>
      <c r="C18" s="401" t="s">
        <v>1433</v>
      </c>
      <c r="D18" s="379"/>
      <c r="E18" s="482"/>
      <c r="F18" s="482"/>
      <c r="G18" s="483"/>
      <c r="H18" s="483"/>
      <c r="I18" s="483">
        <f t="shared" si="7"/>
        <v>0</v>
      </c>
      <c r="J18" s="484"/>
      <c r="K18" s="484"/>
      <c r="L18" s="484"/>
      <c r="M18" s="484"/>
      <c r="N18" s="484"/>
      <c r="O18" s="483">
        <f t="shared" si="2"/>
        <v>0</v>
      </c>
      <c r="P18" s="557" t="e">
        <f>H18*1000/Таблица4001!F9</f>
        <v>#DIV/0!</v>
      </c>
      <c r="Q18" s="557" t="e">
        <f>I18*1000/Таблица4001!F9</f>
        <v>#DIV/0!</v>
      </c>
      <c r="R18" s="557" t="e">
        <f>J18*1000/Таблица4001!F9</f>
        <v>#DIV/0!</v>
      </c>
      <c r="S18" s="557" t="e">
        <f t="shared" si="6"/>
        <v>#DIV/0!</v>
      </c>
    </row>
    <row r="19" spans="1:19" s="412" customFormat="1" x14ac:dyDescent="0.15">
      <c r="A19" s="377" t="s">
        <v>1435</v>
      </c>
      <c r="B19" s="378" t="s">
        <v>1554</v>
      </c>
      <c r="C19" s="401" t="s">
        <v>1434</v>
      </c>
      <c r="D19" s="379"/>
      <c r="E19" s="482"/>
      <c r="F19" s="482"/>
      <c r="G19" s="483"/>
      <c r="H19" s="483"/>
      <c r="I19" s="483">
        <f t="shared" si="7"/>
        <v>0</v>
      </c>
      <c r="J19" s="484"/>
      <c r="K19" s="484"/>
      <c r="L19" s="484"/>
      <c r="M19" s="484"/>
      <c r="N19" s="484"/>
      <c r="O19" s="483">
        <f t="shared" si="2"/>
        <v>0</v>
      </c>
      <c r="P19" s="557" t="e">
        <f>H19*1000/Таблица4001!F9</f>
        <v>#DIV/0!</v>
      </c>
      <c r="Q19" s="557" t="e">
        <f>I19*1000/Таблица4001!F9</f>
        <v>#DIV/0!</v>
      </c>
      <c r="R19" s="557" t="e">
        <f>J19*1000/Таблица4001!F9</f>
        <v>#DIV/0!</v>
      </c>
      <c r="S19" s="557" t="e">
        <f t="shared" si="6"/>
        <v>#DIV/0!</v>
      </c>
    </row>
    <row r="20" spans="1:19" x14ac:dyDescent="0.15">
      <c r="A20" s="374" t="s">
        <v>666</v>
      </c>
      <c r="B20" s="375" t="s">
        <v>198</v>
      </c>
      <c r="C20" s="375" t="s">
        <v>134</v>
      </c>
      <c r="D20" s="376" t="s">
        <v>758</v>
      </c>
      <c r="E20" s="481">
        <f>E21+E23</f>
        <v>0</v>
      </c>
      <c r="F20" s="481">
        <f>F21+F23</f>
        <v>0</v>
      </c>
      <c r="G20" s="481">
        <f>G21+G23</f>
        <v>0</v>
      </c>
      <c r="H20" s="481">
        <f>H21+H23</f>
        <v>0</v>
      </c>
      <c r="I20" s="481">
        <f t="shared" si="7"/>
        <v>0</v>
      </c>
      <c r="J20" s="481">
        <f>J21+J23</f>
        <v>0</v>
      </c>
      <c r="K20" s="481">
        <f>K21+K23</f>
        <v>0</v>
      </c>
      <c r="L20" s="481">
        <f>L21+L23</f>
        <v>0</v>
      </c>
      <c r="M20" s="481">
        <f>M21+M23</f>
        <v>0</v>
      </c>
      <c r="N20" s="481">
        <f>N21+N23</f>
        <v>0</v>
      </c>
      <c r="O20" s="481">
        <f t="shared" si="2"/>
        <v>0</v>
      </c>
      <c r="P20" s="557" t="e">
        <f>H20*1000/Таблица4001!F9</f>
        <v>#DIV/0!</v>
      </c>
      <c r="Q20" s="557" t="e">
        <f>I20*1000/Таблица4001!F9</f>
        <v>#DIV/0!</v>
      </c>
      <c r="R20" s="557" t="e">
        <f>J20*1000/Таблица4001!F9</f>
        <v>#DIV/0!</v>
      </c>
      <c r="S20" s="557" t="e">
        <f t="shared" si="6"/>
        <v>#DIV/0!</v>
      </c>
    </row>
    <row r="21" spans="1:19" x14ac:dyDescent="0.15">
      <c r="A21" s="377" t="s">
        <v>283</v>
      </c>
      <c r="B21" s="378" t="s">
        <v>279</v>
      </c>
      <c r="C21" s="378" t="s">
        <v>166</v>
      </c>
      <c r="D21" s="379" t="s">
        <v>284</v>
      </c>
      <c r="E21" s="482"/>
      <c r="F21" s="482"/>
      <c r="G21" s="483"/>
      <c r="H21" s="483"/>
      <c r="I21" s="483">
        <f t="shared" si="7"/>
        <v>0</v>
      </c>
      <c r="J21" s="484"/>
      <c r="K21" s="484"/>
      <c r="L21" s="484"/>
      <c r="M21" s="484"/>
      <c r="N21" s="484"/>
      <c r="O21" s="483">
        <f t="shared" si="2"/>
        <v>0</v>
      </c>
      <c r="P21" s="557" t="e">
        <f>H21*1000/Таблица4001!F9</f>
        <v>#DIV/0!</v>
      </c>
      <c r="Q21" s="557" t="e">
        <f>I21*1000/Таблица4001!F9</f>
        <v>#DIV/0!</v>
      </c>
      <c r="R21" s="557" t="e">
        <f>J21*1000/Таблица4001!F9</f>
        <v>#DIV/0!</v>
      </c>
      <c r="S21" s="557" t="e">
        <f t="shared" si="6"/>
        <v>#DIV/0!</v>
      </c>
    </row>
    <row r="22" spans="1:19" ht="21" x14ac:dyDescent="0.15">
      <c r="A22" s="377" t="s">
        <v>667</v>
      </c>
      <c r="B22" s="378" t="s">
        <v>506</v>
      </c>
      <c r="C22" s="396" t="s">
        <v>507</v>
      </c>
      <c r="D22" s="379" t="s">
        <v>508</v>
      </c>
      <c r="E22" s="482"/>
      <c r="F22" s="482"/>
      <c r="G22" s="483"/>
      <c r="H22" s="483"/>
      <c r="I22" s="483">
        <f t="shared" si="7"/>
        <v>0</v>
      </c>
      <c r="J22" s="484"/>
      <c r="K22" s="484"/>
      <c r="L22" s="484"/>
      <c r="M22" s="484"/>
      <c r="N22" s="484"/>
      <c r="O22" s="483">
        <f t="shared" si="2"/>
        <v>0</v>
      </c>
      <c r="P22" s="557" t="e">
        <f>H22*1000/Таблица4001!F9</f>
        <v>#DIV/0!</v>
      </c>
      <c r="Q22" s="557" t="e">
        <f>I22*1000/Таблица4001!F9</f>
        <v>#DIV/0!</v>
      </c>
      <c r="R22" s="557" t="e">
        <f>J22*1000/Таблица4001!F9</f>
        <v>#DIV/0!</v>
      </c>
      <c r="S22" s="557" t="e">
        <f t="shared" si="6"/>
        <v>#DIV/0!</v>
      </c>
    </row>
    <row r="23" spans="1:19" x14ac:dyDescent="0.15">
      <c r="A23" s="377" t="s">
        <v>789</v>
      </c>
      <c r="B23" s="378" t="s">
        <v>509</v>
      </c>
      <c r="C23" s="396" t="s">
        <v>510</v>
      </c>
      <c r="D23" s="379" t="s">
        <v>511</v>
      </c>
      <c r="E23" s="482"/>
      <c r="F23" s="482"/>
      <c r="G23" s="483"/>
      <c r="H23" s="483"/>
      <c r="I23" s="483">
        <f t="shared" si="7"/>
        <v>0</v>
      </c>
      <c r="J23" s="484"/>
      <c r="K23" s="484"/>
      <c r="L23" s="484"/>
      <c r="M23" s="484"/>
      <c r="N23" s="484"/>
      <c r="O23" s="483">
        <f t="shared" si="2"/>
        <v>0</v>
      </c>
      <c r="P23" s="557" t="e">
        <f>H23*1000/Таблица4001!F9</f>
        <v>#DIV/0!</v>
      </c>
      <c r="Q23" s="557" t="e">
        <f>I23*1000/Таблица4001!F9</f>
        <v>#DIV/0!</v>
      </c>
      <c r="R23" s="557" t="e">
        <f>J23*1000/Таблица4001!F9</f>
        <v>#DIV/0!</v>
      </c>
      <c r="S23" s="557" t="e">
        <f t="shared" si="6"/>
        <v>#DIV/0!</v>
      </c>
    </row>
    <row r="24" spans="1:19" s="412" customFormat="1" x14ac:dyDescent="0.15">
      <c r="A24" s="377" t="s">
        <v>1075</v>
      </c>
      <c r="B24" s="378" t="s">
        <v>1079</v>
      </c>
      <c r="C24" s="396" t="s">
        <v>1076</v>
      </c>
      <c r="D24" s="379" t="s">
        <v>1077</v>
      </c>
      <c r="E24" s="482"/>
      <c r="F24" s="482"/>
      <c r="G24" s="483"/>
      <c r="H24" s="483"/>
      <c r="I24" s="483">
        <f t="shared" si="7"/>
        <v>0</v>
      </c>
      <c r="J24" s="484"/>
      <c r="K24" s="484"/>
      <c r="L24" s="484"/>
      <c r="M24" s="484"/>
      <c r="N24" s="484"/>
      <c r="O24" s="483">
        <f t="shared" si="2"/>
        <v>0</v>
      </c>
      <c r="P24" s="557" t="e">
        <f>H24*1000/Таблица4001!F9</f>
        <v>#DIV/0!</v>
      </c>
      <c r="Q24" s="557" t="e">
        <f>I24*1000/Таблица4001!F9</f>
        <v>#DIV/0!</v>
      </c>
      <c r="R24" s="557" t="e">
        <f>J24*1000/Таблица4001!F9</f>
        <v>#DIV/0!</v>
      </c>
      <c r="S24" s="557" t="e">
        <f t="shared" si="6"/>
        <v>#DIV/0!</v>
      </c>
    </row>
    <row r="25" spans="1:19" ht="21" x14ac:dyDescent="0.15">
      <c r="A25" s="374" t="s">
        <v>668</v>
      </c>
      <c r="B25" s="375" t="s">
        <v>199</v>
      </c>
      <c r="C25" s="375" t="s">
        <v>135</v>
      </c>
      <c r="D25" s="376" t="s">
        <v>25</v>
      </c>
      <c r="E25" s="481">
        <f t="shared" ref="E25:F25" si="10">E26+E28+E30+E31</f>
        <v>0</v>
      </c>
      <c r="F25" s="481">
        <f t="shared" si="10"/>
        <v>0</v>
      </c>
      <c r="G25" s="481">
        <f>G26+G28+G30+G31</f>
        <v>0</v>
      </c>
      <c r="H25" s="481">
        <f>H26+H28+H30+H31</f>
        <v>0</v>
      </c>
      <c r="I25" s="481">
        <f t="shared" si="7"/>
        <v>0</v>
      </c>
      <c r="J25" s="481">
        <f>J26+J28+J30+J31</f>
        <v>0</v>
      </c>
      <c r="K25" s="481">
        <f t="shared" ref="K25:N25" si="11">K26+K28+K30+K31</f>
        <v>0</v>
      </c>
      <c r="L25" s="481">
        <f t="shared" si="11"/>
        <v>0</v>
      </c>
      <c r="M25" s="481">
        <f t="shared" si="11"/>
        <v>0</v>
      </c>
      <c r="N25" s="481">
        <f t="shared" si="11"/>
        <v>0</v>
      </c>
      <c r="O25" s="481">
        <f t="shared" si="2"/>
        <v>0</v>
      </c>
      <c r="P25" s="557" t="e">
        <f>H25*1000/Таблица4001!F9</f>
        <v>#DIV/0!</v>
      </c>
      <c r="Q25" s="557" t="e">
        <f>I25*1000/Таблица4001!F9</f>
        <v>#DIV/0!</v>
      </c>
      <c r="R25" s="557" t="e">
        <f>J25*1000/Таблица4001!F9</f>
        <v>#DIV/0!</v>
      </c>
      <c r="S25" s="557" t="e">
        <f t="shared" si="6"/>
        <v>#DIV/0!</v>
      </c>
    </row>
    <row r="26" spans="1:19" x14ac:dyDescent="0.15">
      <c r="A26" s="377" t="s">
        <v>669</v>
      </c>
      <c r="B26" s="378" t="s">
        <v>200</v>
      </c>
      <c r="C26" s="378" t="s">
        <v>65</v>
      </c>
      <c r="D26" s="379" t="s">
        <v>26</v>
      </c>
      <c r="E26" s="482"/>
      <c r="F26" s="482"/>
      <c r="G26" s="483"/>
      <c r="H26" s="483"/>
      <c r="I26" s="483">
        <f t="shared" si="7"/>
        <v>0</v>
      </c>
      <c r="J26" s="484"/>
      <c r="K26" s="484"/>
      <c r="L26" s="484"/>
      <c r="M26" s="484"/>
      <c r="N26" s="484"/>
      <c r="O26" s="483">
        <f t="shared" si="2"/>
        <v>0</v>
      </c>
      <c r="P26" s="557" t="e">
        <f>H26*1000/Таблица4001!F9</f>
        <v>#DIV/0!</v>
      </c>
      <c r="Q26" s="557" t="e">
        <f>I26*1000/Таблица4001!F9</f>
        <v>#DIV/0!</v>
      </c>
      <c r="R26" s="557" t="e">
        <f>J26*1000/Таблица4001!F9</f>
        <v>#DIV/0!</v>
      </c>
      <c r="S26" s="557" t="e">
        <f t="shared" si="6"/>
        <v>#DIV/0!</v>
      </c>
    </row>
    <row r="27" spans="1:19" x14ac:dyDescent="0.15">
      <c r="A27" s="377" t="s">
        <v>670</v>
      </c>
      <c r="B27" s="378" t="s">
        <v>512</v>
      </c>
      <c r="C27" s="396" t="s">
        <v>513</v>
      </c>
      <c r="D27" s="379" t="s">
        <v>514</v>
      </c>
      <c r="E27" s="482"/>
      <c r="F27" s="482"/>
      <c r="G27" s="483"/>
      <c r="H27" s="483"/>
      <c r="I27" s="483">
        <f t="shared" si="7"/>
        <v>0</v>
      </c>
      <c r="J27" s="484"/>
      <c r="K27" s="484"/>
      <c r="L27" s="484"/>
      <c r="M27" s="484"/>
      <c r="N27" s="484"/>
      <c r="O27" s="483">
        <f t="shared" si="2"/>
        <v>0</v>
      </c>
      <c r="P27" s="557" t="e">
        <f>H27*1000/Таблица4001!F9</f>
        <v>#DIV/0!</v>
      </c>
      <c r="Q27" s="557" t="e">
        <f>I27*1000/Таблица4001!F9</f>
        <v>#DIV/0!</v>
      </c>
      <c r="R27" s="557" t="e">
        <f>J27*1000/Таблица4001!F9</f>
        <v>#DIV/0!</v>
      </c>
      <c r="S27" s="557" t="e">
        <f t="shared" si="6"/>
        <v>#DIV/0!</v>
      </c>
    </row>
    <row r="28" spans="1:19" ht="21" x14ac:dyDescent="0.15">
      <c r="A28" s="377" t="s">
        <v>671</v>
      </c>
      <c r="B28" s="378" t="s">
        <v>201</v>
      </c>
      <c r="C28" s="378" t="s">
        <v>66</v>
      </c>
      <c r="D28" s="379" t="s">
        <v>624</v>
      </c>
      <c r="E28" s="482"/>
      <c r="F28" s="482"/>
      <c r="G28" s="483"/>
      <c r="H28" s="483"/>
      <c r="I28" s="483">
        <f t="shared" si="7"/>
        <v>0</v>
      </c>
      <c r="J28" s="484"/>
      <c r="K28" s="484"/>
      <c r="L28" s="484"/>
      <c r="M28" s="484"/>
      <c r="N28" s="484"/>
      <c r="O28" s="483">
        <f t="shared" si="2"/>
        <v>0</v>
      </c>
      <c r="P28" s="557" t="e">
        <f>H28*1000/Таблица4001!F9</f>
        <v>#DIV/0!</v>
      </c>
      <c r="Q28" s="557" t="e">
        <f>I28*1000/Таблица4001!F9</f>
        <v>#DIV/0!</v>
      </c>
      <c r="R28" s="557" t="e">
        <f>J28*1000/Таблица4001!F9</f>
        <v>#DIV/0!</v>
      </c>
      <c r="S28" s="557" t="e">
        <f t="shared" si="6"/>
        <v>#DIV/0!</v>
      </c>
    </row>
    <row r="29" spans="1:19" x14ac:dyDescent="0.15">
      <c r="A29" s="377" t="s">
        <v>184</v>
      </c>
      <c r="B29" s="378" t="s">
        <v>202</v>
      </c>
      <c r="C29" s="378" t="s">
        <v>67</v>
      </c>
      <c r="D29" s="379" t="s">
        <v>759</v>
      </c>
      <c r="E29" s="482"/>
      <c r="F29" s="482"/>
      <c r="G29" s="483"/>
      <c r="H29" s="483"/>
      <c r="I29" s="483">
        <f t="shared" si="7"/>
        <v>0</v>
      </c>
      <c r="J29" s="484"/>
      <c r="K29" s="484"/>
      <c r="L29" s="484"/>
      <c r="M29" s="484"/>
      <c r="N29" s="484"/>
      <c r="O29" s="483">
        <f t="shared" si="2"/>
        <v>0</v>
      </c>
      <c r="P29" s="557" t="e">
        <f>H29*1000/Таблица4001!F9</f>
        <v>#DIV/0!</v>
      </c>
      <c r="Q29" s="557" t="e">
        <f>I29*1000/Таблица4001!F9</f>
        <v>#DIV/0!</v>
      </c>
      <c r="R29" s="557" t="e">
        <f>J29*1000/Таблица4001!F9</f>
        <v>#DIV/0!</v>
      </c>
      <c r="S29" s="557" t="e">
        <f t="shared" si="6"/>
        <v>#DIV/0!</v>
      </c>
    </row>
    <row r="30" spans="1:19" s="412" customFormat="1" x14ac:dyDescent="0.15">
      <c r="A30" s="377" t="s">
        <v>672</v>
      </c>
      <c r="B30" s="378" t="s">
        <v>203</v>
      </c>
      <c r="C30" s="378" t="s">
        <v>68</v>
      </c>
      <c r="D30" s="379" t="s">
        <v>27</v>
      </c>
      <c r="E30" s="482"/>
      <c r="F30" s="482"/>
      <c r="G30" s="483"/>
      <c r="H30" s="483"/>
      <c r="I30" s="483">
        <f>G30+K30</f>
        <v>0</v>
      </c>
      <c r="J30" s="484"/>
      <c r="K30" s="484"/>
      <c r="L30" s="484"/>
      <c r="M30" s="484"/>
      <c r="N30" s="484"/>
      <c r="O30" s="483">
        <f t="shared" si="2"/>
        <v>0</v>
      </c>
      <c r="P30" s="557" t="e">
        <f>H30*1000/Таблица4001!F9</f>
        <v>#DIV/0!</v>
      </c>
      <c r="Q30" s="557" t="e">
        <f>I30*1000/Таблица4001!F9</f>
        <v>#DIV/0!</v>
      </c>
      <c r="R30" s="557" t="e">
        <f>J30*1000/Таблица4001!F9</f>
        <v>#DIV/0!</v>
      </c>
      <c r="S30" s="557" t="e">
        <f t="shared" si="6"/>
        <v>#DIV/0!</v>
      </c>
    </row>
    <row r="31" spans="1:19" x14ac:dyDescent="0.15">
      <c r="A31" s="377" t="s">
        <v>1555</v>
      </c>
      <c r="B31" s="378" t="s">
        <v>1438</v>
      </c>
      <c r="C31" s="378" t="s">
        <v>1439</v>
      </c>
      <c r="D31" s="379"/>
      <c r="E31" s="482"/>
      <c r="F31" s="482"/>
      <c r="G31" s="483"/>
      <c r="H31" s="483"/>
      <c r="I31" s="483">
        <f t="shared" si="7"/>
        <v>0</v>
      </c>
      <c r="J31" s="484"/>
      <c r="K31" s="484"/>
      <c r="L31" s="484"/>
      <c r="M31" s="484"/>
      <c r="N31" s="484"/>
      <c r="O31" s="483">
        <f t="shared" si="2"/>
        <v>0</v>
      </c>
      <c r="P31" s="557" t="e">
        <f>H31*1000/Таблица4001!F9</f>
        <v>#DIV/0!</v>
      </c>
      <c r="Q31" s="557" t="e">
        <f>I31*1000/Таблица4001!F9</f>
        <v>#DIV/0!</v>
      </c>
      <c r="R31" s="557" t="e">
        <f>J31*1000/Таблица4001!F9</f>
        <v>#DIV/0!</v>
      </c>
      <c r="S31" s="557" t="e">
        <f t="shared" si="6"/>
        <v>#DIV/0!</v>
      </c>
    </row>
    <row r="32" spans="1:19" ht="21" x14ac:dyDescent="0.15">
      <c r="A32" s="374" t="s">
        <v>673</v>
      </c>
      <c r="B32" s="375" t="s">
        <v>204</v>
      </c>
      <c r="C32" s="375" t="s">
        <v>69</v>
      </c>
      <c r="D32" s="376" t="s">
        <v>760</v>
      </c>
      <c r="E32" s="481">
        <f t="shared" ref="E32:F32" si="12">E33+E41+E47+E48+E49+E50+E51+E52+E54+E56+E57+E58+E59+E60+E61</f>
        <v>0</v>
      </c>
      <c r="F32" s="481">
        <f t="shared" si="12"/>
        <v>0</v>
      </c>
      <c r="G32" s="481">
        <f>G33+G41+G47+G48+G49+G50+G51+G52+G54+G56+G57+G58+G59+G60+G61</f>
        <v>0</v>
      </c>
      <c r="H32" s="481">
        <f>H33+H41+H47+H48+H49+H50+H51+H52+H54+H56+H57+H58+H59+H60+H61</f>
        <v>0</v>
      </c>
      <c r="I32" s="481">
        <f t="shared" si="7"/>
        <v>0</v>
      </c>
      <c r="J32" s="481">
        <f>J33+J41+J47+J48+J49+J50+J51+J52+J54+J56+J57+J58+J59+J60+J61</f>
        <v>0</v>
      </c>
      <c r="K32" s="481">
        <f t="shared" ref="K32:N32" si="13">K33+K41+K47+K48+K49+K50+K51+K52+K54+K56+K57+K58+K59+K60+K61</f>
        <v>0</v>
      </c>
      <c r="L32" s="481">
        <f t="shared" si="13"/>
        <v>0</v>
      </c>
      <c r="M32" s="481">
        <f t="shared" si="13"/>
        <v>0</v>
      </c>
      <c r="N32" s="481">
        <f t="shared" si="13"/>
        <v>0</v>
      </c>
      <c r="O32" s="481">
        <f t="shared" si="2"/>
        <v>0</v>
      </c>
      <c r="P32" s="557" t="e">
        <f>H32*1000/Таблица4001!F9</f>
        <v>#DIV/0!</v>
      </c>
      <c r="Q32" s="557" t="e">
        <f>I32*1000/Таблица4001!F9</f>
        <v>#DIV/0!</v>
      </c>
      <c r="R32" s="557" t="e">
        <f>J32*1000/Таблица4001!F9</f>
        <v>#DIV/0!</v>
      </c>
      <c r="S32" s="557" t="e">
        <f t="shared" si="6"/>
        <v>#DIV/0!</v>
      </c>
    </row>
    <row r="33" spans="1:19" x14ac:dyDescent="0.15">
      <c r="A33" s="377" t="s">
        <v>639</v>
      </c>
      <c r="B33" s="378" t="s">
        <v>205</v>
      </c>
      <c r="C33" s="414" t="s">
        <v>70</v>
      </c>
      <c r="D33" s="379" t="s">
        <v>604</v>
      </c>
      <c r="E33" s="483">
        <f t="shared" ref="E33:F33" si="14">E34+E35+E36+E37+E38+E39+E40</f>
        <v>0</v>
      </c>
      <c r="F33" s="483">
        <f t="shared" si="14"/>
        <v>0</v>
      </c>
      <c r="G33" s="483">
        <f>G34+G35+G36+G37+G38+G39+G40</f>
        <v>0</v>
      </c>
      <c r="H33" s="483">
        <f>H34+H35+H36+H37+H38+H39+H40</f>
        <v>0</v>
      </c>
      <c r="I33" s="483">
        <f t="shared" si="7"/>
        <v>0</v>
      </c>
      <c r="J33" s="483">
        <f>J34+J35+J36+J37+J38+J39+J40</f>
        <v>0</v>
      </c>
      <c r="K33" s="483">
        <f t="shared" ref="K33:N33" si="15">K34+K35+K36+K37+K38+K39+K40</f>
        <v>0</v>
      </c>
      <c r="L33" s="483">
        <f t="shared" si="15"/>
        <v>0</v>
      </c>
      <c r="M33" s="483">
        <f t="shared" si="15"/>
        <v>0</v>
      </c>
      <c r="N33" s="483">
        <f t="shared" si="15"/>
        <v>0</v>
      </c>
      <c r="O33" s="483">
        <f t="shared" si="2"/>
        <v>0</v>
      </c>
      <c r="P33" s="557" t="e">
        <f>H33*1000/Таблица4001!F9</f>
        <v>#DIV/0!</v>
      </c>
      <c r="Q33" s="557" t="e">
        <f>I33*1000/Таблица4001!F9</f>
        <v>#DIV/0!</v>
      </c>
      <c r="R33" s="557" t="e">
        <f>J33*1000/Таблица4001!F9</f>
        <v>#DIV/0!</v>
      </c>
      <c r="S33" s="557" t="e">
        <f t="shared" si="6"/>
        <v>#DIV/0!</v>
      </c>
    </row>
    <row r="34" spans="1:19" x14ac:dyDescent="0.15">
      <c r="A34" s="377" t="s">
        <v>848</v>
      </c>
      <c r="B34" s="378" t="s">
        <v>286</v>
      </c>
      <c r="C34" s="414" t="s">
        <v>288</v>
      </c>
      <c r="D34" s="379" t="s">
        <v>849</v>
      </c>
      <c r="E34" s="482"/>
      <c r="F34" s="482"/>
      <c r="G34" s="483"/>
      <c r="H34" s="483"/>
      <c r="I34" s="483">
        <f t="shared" si="7"/>
        <v>0</v>
      </c>
      <c r="J34" s="484"/>
      <c r="K34" s="484"/>
      <c r="L34" s="484"/>
      <c r="M34" s="484"/>
      <c r="N34" s="484"/>
      <c r="O34" s="483">
        <f t="shared" si="2"/>
        <v>0</v>
      </c>
      <c r="P34" s="557" t="e">
        <f>H34*1000/Таблица4001!F9</f>
        <v>#DIV/0!</v>
      </c>
      <c r="Q34" s="557" t="e">
        <f>I34*1000/Таблица4001!F9</f>
        <v>#DIV/0!</v>
      </c>
      <c r="R34" s="557" t="e">
        <f>J34*1000/Таблица4001!F9</f>
        <v>#DIV/0!</v>
      </c>
      <c r="S34" s="557" t="e">
        <f t="shared" si="6"/>
        <v>#DIV/0!</v>
      </c>
    </row>
    <row r="35" spans="1:19" x14ac:dyDescent="0.15">
      <c r="A35" s="377" t="s">
        <v>850</v>
      </c>
      <c r="B35" s="378" t="s">
        <v>287</v>
      </c>
      <c r="C35" s="414" t="s">
        <v>289</v>
      </c>
      <c r="D35" s="379" t="s">
        <v>853</v>
      </c>
      <c r="E35" s="482"/>
      <c r="F35" s="482"/>
      <c r="G35" s="483"/>
      <c r="H35" s="483"/>
      <c r="I35" s="483">
        <f t="shared" si="7"/>
        <v>0</v>
      </c>
      <c r="J35" s="484"/>
      <c r="K35" s="484"/>
      <c r="L35" s="484"/>
      <c r="M35" s="484"/>
      <c r="N35" s="484"/>
      <c r="O35" s="483">
        <f t="shared" si="2"/>
        <v>0</v>
      </c>
      <c r="P35" s="557" t="e">
        <f>H35*1000/Таблица4001!F9</f>
        <v>#DIV/0!</v>
      </c>
      <c r="Q35" s="557" t="e">
        <f>I35*1000/Таблица4001!F9</f>
        <v>#DIV/0!</v>
      </c>
      <c r="R35" s="557" t="e">
        <f>J35*1000/Таблица4001!F9</f>
        <v>#DIV/0!</v>
      </c>
      <c r="S35" s="557" t="e">
        <f t="shared" si="6"/>
        <v>#DIV/0!</v>
      </c>
    </row>
    <row r="36" spans="1:19" ht="21" x14ac:dyDescent="0.15">
      <c r="A36" s="377" t="s">
        <v>851</v>
      </c>
      <c r="B36" s="378" t="s">
        <v>606</v>
      </c>
      <c r="C36" s="414" t="s">
        <v>607</v>
      </c>
      <c r="D36" s="379" t="s">
        <v>854</v>
      </c>
      <c r="E36" s="482"/>
      <c r="F36" s="482"/>
      <c r="G36" s="483"/>
      <c r="H36" s="483"/>
      <c r="I36" s="483">
        <f t="shared" si="7"/>
        <v>0</v>
      </c>
      <c r="J36" s="484"/>
      <c r="K36" s="484"/>
      <c r="L36" s="484"/>
      <c r="M36" s="484"/>
      <c r="N36" s="484"/>
      <c r="O36" s="483">
        <f t="shared" si="2"/>
        <v>0</v>
      </c>
      <c r="P36" s="557" t="e">
        <f>H36*1000/Таблица4001!F9</f>
        <v>#DIV/0!</v>
      </c>
      <c r="Q36" s="557" t="e">
        <f>I36*1000/Таблица4001!F9</f>
        <v>#DIV/0!</v>
      </c>
      <c r="R36" s="557" t="e">
        <f>J36*1000/Таблица4001!F9</f>
        <v>#DIV/0!</v>
      </c>
      <c r="S36" s="557" t="e">
        <f t="shared" si="6"/>
        <v>#DIV/0!</v>
      </c>
    </row>
    <row r="37" spans="1:19" x14ac:dyDescent="0.15">
      <c r="A37" s="377" t="s">
        <v>852</v>
      </c>
      <c r="B37" s="378" t="s">
        <v>856</v>
      </c>
      <c r="C37" s="414" t="s">
        <v>857</v>
      </c>
      <c r="D37" s="379" t="s">
        <v>855</v>
      </c>
      <c r="E37" s="482"/>
      <c r="F37" s="482"/>
      <c r="G37" s="483"/>
      <c r="H37" s="483"/>
      <c r="I37" s="483">
        <f t="shared" si="7"/>
        <v>0</v>
      </c>
      <c r="J37" s="484"/>
      <c r="K37" s="484"/>
      <c r="L37" s="484"/>
      <c r="M37" s="484"/>
      <c r="N37" s="484"/>
      <c r="O37" s="483">
        <f t="shared" si="2"/>
        <v>0</v>
      </c>
      <c r="P37" s="557" t="e">
        <f>H37*1000/Таблица4001!F9</f>
        <v>#DIV/0!</v>
      </c>
      <c r="Q37" s="557" t="e">
        <f>I37*1000/Таблица4001!F9</f>
        <v>#DIV/0!</v>
      </c>
      <c r="R37" s="557" t="e">
        <f>J37*1000/Таблица4001!F9</f>
        <v>#DIV/0!</v>
      </c>
      <c r="S37" s="557" t="e">
        <f t="shared" si="6"/>
        <v>#DIV/0!</v>
      </c>
    </row>
    <row r="38" spans="1:19" x14ac:dyDescent="0.15">
      <c r="A38" s="377" t="s">
        <v>285</v>
      </c>
      <c r="B38" s="378" t="s">
        <v>858</v>
      </c>
      <c r="C38" s="378" t="s">
        <v>860</v>
      </c>
      <c r="D38" s="379" t="s">
        <v>290</v>
      </c>
      <c r="E38" s="482"/>
      <c r="F38" s="482"/>
      <c r="G38" s="483"/>
      <c r="H38" s="483"/>
      <c r="I38" s="483">
        <f t="shared" si="7"/>
        <v>0</v>
      </c>
      <c r="J38" s="484"/>
      <c r="K38" s="484"/>
      <c r="L38" s="484"/>
      <c r="M38" s="484"/>
      <c r="N38" s="484"/>
      <c r="O38" s="483">
        <f t="shared" si="2"/>
        <v>0</v>
      </c>
      <c r="P38" s="557" t="e">
        <f>H38*1000/Таблица4001!F9</f>
        <v>#DIV/0!</v>
      </c>
      <c r="Q38" s="557" t="e">
        <f>I38*1000/Таблица4001!F9</f>
        <v>#DIV/0!</v>
      </c>
      <c r="R38" s="557" t="e">
        <f>J38*1000/Таблица4001!F9</f>
        <v>#DIV/0!</v>
      </c>
      <c r="S38" s="557" t="e">
        <f t="shared" si="6"/>
        <v>#DIV/0!</v>
      </c>
    </row>
    <row r="39" spans="1:19" x14ac:dyDescent="0.15">
      <c r="A39" s="377" t="s">
        <v>605</v>
      </c>
      <c r="B39" s="378" t="s">
        <v>859</v>
      </c>
      <c r="C39" s="378" t="s">
        <v>861</v>
      </c>
      <c r="D39" s="379" t="s">
        <v>572</v>
      </c>
      <c r="E39" s="482"/>
      <c r="F39" s="482"/>
      <c r="G39" s="483"/>
      <c r="H39" s="483"/>
      <c r="I39" s="483">
        <f t="shared" si="7"/>
        <v>0</v>
      </c>
      <c r="J39" s="484"/>
      <c r="K39" s="484"/>
      <c r="L39" s="484"/>
      <c r="M39" s="484"/>
      <c r="N39" s="484"/>
      <c r="O39" s="483">
        <f t="shared" si="2"/>
        <v>0</v>
      </c>
      <c r="P39" s="557" t="e">
        <f>H39*1000/Таблица4001!F9</f>
        <v>#DIV/0!</v>
      </c>
      <c r="Q39" s="557" t="e">
        <f>I39*1000/Таблица4001!F9</f>
        <v>#DIV/0!</v>
      </c>
      <c r="R39" s="557" t="e">
        <f>J39*1000/Таблица4001!F9</f>
        <v>#DIV/0!</v>
      </c>
      <c r="S39" s="557" t="e">
        <f t="shared" si="6"/>
        <v>#DIV/0!</v>
      </c>
    </row>
    <row r="40" spans="1:19" x14ac:dyDescent="0.15">
      <c r="A40" s="377" t="s">
        <v>1441</v>
      </c>
      <c r="B40" s="378" t="s">
        <v>1442</v>
      </c>
      <c r="C40" s="378" t="s">
        <v>1440</v>
      </c>
      <c r="D40" s="379"/>
      <c r="E40" s="482"/>
      <c r="F40" s="482"/>
      <c r="G40" s="483"/>
      <c r="H40" s="483"/>
      <c r="I40" s="483">
        <f t="shared" si="7"/>
        <v>0</v>
      </c>
      <c r="J40" s="484"/>
      <c r="K40" s="484"/>
      <c r="L40" s="484"/>
      <c r="M40" s="484"/>
      <c r="N40" s="484"/>
      <c r="O40" s="483">
        <f t="shared" si="2"/>
        <v>0</v>
      </c>
      <c r="P40" s="557" t="e">
        <f>H40*1000/Таблица4001!F9</f>
        <v>#DIV/0!</v>
      </c>
      <c r="Q40" s="557" t="e">
        <f>I40*1000/Таблица4001!F9</f>
        <v>#DIV/0!</v>
      </c>
      <c r="R40" s="557" t="e">
        <f>J40*1000/Таблица4001!F9</f>
        <v>#DIV/0!</v>
      </c>
      <c r="S40" s="557" t="e">
        <f t="shared" si="6"/>
        <v>#DIV/0!</v>
      </c>
    </row>
    <row r="41" spans="1:19" x14ac:dyDescent="0.15">
      <c r="A41" s="377" t="s">
        <v>652</v>
      </c>
      <c r="B41" s="378" t="s">
        <v>206</v>
      </c>
      <c r="C41" s="378" t="s">
        <v>71</v>
      </c>
      <c r="D41" s="379" t="s">
        <v>761</v>
      </c>
      <c r="E41" s="482">
        <f>E44+E45+E46</f>
        <v>0</v>
      </c>
      <c r="F41" s="482">
        <f t="shared" ref="F41:N41" si="16">F44+F45+F46</f>
        <v>0</v>
      </c>
      <c r="G41" s="482">
        <f t="shared" si="16"/>
        <v>0</v>
      </c>
      <c r="H41" s="482">
        <f t="shared" si="16"/>
        <v>0</v>
      </c>
      <c r="I41" s="483">
        <f t="shared" si="7"/>
        <v>0</v>
      </c>
      <c r="J41" s="482">
        <f t="shared" si="16"/>
        <v>0</v>
      </c>
      <c r="K41" s="482">
        <f t="shared" si="16"/>
        <v>0</v>
      </c>
      <c r="L41" s="482">
        <f t="shared" si="16"/>
        <v>0</v>
      </c>
      <c r="M41" s="482">
        <f t="shared" si="16"/>
        <v>0</v>
      </c>
      <c r="N41" s="482">
        <f t="shared" si="16"/>
        <v>0</v>
      </c>
      <c r="O41" s="483">
        <f t="shared" si="2"/>
        <v>0</v>
      </c>
      <c r="P41" s="557" t="e">
        <f>H41*1000/Таблица4001!F9</f>
        <v>#DIV/0!</v>
      </c>
      <c r="Q41" s="557" t="e">
        <f>I41*1000/Таблица4001!F9</f>
        <v>#DIV/0!</v>
      </c>
      <c r="R41" s="557" t="e">
        <f>J41*1000/Таблица4001!F9</f>
        <v>#DIV/0!</v>
      </c>
      <c r="S41" s="557" t="e">
        <f t="shared" si="6"/>
        <v>#DIV/0!</v>
      </c>
    </row>
    <row r="42" spans="1:19" ht="31.5" x14ac:dyDescent="0.15">
      <c r="A42" s="377" t="s">
        <v>862</v>
      </c>
      <c r="B42" s="378" t="s">
        <v>207</v>
      </c>
      <c r="C42" s="378" t="s">
        <v>72</v>
      </c>
      <c r="D42" s="379" t="s">
        <v>791</v>
      </c>
      <c r="E42" s="482"/>
      <c r="F42" s="482"/>
      <c r="G42" s="483"/>
      <c r="H42" s="483"/>
      <c r="I42" s="483">
        <f t="shared" si="7"/>
        <v>0</v>
      </c>
      <c r="J42" s="484"/>
      <c r="K42" s="484"/>
      <c r="L42" s="484"/>
      <c r="M42" s="484"/>
      <c r="N42" s="484"/>
      <c r="O42" s="483">
        <f t="shared" si="2"/>
        <v>0</v>
      </c>
      <c r="P42" s="557" t="e">
        <f>H42*1000/Таблица4001!F9</f>
        <v>#DIV/0!</v>
      </c>
      <c r="Q42" s="557" t="e">
        <f>I42*1000/Таблица4001!F9</f>
        <v>#DIV/0!</v>
      </c>
      <c r="R42" s="557" t="e">
        <f>J42*1000/Таблица4001!F9</f>
        <v>#DIV/0!</v>
      </c>
      <c r="S42" s="557" t="e">
        <f t="shared" si="6"/>
        <v>#DIV/0!</v>
      </c>
    </row>
    <row r="43" spans="1:19" ht="31.5" x14ac:dyDescent="0.15">
      <c r="A43" s="377" t="s">
        <v>1340</v>
      </c>
      <c r="B43" s="378" t="s">
        <v>1339</v>
      </c>
      <c r="C43" s="378" t="s">
        <v>73</v>
      </c>
      <c r="D43" s="379" t="s">
        <v>1342</v>
      </c>
      <c r="E43" s="482"/>
      <c r="F43" s="482"/>
      <c r="G43" s="483"/>
      <c r="H43" s="483"/>
      <c r="I43" s="483">
        <f t="shared" si="7"/>
        <v>0</v>
      </c>
      <c r="J43" s="484"/>
      <c r="K43" s="484"/>
      <c r="L43" s="484"/>
      <c r="M43" s="484"/>
      <c r="N43" s="484"/>
      <c r="O43" s="483">
        <f t="shared" si="2"/>
        <v>0</v>
      </c>
      <c r="P43" s="557" t="e">
        <f>H43*1000/Таблица4001!F9</f>
        <v>#DIV/0!</v>
      </c>
      <c r="Q43" s="557" t="e">
        <f>I43*1000/Таблица4001!F9</f>
        <v>#DIV/0!</v>
      </c>
      <c r="R43" s="557" t="e">
        <f>J43*1000/Таблица4001!F9</f>
        <v>#DIV/0!</v>
      </c>
      <c r="S43" s="557" t="e">
        <f t="shared" si="6"/>
        <v>#DIV/0!</v>
      </c>
    </row>
    <row r="44" spans="1:19" x14ac:dyDescent="0.15">
      <c r="A44" s="377" t="s">
        <v>863</v>
      </c>
      <c r="B44" s="378" t="s">
        <v>208</v>
      </c>
      <c r="C44" s="378" t="s">
        <v>793</v>
      </c>
      <c r="D44" s="379" t="s">
        <v>762</v>
      </c>
      <c r="E44" s="482"/>
      <c r="F44" s="482"/>
      <c r="G44" s="483"/>
      <c r="H44" s="483"/>
      <c r="I44" s="483">
        <f t="shared" si="7"/>
        <v>0</v>
      </c>
      <c r="J44" s="484"/>
      <c r="K44" s="484"/>
      <c r="L44" s="484"/>
      <c r="M44" s="484"/>
      <c r="N44" s="484"/>
      <c r="O44" s="483">
        <f t="shared" si="2"/>
        <v>0</v>
      </c>
      <c r="P44" s="557" t="e">
        <f>H44*1000/Таблица4001!F9</f>
        <v>#DIV/0!</v>
      </c>
      <c r="Q44" s="557" t="e">
        <f>I44*1000/Таблица4001!F9</f>
        <v>#DIV/0!</v>
      </c>
      <c r="R44" s="557" t="e">
        <f>J44*1000/Таблица4001!F9</f>
        <v>#DIV/0!</v>
      </c>
      <c r="S44" s="557" t="e">
        <f t="shared" si="6"/>
        <v>#DIV/0!</v>
      </c>
    </row>
    <row r="45" spans="1:19" x14ac:dyDescent="0.15">
      <c r="A45" s="377" t="s">
        <v>864</v>
      </c>
      <c r="B45" s="378" t="s">
        <v>792</v>
      </c>
      <c r="C45" s="378" t="s">
        <v>1341</v>
      </c>
      <c r="D45" s="379" t="s">
        <v>763</v>
      </c>
      <c r="E45" s="482"/>
      <c r="F45" s="482"/>
      <c r="G45" s="483"/>
      <c r="H45" s="483"/>
      <c r="I45" s="483">
        <f t="shared" si="7"/>
        <v>0</v>
      </c>
      <c r="J45" s="484"/>
      <c r="K45" s="484"/>
      <c r="L45" s="484"/>
      <c r="M45" s="484"/>
      <c r="N45" s="484"/>
      <c r="O45" s="483">
        <f t="shared" si="2"/>
        <v>0</v>
      </c>
      <c r="P45" s="557" t="e">
        <f>H45*1000/Таблица4001!F9</f>
        <v>#DIV/0!</v>
      </c>
      <c r="Q45" s="557" t="e">
        <f>I45*1000/Таблица4001!F9</f>
        <v>#DIV/0!</v>
      </c>
      <c r="R45" s="557" t="e">
        <f>J45*1000/Таблица4001!F9</f>
        <v>#DIV/0!</v>
      </c>
      <c r="S45" s="557" t="e">
        <f t="shared" si="6"/>
        <v>#DIV/0!</v>
      </c>
    </row>
    <row r="46" spans="1:19" x14ac:dyDescent="0.15">
      <c r="A46" s="377" t="s">
        <v>1445</v>
      </c>
      <c r="B46" s="378" t="s">
        <v>1443</v>
      </c>
      <c r="C46" s="378" t="s">
        <v>1444</v>
      </c>
      <c r="D46" s="379"/>
      <c r="E46" s="482"/>
      <c r="F46" s="482"/>
      <c r="G46" s="483"/>
      <c r="H46" s="483"/>
      <c r="I46" s="483">
        <f t="shared" si="7"/>
        <v>0</v>
      </c>
      <c r="J46" s="484"/>
      <c r="K46" s="484"/>
      <c r="L46" s="484"/>
      <c r="M46" s="484"/>
      <c r="N46" s="484"/>
      <c r="O46" s="483">
        <f t="shared" si="2"/>
        <v>0</v>
      </c>
      <c r="P46" s="557" t="e">
        <f>H46*1000/Таблица4001!F9</f>
        <v>#DIV/0!</v>
      </c>
      <c r="Q46" s="557" t="e">
        <f>I46*1000/Таблица4001!F9</f>
        <v>#DIV/0!</v>
      </c>
      <c r="R46" s="557" t="e">
        <f>J46*1000/Таблица4001!F9</f>
        <v>#DIV/0!</v>
      </c>
      <c r="S46" s="557" t="e">
        <f t="shared" si="6"/>
        <v>#DIV/0!</v>
      </c>
    </row>
    <row r="47" spans="1:19" x14ac:dyDescent="0.15">
      <c r="A47" s="377" t="s">
        <v>291</v>
      </c>
      <c r="B47" s="378" t="s">
        <v>209</v>
      </c>
      <c r="C47" s="378" t="s">
        <v>74</v>
      </c>
      <c r="D47" s="379" t="s">
        <v>764</v>
      </c>
      <c r="E47" s="482"/>
      <c r="F47" s="482"/>
      <c r="G47" s="483"/>
      <c r="H47" s="483"/>
      <c r="I47" s="483">
        <f t="shared" si="7"/>
        <v>0</v>
      </c>
      <c r="J47" s="484"/>
      <c r="K47" s="484"/>
      <c r="L47" s="484"/>
      <c r="M47" s="484"/>
      <c r="N47" s="484"/>
      <c r="O47" s="483">
        <f t="shared" si="2"/>
        <v>0</v>
      </c>
      <c r="P47" s="557" t="e">
        <f>H47*1000/Таблица4001!F9</f>
        <v>#DIV/0!</v>
      </c>
      <c r="Q47" s="557" t="e">
        <f>I47*1000/Таблица4001!F9</f>
        <v>#DIV/0!</v>
      </c>
      <c r="R47" s="557" t="e">
        <f>J47*1000/Таблица4001!F9</f>
        <v>#DIV/0!</v>
      </c>
      <c r="S47" s="557" t="e">
        <f t="shared" si="6"/>
        <v>#DIV/0!</v>
      </c>
    </row>
    <row r="48" spans="1:19" x14ac:dyDescent="0.15">
      <c r="A48" s="377" t="s">
        <v>645</v>
      </c>
      <c r="B48" s="378" t="s">
        <v>210</v>
      </c>
      <c r="C48" s="378" t="s">
        <v>187</v>
      </c>
      <c r="D48" s="379" t="s">
        <v>190</v>
      </c>
      <c r="E48" s="482"/>
      <c r="F48" s="482"/>
      <c r="G48" s="483"/>
      <c r="H48" s="483"/>
      <c r="I48" s="483">
        <f t="shared" si="7"/>
        <v>0</v>
      </c>
      <c r="J48" s="484"/>
      <c r="K48" s="484"/>
      <c r="L48" s="484"/>
      <c r="M48" s="484"/>
      <c r="N48" s="484"/>
      <c r="O48" s="483">
        <f t="shared" si="2"/>
        <v>0</v>
      </c>
      <c r="P48" s="557" t="e">
        <f>H48*1000/Таблица4001!F9</f>
        <v>#DIV/0!</v>
      </c>
      <c r="Q48" s="557" t="e">
        <f>I48*1000/Таблица4001!F9</f>
        <v>#DIV/0!</v>
      </c>
      <c r="R48" s="557" t="e">
        <f>J48*1000/Таблица4001!F9</f>
        <v>#DIV/0!</v>
      </c>
      <c r="S48" s="557" t="e">
        <f t="shared" si="6"/>
        <v>#DIV/0!</v>
      </c>
    </row>
    <row r="49" spans="1:19" x14ac:dyDescent="0.15">
      <c r="A49" s="377" t="s">
        <v>292</v>
      </c>
      <c r="B49" s="378" t="s">
        <v>211</v>
      </c>
      <c r="C49" s="378" t="s">
        <v>188</v>
      </c>
      <c r="D49" s="379" t="s">
        <v>314</v>
      </c>
      <c r="E49" s="482"/>
      <c r="F49" s="482"/>
      <c r="G49" s="483"/>
      <c r="H49" s="483"/>
      <c r="I49" s="483">
        <f t="shared" si="7"/>
        <v>0</v>
      </c>
      <c r="J49" s="484"/>
      <c r="K49" s="484"/>
      <c r="L49" s="484"/>
      <c r="M49" s="484"/>
      <c r="N49" s="484"/>
      <c r="O49" s="483">
        <f t="shared" si="2"/>
        <v>0</v>
      </c>
      <c r="P49" s="557" t="e">
        <f>H49*1000/Таблица4001!F9</f>
        <v>#DIV/0!</v>
      </c>
      <c r="Q49" s="557" t="e">
        <f>I49*1000/Таблица4001!F9</f>
        <v>#DIV/0!</v>
      </c>
      <c r="R49" s="557" t="e">
        <f>J49*1000/Таблица4001!F9</f>
        <v>#DIV/0!</v>
      </c>
      <c r="S49" s="557" t="e">
        <f t="shared" si="6"/>
        <v>#DIV/0!</v>
      </c>
    </row>
    <row r="50" spans="1:19" x14ac:dyDescent="0.15">
      <c r="A50" s="377" t="s">
        <v>293</v>
      </c>
      <c r="B50" s="378" t="s">
        <v>212</v>
      </c>
      <c r="C50" s="378" t="s">
        <v>189</v>
      </c>
      <c r="D50" s="379" t="s">
        <v>765</v>
      </c>
      <c r="E50" s="482"/>
      <c r="F50" s="482"/>
      <c r="G50" s="483"/>
      <c r="H50" s="483"/>
      <c r="I50" s="483">
        <f t="shared" si="7"/>
        <v>0</v>
      </c>
      <c r="J50" s="484"/>
      <c r="K50" s="484"/>
      <c r="L50" s="484"/>
      <c r="M50" s="484"/>
      <c r="N50" s="484"/>
      <c r="O50" s="483">
        <f t="shared" si="2"/>
        <v>0</v>
      </c>
      <c r="P50" s="557" t="e">
        <f>H50*1000/Таблица4001!F9</f>
        <v>#DIV/0!</v>
      </c>
      <c r="Q50" s="557" t="e">
        <f>I50*1000/Таблица4001!F9</f>
        <v>#DIV/0!</v>
      </c>
      <c r="R50" s="557" t="e">
        <f>J50*1000/Таблица4001!F9</f>
        <v>#DIV/0!</v>
      </c>
      <c r="S50" s="557" t="e">
        <f t="shared" si="6"/>
        <v>#DIV/0!</v>
      </c>
    </row>
    <row r="51" spans="1:19" x14ac:dyDescent="0.15">
      <c r="A51" s="377" t="s">
        <v>294</v>
      </c>
      <c r="B51" s="378" t="s">
        <v>297</v>
      </c>
      <c r="C51" s="378" t="s">
        <v>305</v>
      </c>
      <c r="D51" s="379" t="s">
        <v>315</v>
      </c>
      <c r="E51" s="482"/>
      <c r="F51" s="482"/>
      <c r="G51" s="483"/>
      <c r="H51" s="483"/>
      <c r="I51" s="483">
        <f t="shared" si="7"/>
        <v>0</v>
      </c>
      <c r="J51" s="484"/>
      <c r="K51" s="484"/>
      <c r="L51" s="484"/>
      <c r="M51" s="484"/>
      <c r="N51" s="484"/>
      <c r="O51" s="483">
        <f t="shared" si="2"/>
        <v>0</v>
      </c>
      <c r="P51" s="557" t="e">
        <f>H51*1000/Таблица4001!F9</f>
        <v>#DIV/0!</v>
      </c>
      <c r="Q51" s="557" t="e">
        <f>I51*1000/Таблица4001!F9</f>
        <v>#DIV/0!</v>
      </c>
      <c r="R51" s="557" t="e">
        <f>J51*1000/Таблица4001!F9</f>
        <v>#DIV/0!</v>
      </c>
      <c r="S51" s="557" t="e">
        <f t="shared" si="6"/>
        <v>#DIV/0!</v>
      </c>
    </row>
    <row r="52" spans="1:19" x14ac:dyDescent="0.15">
      <c r="A52" s="377" t="s">
        <v>295</v>
      </c>
      <c r="B52" s="378" t="s">
        <v>298</v>
      </c>
      <c r="C52" s="378" t="s">
        <v>306</v>
      </c>
      <c r="D52" s="379" t="s">
        <v>316</v>
      </c>
      <c r="E52" s="482"/>
      <c r="F52" s="482"/>
      <c r="G52" s="483"/>
      <c r="H52" s="483"/>
      <c r="I52" s="483">
        <f t="shared" si="7"/>
        <v>0</v>
      </c>
      <c r="J52" s="484"/>
      <c r="K52" s="484"/>
      <c r="L52" s="484"/>
      <c r="M52" s="484"/>
      <c r="N52" s="484"/>
      <c r="O52" s="483">
        <f t="shared" si="2"/>
        <v>0</v>
      </c>
      <c r="P52" s="557" t="e">
        <f>H52*1000/Таблица4001!F9</f>
        <v>#DIV/0!</v>
      </c>
      <c r="Q52" s="557" t="e">
        <f>I52*1000/Таблица4001!F9</f>
        <v>#DIV/0!</v>
      </c>
      <c r="R52" s="557" t="e">
        <f>J52*1000/Таблица4001!F9</f>
        <v>#DIV/0!</v>
      </c>
      <c r="S52" s="557" t="e">
        <f t="shared" si="6"/>
        <v>#DIV/0!</v>
      </c>
    </row>
    <row r="53" spans="1:19" x14ac:dyDescent="0.15">
      <c r="A53" s="380" t="s">
        <v>1089</v>
      </c>
      <c r="B53" s="415" t="s">
        <v>1334</v>
      </c>
      <c r="C53" s="378" t="s">
        <v>307</v>
      </c>
      <c r="D53" s="416" t="s">
        <v>1336</v>
      </c>
      <c r="E53" s="482">
        <f>0</f>
        <v>0</v>
      </c>
      <c r="F53" s="482">
        <f>0</f>
        <v>0</v>
      </c>
      <c r="G53" s="482">
        <f>0</f>
        <v>0</v>
      </c>
      <c r="H53" s="482">
        <f>0</f>
        <v>0</v>
      </c>
      <c r="I53" s="482">
        <f>0</f>
        <v>0</v>
      </c>
      <c r="J53" s="482">
        <f>0</f>
        <v>0</v>
      </c>
      <c r="K53" s="482">
        <f>0</f>
        <v>0</v>
      </c>
      <c r="L53" s="482">
        <f>0</f>
        <v>0</v>
      </c>
      <c r="M53" s="482">
        <f>0</f>
        <v>0</v>
      </c>
      <c r="N53" s="482">
        <f>0</f>
        <v>0</v>
      </c>
      <c r="O53" s="482">
        <f>0</f>
        <v>0</v>
      </c>
      <c r="P53" s="557" t="e">
        <f>H53*1000/Таблица4001!F9</f>
        <v>#DIV/0!</v>
      </c>
      <c r="Q53" s="557" t="e">
        <f>I53*1000/Таблица4001!F9</f>
        <v>#DIV/0!</v>
      </c>
      <c r="R53" s="557" t="e">
        <f>J53*1000/Таблица4001!F9</f>
        <v>#DIV/0!</v>
      </c>
      <c r="S53" s="557" t="e">
        <f t="shared" si="6"/>
        <v>#DIV/0!</v>
      </c>
    </row>
    <row r="54" spans="1:19" x14ac:dyDescent="0.15">
      <c r="A54" s="377" t="s">
        <v>17</v>
      </c>
      <c r="B54" s="378" t="s">
        <v>299</v>
      </c>
      <c r="C54" s="378" t="s">
        <v>308</v>
      </c>
      <c r="D54" s="379" t="s">
        <v>29</v>
      </c>
      <c r="E54" s="482"/>
      <c r="F54" s="482"/>
      <c r="G54" s="483"/>
      <c r="H54" s="483"/>
      <c r="I54" s="483">
        <f t="shared" ref="I54:I66" si="17">G54+K54</f>
        <v>0</v>
      </c>
      <c r="J54" s="484"/>
      <c r="K54" s="484"/>
      <c r="L54" s="484"/>
      <c r="M54" s="484"/>
      <c r="N54" s="484"/>
      <c r="O54" s="483">
        <f t="shared" ref="O54:O119" si="18">I54-N54</f>
        <v>0</v>
      </c>
      <c r="P54" s="557" t="e">
        <f>H54*1000/Таблица4001!F9</f>
        <v>#DIV/0!</v>
      </c>
      <c r="Q54" s="557" t="e">
        <f>I54*1000/Таблица4001!F9</f>
        <v>#DIV/0!</v>
      </c>
      <c r="R54" s="557" t="e">
        <f>J54*1000/Таблица4001!F9</f>
        <v>#DIV/0!</v>
      </c>
      <c r="S54" s="557" t="e">
        <f t="shared" si="6"/>
        <v>#DIV/0!</v>
      </c>
    </row>
    <row r="55" spans="1:19" s="163" customFormat="1" x14ac:dyDescent="0.15">
      <c r="A55" s="282" t="s">
        <v>1715</v>
      </c>
      <c r="B55" s="283" t="s">
        <v>1716</v>
      </c>
      <c r="C55" s="283" t="s">
        <v>1717</v>
      </c>
      <c r="D55" s="280" t="s">
        <v>1718</v>
      </c>
      <c r="E55" s="509"/>
      <c r="F55" s="509"/>
      <c r="G55" s="510"/>
      <c r="H55" s="510"/>
      <c r="I55" s="510"/>
      <c r="J55" s="511"/>
      <c r="K55" s="511"/>
      <c r="L55" s="511"/>
      <c r="M55" s="511"/>
      <c r="N55" s="511"/>
      <c r="O55" s="510"/>
      <c r="P55" s="557" t="e">
        <f>H55*1000/Таблица4001!F9</f>
        <v>#DIV/0!</v>
      </c>
      <c r="Q55" s="557" t="e">
        <f>I55*1000/Таблица4001!F9</f>
        <v>#DIV/0!</v>
      </c>
      <c r="R55" s="557" t="e">
        <f>J55*1000/Таблица4001!F9</f>
        <v>#DIV/0!</v>
      </c>
      <c r="S55" s="557" t="e">
        <f t="shared" si="6"/>
        <v>#DIV/0!</v>
      </c>
    </row>
    <row r="56" spans="1:19" x14ac:dyDescent="0.15">
      <c r="A56" s="377" t="s">
        <v>644</v>
      </c>
      <c r="B56" s="378" t="s">
        <v>300</v>
      </c>
      <c r="C56" s="378" t="s">
        <v>309</v>
      </c>
      <c r="D56" s="379" t="s">
        <v>626</v>
      </c>
      <c r="E56" s="482"/>
      <c r="F56" s="482"/>
      <c r="G56" s="483"/>
      <c r="H56" s="483"/>
      <c r="I56" s="483">
        <f t="shared" si="17"/>
        <v>0</v>
      </c>
      <c r="J56" s="385">
        <f>0</f>
        <v>0</v>
      </c>
      <c r="K56" s="385">
        <f>0</f>
        <v>0</v>
      </c>
      <c r="L56" s="385">
        <f>0</f>
        <v>0</v>
      </c>
      <c r="M56" s="385">
        <f>0</f>
        <v>0</v>
      </c>
      <c r="N56" s="484"/>
      <c r="O56" s="483">
        <f t="shared" si="18"/>
        <v>0</v>
      </c>
      <c r="P56" s="557" t="e">
        <f>H56*1000/Таблица4001!F9</f>
        <v>#DIV/0!</v>
      </c>
      <c r="Q56" s="557" t="e">
        <f>I56*1000/Таблица4001!F9</f>
        <v>#DIV/0!</v>
      </c>
      <c r="R56" s="557" t="e">
        <f>J56*1000/Таблица4001!F9</f>
        <v>#DIV/0!</v>
      </c>
      <c r="S56" s="557" t="e">
        <f t="shared" si="6"/>
        <v>#DIV/0!</v>
      </c>
    </row>
    <row r="57" spans="1:19" s="412" customFormat="1" x14ac:dyDescent="0.15">
      <c r="A57" s="377" t="s">
        <v>296</v>
      </c>
      <c r="B57" s="378" t="s">
        <v>301</v>
      </c>
      <c r="C57" s="378" t="s">
        <v>310</v>
      </c>
      <c r="D57" s="379" t="s">
        <v>317</v>
      </c>
      <c r="E57" s="482"/>
      <c r="F57" s="482"/>
      <c r="G57" s="483"/>
      <c r="H57" s="483"/>
      <c r="I57" s="483">
        <f t="shared" si="17"/>
        <v>0</v>
      </c>
      <c r="J57" s="385">
        <f>0</f>
        <v>0</v>
      </c>
      <c r="K57" s="385">
        <f>0</f>
        <v>0</v>
      </c>
      <c r="L57" s="385">
        <f>0</f>
        <v>0</v>
      </c>
      <c r="M57" s="385">
        <f>0</f>
        <v>0</v>
      </c>
      <c r="N57" s="484"/>
      <c r="O57" s="483">
        <f t="shared" si="18"/>
        <v>0</v>
      </c>
      <c r="P57" s="557" t="e">
        <f>H57*1000/Таблица4001!F9</f>
        <v>#DIV/0!</v>
      </c>
      <c r="Q57" s="557" t="e">
        <f>I57*1000/Таблица4001!F9</f>
        <v>#DIV/0!</v>
      </c>
      <c r="R57" s="557" t="e">
        <f>J57*1000/Таблица4001!F9</f>
        <v>#DIV/0!</v>
      </c>
      <c r="S57" s="557" t="e">
        <f t="shared" si="6"/>
        <v>#DIV/0!</v>
      </c>
    </row>
    <row r="58" spans="1:19" x14ac:dyDescent="0.15">
      <c r="A58" s="377" t="s">
        <v>186</v>
      </c>
      <c r="B58" s="378" t="s">
        <v>302</v>
      </c>
      <c r="C58" s="378" t="s">
        <v>311</v>
      </c>
      <c r="D58" s="379" t="s">
        <v>766</v>
      </c>
      <c r="E58" s="482"/>
      <c r="F58" s="482"/>
      <c r="G58" s="483"/>
      <c r="H58" s="483"/>
      <c r="I58" s="483">
        <f t="shared" si="17"/>
        <v>0</v>
      </c>
      <c r="J58" s="385">
        <f>0</f>
        <v>0</v>
      </c>
      <c r="K58" s="385">
        <f>0</f>
        <v>0</v>
      </c>
      <c r="L58" s="385">
        <f>0</f>
        <v>0</v>
      </c>
      <c r="M58" s="385">
        <f>0</f>
        <v>0</v>
      </c>
      <c r="N58" s="484"/>
      <c r="O58" s="483">
        <f t="shared" si="18"/>
        <v>0</v>
      </c>
      <c r="P58" s="557" t="e">
        <f>H58*1000/Таблица4001!F9</f>
        <v>#DIV/0!</v>
      </c>
      <c r="Q58" s="557" t="e">
        <f>I58*1000/Таблица4001!F9</f>
        <v>#DIV/0!</v>
      </c>
      <c r="R58" s="557" t="e">
        <f>J58*1000/Таблица4001!F9</f>
        <v>#DIV/0!</v>
      </c>
      <c r="S58" s="557" t="e">
        <f t="shared" si="6"/>
        <v>#DIV/0!</v>
      </c>
    </row>
    <row r="59" spans="1:19" ht="21" x14ac:dyDescent="0.15">
      <c r="A59" s="377" t="s">
        <v>674</v>
      </c>
      <c r="B59" s="378" t="s">
        <v>303</v>
      </c>
      <c r="C59" s="378" t="s">
        <v>312</v>
      </c>
      <c r="D59" s="379" t="s">
        <v>318</v>
      </c>
      <c r="E59" s="482"/>
      <c r="F59" s="482"/>
      <c r="G59" s="483"/>
      <c r="H59" s="483"/>
      <c r="I59" s="483">
        <f t="shared" si="17"/>
        <v>0</v>
      </c>
      <c r="J59" s="385">
        <f>0</f>
        <v>0</v>
      </c>
      <c r="K59" s="385">
        <f>0</f>
        <v>0</v>
      </c>
      <c r="L59" s="385">
        <f>0</f>
        <v>0</v>
      </c>
      <c r="M59" s="385">
        <f>0</f>
        <v>0</v>
      </c>
      <c r="N59" s="484"/>
      <c r="O59" s="483">
        <f t="shared" si="18"/>
        <v>0</v>
      </c>
      <c r="P59" s="557" t="e">
        <f>H59*1000/Таблица4001!F9</f>
        <v>#DIV/0!</v>
      </c>
      <c r="Q59" s="557" t="e">
        <f>I59*1000/Таблица4001!F9</f>
        <v>#DIV/0!</v>
      </c>
      <c r="R59" s="557" t="e">
        <f>J59*1000/Таблица4001!F9</f>
        <v>#DIV/0!</v>
      </c>
      <c r="S59" s="557" t="e">
        <f t="shared" si="6"/>
        <v>#DIV/0!</v>
      </c>
    </row>
    <row r="60" spans="1:19" x14ac:dyDescent="0.15">
      <c r="A60" s="377" t="s">
        <v>185</v>
      </c>
      <c r="B60" s="378" t="s">
        <v>304</v>
      </c>
      <c r="C60" s="378" t="s">
        <v>1335</v>
      </c>
      <c r="D60" s="379" t="s">
        <v>578</v>
      </c>
      <c r="E60" s="482"/>
      <c r="F60" s="482"/>
      <c r="G60" s="483"/>
      <c r="H60" s="483"/>
      <c r="I60" s="483">
        <f t="shared" si="17"/>
        <v>0</v>
      </c>
      <c r="J60" s="385">
        <f>0</f>
        <v>0</v>
      </c>
      <c r="K60" s="385">
        <f>0</f>
        <v>0</v>
      </c>
      <c r="L60" s="385">
        <f>0</f>
        <v>0</v>
      </c>
      <c r="M60" s="385">
        <f>0</f>
        <v>0</v>
      </c>
      <c r="N60" s="484"/>
      <c r="O60" s="483">
        <f t="shared" si="18"/>
        <v>0</v>
      </c>
      <c r="P60" s="557" t="e">
        <f>H60*1000/Таблица4001!F9</f>
        <v>#DIV/0!</v>
      </c>
      <c r="Q60" s="557" t="e">
        <f>I60*1000/Таблица4001!F9</f>
        <v>#DIV/0!</v>
      </c>
      <c r="R60" s="557" t="e">
        <f>J60*1000/Таблица4001!F9</f>
        <v>#DIV/0!</v>
      </c>
      <c r="S60" s="557" t="e">
        <f t="shared" si="6"/>
        <v>#DIV/0!</v>
      </c>
    </row>
    <row r="61" spans="1:19" s="412" customFormat="1" x14ac:dyDescent="0.15">
      <c r="A61" s="377" t="s">
        <v>1556</v>
      </c>
      <c r="B61" s="378" t="s">
        <v>1447</v>
      </c>
      <c r="C61" s="378" t="s">
        <v>1448</v>
      </c>
      <c r="D61" s="379"/>
      <c r="E61" s="482"/>
      <c r="F61" s="482"/>
      <c r="G61" s="483"/>
      <c r="H61" s="483"/>
      <c r="I61" s="483">
        <f t="shared" si="17"/>
        <v>0</v>
      </c>
      <c r="J61" s="484"/>
      <c r="K61" s="484"/>
      <c r="L61" s="484"/>
      <c r="M61" s="484"/>
      <c r="N61" s="484"/>
      <c r="O61" s="483">
        <f t="shared" si="18"/>
        <v>0</v>
      </c>
      <c r="P61" s="557" t="e">
        <f>H61*1000/Таблица4001!F9</f>
        <v>#DIV/0!</v>
      </c>
      <c r="Q61" s="557" t="e">
        <f>I61*1000/Таблица4001!F9</f>
        <v>#DIV/0!</v>
      </c>
      <c r="R61" s="557" t="e">
        <f>J61*1000/Таблица4001!F9</f>
        <v>#DIV/0!</v>
      </c>
      <c r="S61" s="557" t="e">
        <f t="shared" si="6"/>
        <v>#DIV/0!</v>
      </c>
    </row>
    <row r="62" spans="1:19" x14ac:dyDescent="0.15">
      <c r="A62" s="374" t="s">
        <v>643</v>
      </c>
      <c r="B62" s="375" t="s">
        <v>213</v>
      </c>
      <c r="C62" s="375" t="s">
        <v>136</v>
      </c>
      <c r="D62" s="376" t="s">
        <v>865</v>
      </c>
      <c r="E62" s="481">
        <f>E63+E64</f>
        <v>0</v>
      </c>
      <c r="F62" s="481">
        <f>F63+F64</f>
        <v>0</v>
      </c>
      <c r="G62" s="481">
        <f>G63+G64</f>
        <v>0</v>
      </c>
      <c r="H62" s="481">
        <f>H63+H64</f>
        <v>0</v>
      </c>
      <c r="I62" s="481">
        <f t="shared" si="17"/>
        <v>0</v>
      </c>
      <c r="J62" s="481">
        <f>J63+J64</f>
        <v>0</v>
      </c>
      <c r="K62" s="481">
        <f>K63+K64</f>
        <v>0</v>
      </c>
      <c r="L62" s="481">
        <f>L63+L64</f>
        <v>0</v>
      </c>
      <c r="M62" s="481">
        <f>M63+M64</f>
        <v>0</v>
      </c>
      <c r="N62" s="481">
        <f>N63+N64</f>
        <v>0</v>
      </c>
      <c r="O62" s="481">
        <f t="shared" si="18"/>
        <v>0</v>
      </c>
      <c r="P62" s="557" t="e">
        <f>H62*1000/Таблица4001!F9</f>
        <v>#DIV/0!</v>
      </c>
      <c r="Q62" s="557" t="e">
        <f>I62*1000/Таблица4001!F9</f>
        <v>#DIV/0!</v>
      </c>
      <c r="R62" s="557" t="e">
        <f>J62*1000/Таблица4001!F9</f>
        <v>#DIV/0!</v>
      </c>
      <c r="S62" s="557" t="e">
        <f t="shared" si="6"/>
        <v>#DIV/0!</v>
      </c>
    </row>
    <row r="63" spans="1:19" ht="21" x14ac:dyDescent="0.15">
      <c r="A63" s="377" t="s">
        <v>642</v>
      </c>
      <c r="B63" s="378" t="s">
        <v>319</v>
      </c>
      <c r="C63" s="378" t="s">
        <v>320</v>
      </c>
      <c r="D63" s="379" t="s">
        <v>167</v>
      </c>
      <c r="E63" s="482"/>
      <c r="F63" s="482"/>
      <c r="G63" s="483"/>
      <c r="H63" s="483"/>
      <c r="I63" s="483">
        <f t="shared" si="17"/>
        <v>0</v>
      </c>
      <c r="J63" s="484"/>
      <c r="K63" s="484"/>
      <c r="L63" s="485">
        <f>0</f>
        <v>0</v>
      </c>
      <c r="M63" s="485">
        <f>0</f>
        <v>0</v>
      </c>
      <c r="N63" s="484"/>
      <c r="O63" s="483">
        <f t="shared" si="18"/>
        <v>0</v>
      </c>
      <c r="P63" s="557" t="e">
        <f>H63*1000/Таблица4001!F9</f>
        <v>#DIV/0!</v>
      </c>
      <c r="Q63" s="557" t="e">
        <f>I63*1000/Таблица4001!F9</f>
        <v>#DIV/0!</v>
      </c>
      <c r="R63" s="557" t="e">
        <f>J63*1000/Таблица4001!F9</f>
        <v>#DIV/0!</v>
      </c>
      <c r="S63" s="557" t="e">
        <f t="shared" si="6"/>
        <v>#DIV/0!</v>
      </c>
    </row>
    <row r="64" spans="1:19" ht="51.75" customHeight="1" x14ac:dyDescent="0.15">
      <c r="A64" s="380" t="s">
        <v>1646</v>
      </c>
      <c r="B64" s="378" t="s">
        <v>1018</v>
      </c>
      <c r="C64" s="378" t="s">
        <v>1019</v>
      </c>
      <c r="D64" s="379"/>
      <c r="E64" s="482"/>
      <c r="F64" s="482"/>
      <c r="G64" s="483"/>
      <c r="H64" s="483"/>
      <c r="I64" s="483">
        <f t="shared" si="17"/>
        <v>0</v>
      </c>
      <c r="J64" s="484"/>
      <c r="K64" s="484"/>
      <c r="L64" s="485">
        <f>0</f>
        <v>0</v>
      </c>
      <c r="M64" s="485">
        <f>0</f>
        <v>0</v>
      </c>
      <c r="N64" s="484"/>
      <c r="O64" s="483">
        <f t="shared" si="18"/>
        <v>0</v>
      </c>
      <c r="P64" s="557" t="e">
        <f>H64*1000/Таблица4001!F9</f>
        <v>#DIV/0!</v>
      </c>
      <c r="Q64" s="557" t="e">
        <f>I64*1000/Таблица4001!F9</f>
        <v>#DIV/0!</v>
      </c>
      <c r="R64" s="557" t="e">
        <f>J64*1000/Таблица4001!F9</f>
        <v>#DIV/0!</v>
      </c>
      <c r="S64" s="557" t="e">
        <f t="shared" si="6"/>
        <v>#DIV/0!</v>
      </c>
    </row>
    <row r="65" spans="1:19" ht="21" x14ac:dyDescent="0.15">
      <c r="A65" s="377" t="s">
        <v>1330</v>
      </c>
      <c r="B65" s="378" t="s">
        <v>1328</v>
      </c>
      <c r="C65" s="378" t="s">
        <v>1329</v>
      </c>
      <c r="D65" s="379" t="s">
        <v>1579</v>
      </c>
      <c r="E65" s="482"/>
      <c r="F65" s="482"/>
      <c r="G65" s="483"/>
      <c r="H65" s="483"/>
      <c r="I65" s="483">
        <f t="shared" si="17"/>
        <v>0</v>
      </c>
      <c r="J65" s="484"/>
      <c r="K65" s="484"/>
      <c r="L65" s="485">
        <f>0</f>
        <v>0</v>
      </c>
      <c r="M65" s="485">
        <f>0</f>
        <v>0</v>
      </c>
      <c r="N65" s="484"/>
      <c r="O65" s="483">
        <f t="shared" si="18"/>
        <v>0</v>
      </c>
      <c r="P65" s="557" t="e">
        <f>H65*1000/Таблица4001!F9</f>
        <v>#DIV/0!</v>
      </c>
      <c r="Q65" s="557" t="e">
        <f>I65*1000/Таблица4001!F9</f>
        <v>#DIV/0!</v>
      </c>
      <c r="R65" s="557" t="e">
        <f>J65*1000/Таблица4001!F9</f>
        <v>#DIV/0!</v>
      </c>
      <c r="S65" s="557" t="e">
        <f t="shared" si="6"/>
        <v>#DIV/0!</v>
      </c>
    </row>
    <row r="66" spans="1:19" x14ac:dyDescent="0.15">
      <c r="A66" s="374" t="s">
        <v>675</v>
      </c>
      <c r="B66" s="375" t="s">
        <v>214</v>
      </c>
      <c r="C66" s="375" t="s">
        <v>137</v>
      </c>
      <c r="D66" s="376" t="s">
        <v>627</v>
      </c>
      <c r="E66" s="481">
        <f t="shared" ref="E66:F66" si="19">E67+E71+E72+E74+E76+E78+E82+E84+E88+E90+E91+E92</f>
        <v>0</v>
      </c>
      <c r="F66" s="481">
        <f t="shared" si="19"/>
        <v>0</v>
      </c>
      <c r="G66" s="481">
        <f>G67+G71+G72+G74+G76+G78+G82+G84+G88+G90+G91+G92</f>
        <v>0</v>
      </c>
      <c r="H66" s="481">
        <f>H67+H71+H72+H74+H76+H78+H82+H84+H88+H90+H91+H92</f>
        <v>0</v>
      </c>
      <c r="I66" s="481">
        <f t="shared" si="17"/>
        <v>0</v>
      </c>
      <c r="J66" s="481">
        <f>J67+J71+J72+J74+J76+J78+J82+J84+J88+J90+J91+J92</f>
        <v>0</v>
      </c>
      <c r="K66" s="481">
        <f t="shared" ref="K66:N66" si="20">K67+K71+K72+K74+K76+K78+K82+K84+K88+K90+K91+K92</f>
        <v>0</v>
      </c>
      <c r="L66" s="481">
        <f t="shared" si="20"/>
        <v>0</v>
      </c>
      <c r="M66" s="481">
        <f t="shared" si="20"/>
        <v>0</v>
      </c>
      <c r="N66" s="481">
        <f t="shared" si="20"/>
        <v>0</v>
      </c>
      <c r="O66" s="481">
        <f t="shared" si="18"/>
        <v>0</v>
      </c>
      <c r="P66" s="557" t="e">
        <f>H66*1000/Таблица4001!F9</f>
        <v>#DIV/0!</v>
      </c>
      <c r="Q66" s="557" t="e">
        <f>I66*1000/Таблица4001!F9</f>
        <v>#DIV/0!</v>
      </c>
      <c r="R66" s="557" t="e">
        <f>J66*1000/Таблица4001!F9</f>
        <v>#DIV/0!</v>
      </c>
      <c r="S66" s="557" t="e">
        <f t="shared" si="6"/>
        <v>#DIV/0!</v>
      </c>
    </row>
    <row r="67" spans="1:19" ht="21" x14ac:dyDescent="0.15">
      <c r="A67" s="377" t="s">
        <v>676</v>
      </c>
      <c r="B67" s="378" t="s">
        <v>215</v>
      </c>
      <c r="C67" s="378" t="s">
        <v>75</v>
      </c>
      <c r="D67" s="379" t="s">
        <v>767</v>
      </c>
      <c r="E67" s="483">
        <f t="shared" ref="E67:F67" si="21">E68+E69+E70</f>
        <v>0</v>
      </c>
      <c r="F67" s="483">
        <f t="shared" si="21"/>
        <v>0</v>
      </c>
      <c r="G67" s="483">
        <f>G68+G69+G70</f>
        <v>0</v>
      </c>
      <c r="H67" s="483">
        <f t="shared" ref="H67:I70" si="22">J67</f>
        <v>0</v>
      </c>
      <c r="I67" s="483">
        <f t="shared" si="22"/>
        <v>0</v>
      </c>
      <c r="J67" s="483">
        <f>J68+J69+J70</f>
        <v>0</v>
      </c>
      <c r="K67" s="483">
        <f>K68+K69+K70</f>
        <v>0</v>
      </c>
      <c r="L67" s="483">
        <f>0</f>
        <v>0</v>
      </c>
      <c r="M67" s="483">
        <f>0</f>
        <v>0</v>
      </c>
      <c r="N67" s="483">
        <f>N68+N69+N70</f>
        <v>0</v>
      </c>
      <c r="O67" s="483">
        <f t="shared" si="18"/>
        <v>0</v>
      </c>
      <c r="P67" s="557" t="e">
        <f>H67*1000/Таблица4001!F9</f>
        <v>#DIV/0!</v>
      </c>
      <c r="Q67" s="557" t="e">
        <f>I67*1000/Таблица4001!F9</f>
        <v>#DIV/0!</v>
      </c>
      <c r="R67" s="557" t="e">
        <f>J67*1000/Таблица4001!F9</f>
        <v>#DIV/0!</v>
      </c>
      <c r="S67" s="557" t="e">
        <f t="shared" si="6"/>
        <v>#DIV/0!</v>
      </c>
    </row>
    <row r="68" spans="1:19" x14ac:dyDescent="0.15">
      <c r="A68" s="377" t="s">
        <v>677</v>
      </c>
      <c r="B68" s="378" t="s">
        <v>496</v>
      </c>
      <c r="C68" s="396" t="s">
        <v>497</v>
      </c>
      <c r="D68" s="379" t="s">
        <v>515</v>
      </c>
      <c r="E68" s="482"/>
      <c r="F68" s="482"/>
      <c r="G68" s="483"/>
      <c r="H68" s="483">
        <f t="shared" si="22"/>
        <v>0</v>
      </c>
      <c r="I68" s="483">
        <f t="shared" si="22"/>
        <v>0</v>
      </c>
      <c r="J68" s="484"/>
      <c r="K68" s="484"/>
      <c r="L68" s="483">
        <f>0</f>
        <v>0</v>
      </c>
      <c r="M68" s="483">
        <f>0</f>
        <v>0</v>
      </c>
      <c r="N68" s="484"/>
      <c r="O68" s="483">
        <f t="shared" si="18"/>
        <v>0</v>
      </c>
      <c r="P68" s="557" t="e">
        <f>H68*1000/Таблица4001!F9</f>
        <v>#DIV/0!</v>
      </c>
      <c r="Q68" s="557" t="e">
        <f>I68*1000/Таблица4001!F9</f>
        <v>#DIV/0!</v>
      </c>
      <c r="R68" s="557" t="e">
        <f>J68*1000/Таблица4001!F9</f>
        <v>#DIV/0!</v>
      </c>
      <c r="S68" s="557" t="e">
        <f t="shared" si="6"/>
        <v>#DIV/0!</v>
      </c>
    </row>
    <row r="69" spans="1:19" x14ac:dyDescent="0.15">
      <c r="A69" s="377" t="s">
        <v>678</v>
      </c>
      <c r="B69" s="378" t="s">
        <v>498</v>
      </c>
      <c r="C69" s="396" t="s">
        <v>499</v>
      </c>
      <c r="D69" s="379" t="s">
        <v>516</v>
      </c>
      <c r="E69" s="482"/>
      <c r="F69" s="482"/>
      <c r="G69" s="483"/>
      <c r="H69" s="483">
        <f t="shared" si="22"/>
        <v>0</v>
      </c>
      <c r="I69" s="483">
        <f t="shared" si="22"/>
        <v>0</v>
      </c>
      <c r="J69" s="484"/>
      <c r="K69" s="484"/>
      <c r="L69" s="483">
        <f>0</f>
        <v>0</v>
      </c>
      <c r="M69" s="483">
        <f>0</f>
        <v>0</v>
      </c>
      <c r="N69" s="484"/>
      <c r="O69" s="483">
        <f t="shared" si="18"/>
        <v>0</v>
      </c>
      <c r="P69" s="557" t="e">
        <f>H69*1000/Таблица4001!F9</f>
        <v>#DIV/0!</v>
      </c>
      <c r="Q69" s="557" t="e">
        <f>I69*1000/Таблица4001!F9</f>
        <v>#DIV/0!</v>
      </c>
      <c r="R69" s="557" t="e">
        <f>J69*1000/Таблица4001!F9</f>
        <v>#DIV/0!</v>
      </c>
      <c r="S69" s="557" t="e">
        <f t="shared" si="6"/>
        <v>#DIV/0!</v>
      </c>
    </row>
    <row r="70" spans="1:19" ht="21" x14ac:dyDescent="0.15">
      <c r="A70" s="377" t="s">
        <v>1565</v>
      </c>
      <c r="B70" s="378" t="s">
        <v>1450</v>
      </c>
      <c r="C70" s="396" t="s">
        <v>1454</v>
      </c>
      <c r="D70" s="379" t="s">
        <v>1451</v>
      </c>
      <c r="E70" s="482"/>
      <c r="F70" s="482"/>
      <c r="G70" s="483"/>
      <c r="H70" s="483"/>
      <c r="I70" s="483">
        <f t="shared" si="22"/>
        <v>0</v>
      </c>
      <c r="J70" s="484"/>
      <c r="K70" s="484"/>
      <c r="L70" s="483"/>
      <c r="M70" s="483"/>
      <c r="N70" s="484"/>
      <c r="O70" s="483">
        <f t="shared" si="18"/>
        <v>0</v>
      </c>
      <c r="P70" s="557" t="e">
        <f>H70*1000/Таблица4001!F9</f>
        <v>#DIV/0!</v>
      </c>
      <c r="Q70" s="557" t="e">
        <f>I70*1000/Таблица4001!F9</f>
        <v>#DIV/0!</v>
      </c>
      <c r="R70" s="557" t="e">
        <f>J70*1000/Таблица4001!F9</f>
        <v>#DIV/0!</v>
      </c>
      <c r="S70" s="557" t="e">
        <f t="shared" si="6"/>
        <v>#DIV/0!</v>
      </c>
    </row>
    <row r="71" spans="1:19" ht="21" x14ac:dyDescent="0.15">
      <c r="A71" s="377" t="s">
        <v>679</v>
      </c>
      <c r="B71" s="378" t="s">
        <v>216</v>
      </c>
      <c r="C71" s="378" t="s">
        <v>76</v>
      </c>
      <c r="D71" s="379" t="s">
        <v>768</v>
      </c>
      <c r="E71" s="482"/>
      <c r="F71" s="482"/>
      <c r="G71" s="483"/>
      <c r="H71" s="483"/>
      <c r="I71" s="483">
        <f t="shared" ref="I71:I129" si="23">G71+K71</f>
        <v>0</v>
      </c>
      <c r="J71" s="484"/>
      <c r="K71" s="484"/>
      <c r="L71" s="484"/>
      <c r="M71" s="484"/>
      <c r="N71" s="484"/>
      <c r="O71" s="483">
        <f t="shared" si="18"/>
        <v>0</v>
      </c>
      <c r="P71" s="557" t="e">
        <f>H71*1000/Таблица4001!F9</f>
        <v>#DIV/0!</v>
      </c>
      <c r="Q71" s="557" t="e">
        <f>I71*1000/Таблица4001!F9</f>
        <v>#DIV/0!</v>
      </c>
      <c r="R71" s="557" t="e">
        <f>J71*1000/Таблица4001!F9</f>
        <v>#DIV/0!</v>
      </c>
      <c r="S71" s="557" t="e">
        <f t="shared" si="6"/>
        <v>#DIV/0!</v>
      </c>
    </row>
    <row r="72" spans="1:19" ht="21" x14ac:dyDescent="0.15">
      <c r="A72" s="377" t="s">
        <v>485</v>
      </c>
      <c r="B72" s="378" t="s">
        <v>217</v>
      </c>
      <c r="C72" s="378" t="s">
        <v>77</v>
      </c>
      <c r="D72" s="379" t="s">
        <v>769</v>
      </c>
      <c r="E72" s="482"/>
      <c r="F72" s="482"/>
      <c r="G72" s="483"/>
      <c r="H72" s="483"/>
      <c r="I72" s="483">
        <f t="shared" si="23"/>
        <v>0</v>
      </c>
      <c r="J72" s="484"/>
      <c r="K72" s="484"/>
      <c r="L72" s="484"/>
      <c r="M72" s="484"/>
      <c r="N72" s="484"/>
      <c r="O72" s="483">
        <f t="shared" si="18"/>
        <v>0</v>
      </c>
      <c r="P72" s="557" t="e">
        <f>H72*1000/Таблица4001!F9</f>
        <v>#DIV/0!</v>
      </c>
      <c r="Q72" s="557" t="e">
        <f>I72*1000/Таблица4001!F9</f>
        <v>#DIV/0!</v>
      </c>
      <c r="R72" s="557" t="e">
        <f>J72*1000/Таблица4001!F9</f>
        <v>#DIV/0!</v>
      </c>
      <c r="S72" s="557" t="e">
        <f t="shared" si="6"/>
        <v>#DIV/0!</v>
      </c>
    </row>
    <row r="73" spans="1:19" x14ac:dyDescent="0.15">
      <c r="A73" s="377" t="s">
        <v>866</v>
      </c>
      <c r="B73" s="378" t="s">
        <v>321</v>
      </c>
      <c r="C73" s="384" t="s">
        <v>327</v>
      </c>
      <c r="D73" s="379" t="s">
        <v>333</v>
      </c>
      <c r="E73" s="482"/>
      <c r="F73" s="482"/>
      <c r="G73" s="483"/>
      <c r="H73" s="483"/>
      <c r="I73" s="483">
        <f t="shared" si="23"/>
        <v>0</v>
      </c>
      <c r="J73" s="484"/>
      <c r="K73" s="484"/>
      <c r="L73" s="484"/>
      <c r="M73" s="484"/>
      <c r="N73" s="484"/>
      <c r="O73" s="483">
        <f t="shared" si="18"/>
        <v>0</v>
      </c>
      <c r="P73" s="557" t="e">
        <f>H73*1000/Таблица4001!F9</f>
        <v>#DIV/0!</v>
      </c>
      <c r="Q73" s="557" t="e">
        <f>I73*1000/Таблица4001!F9</f>
        <v>#DIV/0!</v>
      </c>
      <c r="R73" s="557" t="e">
        <f>J73*1000/Таблица4001!F9</f>
        <v>#DIV/0!</v>
      </c>
      <c r="S73" s="557" t="e">
        <f t="shared" si="6"/>
        <v>#DIV/0!</v>
      </c>
    </row>
    <row r="74" spans="1:19" x14ac:dyDescent="0.15">
      <c r="A74" s="377" t="s">
        <v>434</v>
      </c>
      <c r="B74" s="378" t="s">
        <v>218</v>
      </c>
      <c r="C74" s="378" t="s">
        <v>191</v>
      </c>
      <c r="D74" s="379" t="s">
        <v>637</v>
      </c>
      <c r="E74" s="482"/>
      <c r="F74" s="482"/>
      <c r="G74" s="483"/>
      <c r="H74" s="483"/>
      <c r="I74" s="483">
        <f t="shared" si="23"/>
        <v>0</v>
      </c>
      <c r="J74" s="484"/>
      <c r="K74" s="484"/>
      <c r="L74" s="484"/>
      <c r="M74" s="484"/>
      <c r="N74" s="484"/>
      <c r="O74" s="483">
        <f t="shared" si="18"/>
        <v>0</v>
      </c>
      <c r="P74" s="557" t="e">
        <f>H74*1000/Таблица4001!F9</f>
        <v>#DIV/0!</v>
      </c>
      <c r="Q74" s="557" t="e">
        <f>I74*1000/Таблица4001!F9</f>
        <v>#DIV/0!</v>
      </c>
      <c r="R74" s="557" t="e">
        <f>J74*1000/Таблица4001!F9</f>
        <v>#DIV/0!</v>
      </c>
      <c r="S74" s="557" t="e">
        <f t="shared" ref="S74:S137" si="24">K74*100/J74</f>
        <v>#DIV/0!</v>
      </c>
    </row>
    <row r="75" spans="1:19" x14ac:dyDescent="0.15">
      <c r="A75" s="377" t="s">
        <v>1575</v>
      </c>
      <c r="B75" s="378" t="s">
        <v>1576</v>
      </c>
      <c r="C75" s="378" t="s">
        <v>1577</v>
      </c>
      <c r="D75" s="379" t="s">
        <v>1578</v>
      </c>
      <c r="E75" s="482"/>
      <c r="F75" s="482"/>
      <c r="G75" s="483"/>
      <c r="H75" s="483"/>
      <c r="I75" s="483">
        <f t="shared" si="23"/>
        <v>0</v>
      </c>
      <c r="J75" s="484"/>
      <c r="K75" s="484"/>
      <c r="L75" s="484"/>
      <c r="M75" s="484"/>
      <c r="N75" s="484"/>
      <c r="O75" s="483">
        <f t="shared" si="18"/>
        <v>0</v>
      </c>
      <c r="P75" s="557" t="e">
        <f>H75*1000/Таблица4001!F9</f>
        <v>#DIV/0!</v>
      </c>
      <c r="Q75" s="557" t="e">
        <f>I75*1000/Таблица4001!F9</f>
        <v>#DIV/0!</v>
      </c>
      <c r="R75" s="557" t="e">
        <f>J75*1000/Таблица4001!F9</f>
        <v>#DIV/0!</v>
      </c>
      <c r="S75" s="557" t="e">
        <f t="shared" si="24"/>
        <v>#DIV/0!</v>
      </c>
    </row>
    <row r="76" spans="1:19" x14ac:dyDescent="0.15">
      <c r="A76" s="377" t="s">
        <v>471</v>
      </c>
      <c r="B76" s="378" t="s">
        <v>322</v>
      </c>
      <c r="C76" s="378" t="s">
        <v>328</v>
      </c>
      <c r="D76" s="379" t="s">
        <v>334</v>
      </c>
      <c r="E76" s="482"/>
      <c r="F76" s="482"/>
      <c r="G76" s="483"/>
      <c r="H76" s="483"/>
      <c r="I76" s="483">
        <f t="shared" si="23"/>
        <v>0</v>
      </c>
      <c r="J76" s="484"/>
      <c r="K76" s="484"/>
      <c r="L76" s="484"/>
      <c r="M76" s="484"/>
      <c r="N76" s="484"/>
      <c r="O76" s="483">
        <f t="shared" si="18"/>
        <v>0</v>
      </c>
      <c r="P76" s="557" t="e">
        <f>H76*1000/Таблица4001!F9</f>
        <v>#DIV/0!</v>
      </c>
      <c r="Q76" s="557" t="e">
        <f>I76*1000/Таблица4001!F9</f>
        <v>#DIV/0!</v>
      </c>
      <c r="R76" s="557" t="e">
        <f>J76*1000/Таблица4001!F9</f>
        <v>#DIV/0!</v>
      </c>
      <c r="S76" s="557" t="e">
        <f t="shared" si="24"/>
        <v>#DIV/0!</v>
      </c>
    </row>
    <row r="77" spans="1:19" x14ac:dyDescent="0.15">
      <c r="A77" s="377" t="s">
        <v>680</v>
      </c>
      <c r="B77" s="378" t="s">
        <v>323</v>
      </c>
      <c r="C77" s="378" t="s">
        <v>329</v>
      </c>
      <c r="D77" s="379" t="s">
        <v>335</v>
      </c>
      <c r="E77" s="482"/>
      <c r="F77" s="482"/>
      <c r="G77" s="483"/>
      <c r="H77" s="483"/>
      <c r="I77" s="483">
        <f t="shared" si="23"/>
        <v>0</v>
      </c>
      <c r="J77" s="484"/>
      <c r="K77" s="484"/>
      <c r="L77" s="484"/>
      <c r="M77" s="484"/>
      <c r="N77" s="484"/>
      <c r="O77" s="483">
        <f t="shared" si="18"/>
        <v>0</v>
      </c>
      <c r="P77" s="557" t="e">
        <f>H77*1000/Таблица4001!F9</f>
        <v>#DIV/0!</v>
      </c>
      <c r="Q77" s="557" t="e">
        <f>I77*1000/Таблица4001!F9</f>
        <v>#DIV/0!</v>
      </c>
      <c r="R77" s="557" t="e">
        <f>J77*1000/Таблица4001!F9</f>
        <v>#DIV/0!</v>
      </c>
      <c r="S77" s="557" t="e">
        <f t="shared" si="24"/>
        <v>#DIV/0!</v>
      </c>
    </row>
    <row r="78" spans="1:19" x14ac:dyDescent="0.15">
      <c r="A78" s="377" t="s">
        <v>435</v>
      </c>
      <c r="B78" s="378" t="s">
        <v>324</v>
      </c>
      <c r="C78" s="378" t="s">
        <v>330</v>
      </c>
      <c r="D78" s="379" t="s">
        <v>436</v>
      </c>
      <c r="E78" s="483">
        <f t="shared" ref="E78:F78" si="25">E79+E80+E81</f>
        <v>0</v>
      </c>
      <c r="F78" s="483">
        <f t="shared" si="25"/>
        <v>0</v>
      </c>
      <c r="G78" s="483">
        <f>G79+G80+G81</f>
        <v>0</v>
      </c>
      <c r="H78" s="483">
        <f>H79+H80+H81</f>
        <v>0</v>
      </c>
      <c r="I78" s="483">
        <f t="shared" si="23"/>
        <v>0</v>
      </c>
      <c r="J78" s="483">
        <f>J79+J80+J81</f>
        <v>0</v>
      </c>
      <c r="K78" s="483">
        <f t="shared" ref="K78:N78" si="26">K79+K80+K81</f>
        <v>0</v>
      </c>
      <c r="L78" s="483">
        <f t="shared" si="26"/>
        <v>0</v>
      </c>
      <c r="M78" s="483">
        <f t="shared" si="26"/>
        <v>0</v>
      </c>
      <c r="N78" s="483">
        <f t="shared" si="26"/>
        <v>0</v>
      </c>
      <c r="O78" s="483">
        <f t="shared" si="18"/>
        <v>0</v>
      </c>
      <c r="P78" s="557" t="e">
        <f>H78*1000/Таблица4001!F9</f>
        <v>#DIV/0!</v>
      </c>
      <c r="Q78" s="557" t="e">
        <f>I78*1000/Таблица4001!F9</f>
        <v>#DIV/0!</v>
      </c>
      <c r="R78" s="557" t="e">
        <f>J78*1000/Таблица4001!F9</f>
        <v>#DIV/0!</v>
      </c>
      <c r="S78" s="557" t="e">
        <f t="shared" si="24"/>
        <v>#DIV/0!</v>
      </c>
    </row>
    <row r="79" spans="1:19" x14ac:dyDescent="0.15">
      <c r="A79" s="377" t="s">
        <v>681</v>
      </c>
      <c r="B79" s="378" t="s">
        <v>325</v>
      </c>
      <c r="C79" s="378" t="s">
        <v>331</v>
      </c>
      <c r="D79" s="379" t="s">
        <v>30</v>
      </c>
      <c r="E79" s="482"/>
      <c r="F79" s="482"/>
      <c r="G79" s="483"/>
      <c r="H79" s="483"/>
      <c r="I79" s="483">
        <f t="shared" si="23"/>
        <v>0</v>
      </c>
      <c r="J79" s="484"/>
      <c r="K79" s="484"/>
      <c r="L79" s="484"/>
      <c r="M79" s="484"/>
      <c r="N79" s="484"/>
      <c r="O79" s="483">
        <f t="shared" si="18"/>
        <v>0</v>
      </c>
      <c r="P79" s="557" t="e">
        <f>H79*1000/Таблица4001!F9</f>
        <v>#DIV/0!</v>
      </c>
      <c r="Q79" s="557" t="e">
        <f>I79*1000/Таблица4001!F9</f>
        <v>#DIV/0!</v>
      </c>
      <c r="R79" s="557" t="e">
        <f>J79*1000/Таблица4001!F9</f>
        <v>#DIV/0!</v>
      </c>
      <c r="S79" s="557" t="e">
        <f t="shared" si="24"/>
        <v>#DIV/0!</v>
      </c>
    </row>
    <row r="80" spans="1:19" ht="21" x14ac:dyDescent="0.15">
      <c r="A80" s="377" t="s">
        <v>840</v>
      </c>
      <c r="B80" s="378" t="s">
        <v>326</v>
      </c>
      <c r="C80" s="378" t="s">
        <v>332</v>
      </c>
      <c r="D80" s="379" t="s">
        <v>336</v>
      </c>
      <c r="E80" s="482"/>
      <c r="F80" s="482"/>
      <c r="G80" s="483">
        <f>0</f>
        <v>0</v>
      </c>
      <c r="H80" s="483">
        <f>J80</f>
        <v>0</v>
      </c>
      <c r="I80" s="483">
        <f t="shared" si="23"/>
        <v>0</v>
      </c>
      <c r="J80" s="484"/>
      <c r="K80" s="484"/>
      <c r="L80" s="484"/>
      <c r="M80" s="484"/>
      <c r="N80" s="484"/>
      <c r="O80" s="483">
        <f t="shared" si="18"/>
        <v>0</v>
      </c>
      <c r="P80" s="557" t="e">
        <f>H80*1000/Таблица4001!F9</f>
        <v>#DIV/0!</v>
      </c>
      <c r="Q80" s="557" t="e">
        <f>I80*1000/Таблица4001!F9</f>
        <v>#DIV/0!</v>
      </c>
      <c r="R80" s="557" t="e">
        <f>J80*1000/Таблица4001!F9</f>
        <v>#DIV/0!</v>
      </c>
      <c r="S80" s="557" t="e">
        <f t="shared" si="24"/>
        <v>#DIV/0!</v>
      </c>
    </row>
    <row r="81" spans="1:19" x14ac:dyDescent="0.15">
      <c r="A81" s="377" t="s">
        <v>1452</v>
      </c>
      <c r="B81" s="378" t="s">
        <v>1453</v>
      </c>
      <c r="C81" s="378" t="s">
        <v>1455</v>
      </c>
      <c r="D81" s="379"/>
      <c r="E81" s="482"/>
      <c r="F81" s="482"/>
      <c r="G81" s="483"/>
      <c r="H81" s="483"/>
      <c r="I81" s="483">
        <f t="shared" si="23"/>
        <v>0</v>
      </c>
      <c r="J81" s="484"/>
      <c r="K81" s="484"/>
      <c r="L81" s="484"/>
      <c r="M81" s="484"/>
      <c r="N81" s="484"/>
      <c r="O81" s="483">
        <f t="shared" si="18"/>
        <v>0</v>
      </c>
      <c r="P81" s="557" t="e">
        <f>H81*1000/Таблица4001!F9</f>
        <v>#DIV/0!</v>
      </c>
      <c r="Q81" s="557" t="e">
        <f>I81*1000/Таблица4001!F9</f>
        <v>#DIV/0!</v>
      </c>
      <c r="R81" s="557" t="e">
        <f>J81*1000/Таблица4001!F9</f>
        <v>#DIV/0!</v>
      </c>
      <c r="S81" s="557" t="e">
        <f t="shared" si="24"/>
        <v>#DIV/0!</v>
      </c>
    </row>
    <row r="82" spans="1:19" ht="31.5" x14ac:dyDescent="0.15">
      <c r="A82" s="377" t="s">
        <v>682</v>
      </c>
      <c r="B82" s="378" t="s">
        <v>337</v>
      </c>
      <c r="C82" s="396" t="s">
        <v>341</v>
      </c>
      <c r="D82" s="379" t="s">
        <v>500</v>
      </c>
      <c r="E82" s="482"/>
      <c r="F82" s="482"/>
      <c r="G82" s="483"/>
      <c r="H82" s="483"/>
      <c r="I82" s="483">
        <f t="shared" si="23"/>
        <v>0</v>
      </c>
      <c r="J82" s="484"/>
      <c r="K82" s="484"/>
      <c r="L82" s="484"/>
      <c r="M82" s="484"/>
      <c r="N82" s="484"/>
      <c r="O82" s="483">
        <f t="shared" si="18"/>
        <v>0</v>
      </c>
      <c r="P82" s="557" t="e">
        <f>H82*1000/Таблица4001!F9</f>
        <v>#DIV/0!</v>
      </c>
      <c r="Q82" s="557" t="e">
        <f>I82*1000/Таблица4001!F9</f>
        <v>#DIV/0!</v>
      </c>
      <c r="R82" s="557" t="e">
        <f>J82*1000/Таблица4001!F9</f>
        <v>#DIV/0!</v>
      </c>
      <c r="S82" s="557" t="e">
        <f t="shared" si="24"/>
        <v>#DIV/0!</v>
      </c>
    </row>
    <row r="83" spans="1:19" x14ac:dyDescent="0.15">
      <c r="A83" s="377" t="s">
        <v>683</v>
      </c>
      <c r="B83" s="378" t="s">
        <v>338</v>
      </c>
      <c r="C83" s="396" t="s">
        <v>342</v>
      </c>
      <c r="D83" s="379" t="s">
        <v>517</v>
      </c>
      <c r="E83" s="482"/>
      <c r="F83" s="482"/>
      <c r="G83" s="483"/>
      <c r="H83" s="483"/>
      <c r="I83" s="483">
        <f t="shared" si="23"/>
        <v>0</v>
      </c>
      <c r="J83" s="484"/>
      <c r="K83" s="484"/>
      <c r="L83" s="484"/>
      <c r="M83" s="484"/>
      <c r="N83" s="484"/>
      <c r="O83" s="483">
        <f t="shared" si="18"/>
        <v>0</v>
      </c>
      <c r="P83" s="557" t="e">
        <f>H83*1000/Таблица4001!F9</f>
        <v>#DIV/0!</v>
      </c>
      <c r="Q83" s="557" t="e">
        <f>I83*1000/Таблица4001!F9</f>
        <v>#DIV/0!</v>
      </c>
      <c r="R83" s="557" t="e">
        <f>J83*1000/Таблица4001!F9</f>
        <v>#DIV/0!</v>
      </c>
      <c r="S83" s="557" t="e">
        <f t="shared" si="24"/>
        <v>#DIV/0!</v>
      </c>
    </row>
    <row r="84" spans="1:19" s="412" customFormat="1" x14ac:dyDescent="0.15">
      <c r="A84" s="377" t="s">
        <v>684</v>
      </c>
      <c r="B84" s="378" t="s">
        <v>339</v>
      </c>
      <c r="C84" s="396" t="s">
        <v>343</v>
      </c>
      <c r="D84" s="379" t="s">
        <v>518</v>
      </c>
      <c r="E84" s="483">
        <f t="shared" ref="E84:F84" si="27">E85+E86+E87</f>
        <v>0</v>
      </c>
      <c r="F84" s="483">
        <f t="shared" si="27"/>
        <v>0</v>
      </c>
      <c r="G84" s="483">
        <f>G85+G86+G87</f>
        <v>0</v>
      </c>
      <c r="H84" s="483">
        <f>H85+H86+H87</f>
        <v>0</v>
      </c>
      <c r="I84" s="483">
        <f t="shared" si="23"/>
        <v>0</v>
      </c>
      <c r="J84" s="483">
        <f>J85+J86+J87</f>
        <v>0</v>
      </c>
      <c r="K84" s="483">
        <f t="shared" ref="K84:N84" si="28">K85+K86+K87</f>
        <v>0</v>
      </c>
      <c r="L84" s="483">
        <f t="shared" si="28"/>
        <v>0</v>
      </c>
      <c r="M84" s="483">
        <f t="shared" si="28"/>
        <v>0</v>
      </c>
      <c r="N84" s="483">
        <f t="shared" si="28"/>
        <v>0</v>
      </c>
      <c r="O84" s="483">
        <f t="shared" si="18"/>
        <v>0</v>
      </c>
      <c r="P84" s="557" t="e">
        <f>H84*1000/Таблица4001!F9</f>
        <v>#DIV/0!</v>
      </c>
      <c r="Q84" s="557" t="e">
        <f>I84*1000/Таблица4001!F9</f>
        <v>#DIV/0!</v>
      </c>
      <c r="R84" s="557" t="e">
        <f>J84*1000/Таблица4001!F9</f>
        <v>#DIV/0!</v>
      </c>
      <c r="S84" s="557" t="e">
        <f t="shared" si="24"/>
        <v>#DIV/0!</v>
      </c>
    </row>
    <row r="85" spans="1:19" x14ac:dyDescent="0.15">
      <c r="A85" s="377" t="s">
        <v>685</v>
      </c>
      <c r="B85" s="378" t="s">
        <v>340</v>
      </c>
      <c r="C85" s="396" t="s">
        <v>344</v>
      </c>
      <c r="D85" s="379" t="s">
        <v>867</v>
      </c>
      <c r="E85" s="482"/>
      <c r="F85" s="482"/>
      <c r="G85" s="483"/>
      <c r="H85" s="483"/>
      <c r="I85" s="483">
        <f t="shared" si="23"/>
        <v>0</v>
      </c>
      <c r="J85" s="484"/>
      <c r="K85" s="484"/>
      <c r="L85" s="484"/>
      <c r="M85" s="484"/>
      <c r="N85" s="484"/>
      <c r="O85" s="483">
        <f t="shared" si="18"/>
        <v>0</v>
      </c>
      <c r="P85" s="557" t="e">
        <f>H85*1000/Таблица4001!F9</f>
        <v>#DIV/0!</v>
      </c>
      <c r="Q85" s="557" t="e">
        <f>I85*1000/Таблица4001!F9</f>
        <v>#DIV/0!</v>
      </c>
      <c r="R85" s="557" t="e">
        <f>J85*1000/Таблица4001!F9</f>
        <v>#DIV/0!</v>
      </c>
      <c r="S85" s="557" t="e">
        <f t="shared" si="24"/>
        <v>#DIV/0!</v>
      </c>
    </row>
    <row r="86" spans="1:19" x14ac:dyDescent="0.15">
      <c r="A86" s="377" t="s">
        <v>686</v>
      </c>
      <c r="B86" s="378" t="s">
        <v>519</v>
      </c>
      <c r="C86" s="396" t="s">
        <v>520</v>
      </c>
      <c r="D86" s="379" t="s">
        <v>868</v>
      </c>
      <c r="E86" s="482"/>
      <c r="F86" s="482"/>
      <c r="G86" s="483"/>
      <c r="H86" s="483"/>
      <c r="I86" s="483">
        <f t="shared" si="23"/>
        <v>0</v>
      </c>
      <c r="J86" s="485">
        <f>0</f>
        <v>0</v>
      </c>
      <c r="K86" s="485">
        <f>0</f>
        <v>0</v>
      </c>
      <c r="L86" s="485">
        <f>0</f>
        <v>0</v>
      </c>
      <c r="M86" s="485">
        <f>0</f>
        <v>0</v>
      </c>
      <c r="N86" s="484"/>
      <c r="O86" s="483">
        <f t="shared" si="18"/>
        <v>0</v>
      </c>
      <c r="P86" s="557" t="e">
        <f>H86*1000/Таблица4001!F9</f>
        <v>#DIV/0!</v>
      </c>
      <c r="Q86" s="557" t="e">
        <f>I86*1000/Таблица4001!F9</f>
        <v>#DIV/0!</v>
      </c>
      <c r="R86" s="557" t="e">
        <f>J86*1000/Таблица4001!F9</f>
        <v>#DIV/0!</v>
      </c>
      <c r="S86" s="557" t="e">
        <f t="shared" si="24"/>
        <v>#DIV/0!</v>
      </c>
    </row>
    <row r="87" spans="1:19" x14ac:dyDescent="0.15">
      <c r="A87" s="377" t="s">
        <v>1456</v>
      </c>
      <c r="B87" s="378" t="s">
        <v>1457</v>
      </c>
      <c r="C87" s="396" t="s">
        <v>1458</v>
      </c>
      <c r="D87" s="379"/>
      <c r="E87" s="482"/>
      <c r="F87" s="482"/>
      <c r="G87" s="483"/>
      <c r="H87" s="483"/>
      <c r="I87" s="483">
        <f>G87+K87</f>
        <v>0</v>
      </c>
      <c r="J87" s="484"/>
      <c r="K87" s="484"/>
      <c r="L87" s="484"/>
      <c r="M87" s="484"/>
      <c r="N87" s="484"/>
      <c r="O87" s="483">
        <f t="shared" si="18"/>
        <v>0</v>
      </c>
      <c r="P87" s="557" t="e">
        <f>H87*1000/Таблица4001!F9</f>
        <v>#DIV/0!</v>
      </c>
      <c r="Q87" s="557" t="e">
        <f>I87*1000/Таблица4001!F9</f>
        <v>#DIV/0!</v>
      </c>
      <c r="R87" s="557" t="e">
        <f>J87*1000/Таблица4001!F9</f>
        <v>#DIV/0!</v>
      </c>
      <c r="S87" s="557" t="e">
        <f t="shared" si="24"/>
        <v>#DIV/0!</v>
      </c>
    </row>
    <row r="88" spans="1:19" x14ac:dyDescent="0.15">
      <c r="A88" s="377" t="s">
        <v>521</v>
      </c>
      <c r="B88" s="378" t="s">
        <v>439</v>
      </c>
      <c r="C88" s="396" t="s">
        <v>437</v>
      </c>
      <c r="D88" s="379" t="s">
        <v>522</v>
      </c>
      <c r="E88" s="482"/>
      <c r="F88" s="482"/>
      <c r="G88" s="483"/>
      <c r="H88" s="483"/>
      <c r="I88" s="483">
        <f t="shared" si="23"/>
        <v>0</v>
      </c>
      <c r="J88" s="484"/>
      <c r="K88" s="484"/>
      <c r="L88" s="484"/>
      <c r="M88" s="484"/>
      <c r="N88" s="484"/>
      <c r="O88" s="483">
        <f t="shared" si="18"/>
        <v>0</v>
      </c>
      <c r="P88" s="557" t="e">
        <f>H88*1000/Таблица4001!F9</f>
        <v>#DIV/0!</v>
      </c>
      <c r="Q88" s="557" t="e">
        <f>I88*1000/Таблица4001!F9</f>
        <v>#DIV/0!</v>
      </c>
      <c r="R88" s="557" t="e">
        <f>J88*1000/Таблица4001!F9</f>
        <v>#DIV/0!</v>
      </c>
      <c r="S88" s="557" t="e">
        <f t="shared" si="24"/>
        <v>#DIV/0!</v>
      </c>
    </row>
    <row r="89" spans="1:19" x14ac:dyDescent="0.15">
      <c r="A89" s="377" t="s">
        <v>687</v>
      </c>
      <c r="B89" s="378" t="s">
        <v>440</v>
      </c>
      <c r="C89" s="396" t="s">
        <v>438</v>
      </c>
      <c r="D89" s="379" t="s">
        <v>31</v>
      </c>
      <c r="E89" s="482"/>
      <c r="F89" s="482"/>
      <c r="G89" s="483"/>
      <c r="H89" s="483"/>
      <c r="I89" s="483">
        <f t="shared" si="23"/>
        <v>0</v>
      </c>
      <c r="J89" s="484"/>
      <c r="K89" s="484"/>
      <c r="L89" s="484"/>
      <c r="M89" s="484"/>
      <c r="N89" s="484"/>
      <c r="O89" s="483">
        <f t="shared" si="18"/>
        <v>0</v>
      </c>
      <c r="P89" s="557" t="e">
        <f>H89*1000/Таблица4001!F9</f>
        <v>#DIV/0!</v>
      </c>
      <c r="Q89" s="557" t="e">
        <f>I89*1000/Таблица4001!F9</f>
        <v>#DIV/0!</v>
      </c>
      <c r="R89" s="557" t="e">
        <f>J89*1000/Таблица4001!F9</f>
        <v>#DIV/0!</v>
      </c>
      <c r="S89" s="557" t="e">
        <f t="shared" si="24"/>
        <v>#DIV/0!</v>
      </c>
    </row>
    <row r="90" spans="1:19" x14ac:dyDescent="0.15">
      <c r="A90" s="377" t="s">
        <v>688</v>
      </c>
      <c r="B90" s="378" t="s">
        <v>524</v>
      </c>
      <c r="C90" s="396" t="s">
        <v>525</v>
      </c>
      <c r="D90" s="379" t="s">
        <v>526</v>
      </c>
      <c r="E90" s="482"/>
      <c r="F90" s="482"/>
      <c r="G90" s="483"/>
      <c r="H90" s="483"/>
      <c r="I90" s="483">
        <f t="shared" si="23"/>
        <v>0</v>
      </c>
      <c r="J90" s="484"/>
      <c r="K90" s="484"/>
      <c r="L90" s="484"/>
      <c r="M90" s="484"/>
      <c r="N90" s="484"/>
      <c r="O90" s="483">
        <f t="shared" si="18"/>
        <v>0</v>
      </c>
      <c r="P90" s="557" t="e">
        <f>H90*1000/Таблица4001!F9</f>
        <v>#DIV/0!</v>
      </c>
      <c r="Q90" s="557" t="e">
        <f>I90*1000/Таблица4001!F9</f>
        <v>#DIV/0!</v>
      </c>
      <c r="R90" s="557" t="e">
        <f>J90*1000/Таблица4001!F9</f>
        <v>#DIV/0!</v>
      </c>
      <c r="S90" s="557" t="e">
        <f t="shared" si="24"/>
        <v>#DIV/0!</v>
      </c>
    </row>
    <row r="91" spans="1:19" x14ac:dyDescent="0.15">
      <c r="A91" s="377" t="s">
        <v>621</v>
      </c>
      <c r="B91" s="378" t="s">
        <v>527</v>
      </c>
      <c r="C91" s="396" t="s">
        <v>528</v>
      </c>
      <c r="D91" s="379" t="s">
        <v>529</v>
      </c>
      <c r="E91" s="482"/>
      <c r="F91" s="482"/>
      <c r="G91" s="483"/>
      <c r="H91" s="483"/>
      <c r="I91" s="483">
        <f t="shared" si="23"/>
        <v>0</v>
      </c>
      <c r="J91" s="484"/>
      <c r="K91" s="484"/>
      <c r="L91" s="484"/>
      <c r="M91" s="484"/>
      <c r="N91" s="484"/>
      <c r="O91" s="483">
        <f t="shared" si="18"/>
        <v>0</v>
      </c>
      <c r="P91" s="557" t="e">
        <f>H91*1000/Таблица4001!F9</f>
        <v>#DIV/0!</v>
      </c>
      <c r="Q91" s="557" t="e">
        <f>I91*1000/Таблица4001!F9</f>
        <v>#DIV/0!</v>
      </c>
      <c r="R91" s="557" t="e">
        <f>J91*1000/Таблица4001!F9</f>
        <v>#DIV/0!</v>
      </c>
      <c r="S91" s="557" t="e">
        <f t="shared" si="24"/>
        <v>#DIV/0!</v>
      </c>
    </row>
    <row r="92" spans="1:19" x14ac:dyDescent="0.15">
      <c r="A92" s="377" t="s">
        <v>1459</v>
      </c>
      <c r="B92" s="378" t="s">
        <v>1460</v>
      </c>
      <c r="C92" s="396" t="s">
        <v>1461</v>
      </c>
      <c r="D92" s="379"/>
      <c r="E92" s="482"/>
      <c r="F92" s="482"/>
      <c r="G92" s="483"/>
      <c r="H92" s="483"/>
      <c r="I92" s="483">
        <f t="shared" si="23"/>
        <v>0</v>
      </c>
      <c r="J92" s="484"/>
      <c r="K92" s="484"/>
      <c r="L92" s="484"/>
      <c r="M92" s="484"/>
      <c r="N92" s="484"/>
      <c r="O92" s="483">
        <f t="shared" si="18"/>
        <v>0</v>
      </c>
      <c r="P92" s="557" t="e">
        <f>H92*1000/Таблица4001!F9</f>
        <v>#DIV/0!</v>
      </c>
      <c r="Q92" s="557" t="e">
        <f>I92*1000/Таблица4001!F9</f>
        <v>#DIV/0!</v>
      </c>
      <c r="R92" s="557" t="e">
        <f>J92*1000/Таблица4001!F9</f>
        <v>#DIV/0!</v>
      </c>
      <c r="S92" s="557" t="e">
        <f t="shared" si="24"/>
        <v>#DIV/0!</v>
      </c>
    </row>
    <row r="93" spans="1:19" x14ac:dyDescent="0.15">
      <c r="A93" s="374" t="s">
        <v>689</v>
      </c>
      <c r="B93" s="375" t="s">
        <v>219</v>
      </c>
      <c r="C93" s="375" t="s">
        <v>138</v>
      </c>
      <c r="D93" s="376" t="s">
        <v>32</v>
      </c>
      <c r="E93" s="481">
        <f t="shared" ref="E93:F93" si="29">E94+E95+E97+E98+E99+E100+E101+E102+E103+E104+E106+E110+E112</f>
        <v>0</v>
      </c>
      <c r="F93" s="481">
        <f t="shared" si="29"/>
        <v>0</v>
      </c>
      <c r="G93" s="481">
        <f>G94+G95+G97+G98+G99+G100+G101+G102+G103+G104+G106+G110+G112</f>
        <v>0</v>
      </c>
      <c r="H93" s="481">
        <f>H94+H95+H97+H98+H99+H100+H101+H102+H103+H104+H106+H110+H112</f>
        <v>0</v>
      </c>
      <c r="I93" s="481">
        <f t="shared" si="23"/>
        <v>0</v>
      </c>
      <c r="J93" s="481">
        <f>J94+J95+J97+J98+J99+J100+J101+J102+J103+J104+J106+J110+J112</f>
        <v>0</v>
      </c>
      <c r="K93" s="481">
        <f t="shared" ref="K93:N93" si="30">K94+K95+K97+K98+K99+K100+K101+K102+K103+K104+K106+K110+K112</f>
        <v>0</v>
      </c>
      <c r="L93" s="481">
        <f t="shared" si="30"/>
        <v>0</v>
      </c>
      <c r="M93" s="481">
        <f t="shared" si="30"/>
        <v>0</v>
      </c>
      <c r="N93" s="481">
        <f t="shared" si="30"/>
        <v>0</v>
      </c>
      <c r="O93" s="481">
        <f t="shared" si="18"/>
        <v>0</v>
      </c>
      <c r="P93" s="557" t="e">
        <f>H93*1000/Таблица4001!F9</f>
        <v>#DIV/0!</v>
      </c>
      <c r="Q93" s="557" t="e">
        <f>I93*1000/Таблица4001!F9</f>
        <v>#DIV/0!</v>
      </c>
      <c r="R93" s="557" t="e">
        <f>J93*1000/Таблица4001!F9</f>
        <v>#DIV/0!</v>
      </c>
      <c r="S93" s="557" t="e">
        <f t="shared" si="24"/>
        <v>#DIV/0!</v>
      </c>
    </row>
    <row r="94" spans="1:19" x14ac:dyDescent="0.15">
      <c r="A94" s="377" t="s">
        <v>794</v>
      </c>
      <c r="B94" s="378" t="s">
        <v>220</v>
      </c>
      <c r="C94" s="378" t="s">
        <v>91</v>
      </c>
      <c r="D94" s="379" t="s">
        <v>795</v>
      </c>
      <c r="E94" s="482"/>
      <c r="F94" s="482"/>
      <c r="G94" s="483"/>
      <c r="H94" s="483">
        <f>J94</f>
        <v>0</v>
      </c>
      <c r="I94" s="483">
        <f t="shared" si="23"/>
        <v>0</v>
      </c>
      <c r="J94" s="484"/>
      <c r="K94" s="484"/>
      <c r="L94" s="484"/>
      <c r="M94" s="484"/>
      <c r="N94" s="484"/>
      <c r="O94" s="483">
        <f t="shared" si="18"/>
        <v>0</v>
      </c>
      <c r="P94" s="557" t="e">
        <f>H94*1000/Таблица4001!F9</f>
        <v>#DIV/0!</v>
      </c>
      <c r="Q94" s="557" t="e">
        <f>I94*1000/Таблица4001!F9</f>
        <v>#DIV/0!</v>
      </c>
      <c r="R94" s="557" t="e">
        <f>J94*1000/Таблица4001!F9</f>
        <v>#DIV/0!</v>
      </c>
      <c r="S94" s="557" t="e">
        <f t="shared" si="24"/>
        <v>#DIV/0!</v>
      </c>
    </row>
    <row r="95" spans="1:19" x14ac:dyDescent="0.15">
      <c r="A95" s="384" t="s">
        <v>796</v>
      </c>
      <c r="B95" s="378" t="s">
        <v>262</v>
      </c>
      <c r="C95" s="378" t="s">
        <v>110</v>
      </c>
      <c r="D95" s="379" t="s">
        <v>797</v>
      </c>
      <c r="E95" s="482"/>
      <c r="F95" s="482"/>
      <c r="G95" s="483"/>
      <c r="H95" s="483"/>
      <c r="I95" s="483">
        <f t="shared" si="23"/>
        <v>0</v>
      </c>
      <c r="J95" s="484"/>
      <c r="K95" s="484"/>
      <c r="L95" s="484"/>
      <c r="M95" s="484"/>
      <c r="N95" s="484"/>
      <c r="O95" s="483">
        <f t="shared" si="18"/>
        <v>0</v>
      </c>
      <c r="P95" s="557" t="e">
        <f>H95*1000/Таблица4001!F9</f>
        <v>#DIV/0!</v>
      </c>
      <c r="Q95" s="557" t="e">
        <f>I95*1000/Таблица4001!F9</f>
        <v>#DIV/0!</v>
      </c>
      <c r="R95" s="557" t="e">
        <f>J95*1000/Таблица4001!F9</f>
        <v>#DIV/0!</v>
      </c>
      <c r="S95" s="557" t="e">
        <f t="shared" si="24"/>
        <v>#DIV/0!</v>
      </c>
    </row>
    <row r="96" spans="1:19" x14ac:dyDescent="0.15">
      <c r="A96" s="377" t="s">
        <v>798</v>
      </c>
      <c r="B96" s="378" t="s">
        <v>799</v>
      </c>
      <c r="C96" s="378" t="s">
        <v>800</v>
      </c>
      <c r="D96" s="379" t="s">
        <v>801</v>
      </c>
      <c r="E96" s="482"/>
      <c r="F96" s="482"/>
      <c r="G96" s="483"/>
      <c r="H96" s="483"/>
      <c r="I96" s="483">
        <f t="shared" si="23"/>
        <v>0</v>
      </c>
      <c r="J96" s="484"/>
      <c r="K96" s="484"/>
      <c r="L96" s="484"/>
      <c r="M96" s="484"/>
      <c r="N96" s="484"/>
      <c r="O96" s="483">
        <f t="shared" si="18"/>
        <v>0</v>
      </c>
      <c r="P96" s="557" t="e">
        <f>H96*1000/Таблица4001!F9</f>
        <v>#DIV/0!</v>
      </c>
      <c r="Q96" s="557" t="e">
        <f>I96*1000/Таблица4001!F9</f>
        <v>#DIV/0!</v>
      </c>
      <c r="R96" s="557" t="e">
        <f>J96*1000/Таблица4001!F9</f>
        <v>#DIV/0!</v>
      </c>
      <c r="S96" s="557" t="e">
        <f t="shared" si="24"/>
        <v>#DIV/0!</v>
      </c>
    </row>
    <row r="97" spans="1:19" x14ac:dyDescent="0.15">
      <c r="A97" s="377" t="s">
        <v>802</v>
      </c>
      <c r="B97" s="378" t="s">
        <v>263</v>
      </c>
      <c r="C97" s="378" t="s">
        <v>111</v>
      </c>
      <c r="D97" s="379" t="s">
        <v>109</v>
      </c>
      <c r="E97" s="482"/>
      <c r="F97" s="482"/>
      <c r="G97" s="483"/>
      <c r="H97" s="483"/>
      <c r="I97" s="483">
        <f t="shared" si="23"/>
        <v>0</v>
      </c>
      <c r="J97" s="484"/>
      <c r="K97" s="484"/>
      <c r="L97" s="484"/>
      <c r="M97" s="484"/>
      <c r="N97" s="484"/>
      <c r="O97" s="483">
        <f t="shared" si="18"/>
        <v>0</v>
      </c>
      <c r="P97" s="557" t="e">
        <f>H97*1000/Таблица4001!F9</f>
        <v>#DIV/0!</v>
      </c>
      <c r="Q97" s="557" t="e">
        <f>I97*1000/Таблица4001!F9</f>
        <v>#DIV/0!</v>
      </c>
      <c r="R97" s="557" t="e">
        <f>J97*1000/Таблица4001!F9</f>
        <v>#DIV/0!</v>
      </c>
      <c r="S97" s="557" t="e">
        <f t="shared" si="24"/>
        <v>#DIV/0!</v>
      </c>
    </row>
    <row r="98" spans="1:19" x14ac:dyDescent="0.15">
      <c r="A98" s="377" t="s">
        <v>803</v>
      </c>
      <c r="B98" s="378" t="s">
        <v>346</v>
      </c>
      <c r="C98" s="414" t="s">
        <v>345</v>
      </c>
      <c r="D98" s="379" t="s">
        <v>804</v>
      </c>
      <c r="E98" s="482"/>
      <c r="F98" s="482"/>
      <c r="G98" s="483"/>
      <c r="H98" s="483"/>
      <c r="I98" s="483">
        <f t="shared" si="23"/>
        <v>0</v>
      </c>
      <c r="J98" s="484">
        <f>0</f>
        <v>0</v>
      </c>
      <c r="K98" s="484">
        <f>0</f>
        <v>0</v>
      </c>
      <c r="L98" s="484">
        <f>0</f>
        <v>0</v>
      </c>
      <c r="M98" s="484">
        <f>0</f>
        <v>0</v>
      </c>
      <c r="N98" s="484"/>
      <c r="O98" s="483">
        <f t="shared" si="18"/>
        <v>0</v>
      </c>
      <c r="P98" s="557" t="e">
        <f>H98*1000/Таблица4001!F9</f>
        <v>#DIV/0!</v>
      </c>
      <c r="Q98" s="557" t="e">
        <f>I98*1000/Таблица4001!F9</f>
        <v>#DIV/0!</v>
      </c>
      <c r="R98" s="557" t="e">
        <f>J98*1000/Таблица4001!F9</f>
        <v>#DIV/0!</v>
      </c>
      <c r="S98" s="557" t="e">
        <f t="shared" si="24"/>
        <v>#DIV/0!</v>
      </c>
    </row>
    <row r="99" spans="1:19" x14ac:dyDescent="0.15">
      <c r="A99" s="377" t="s">
        <v>869</v>
      </c>
      <c r="B99" s="378" t="s">
        <v>443</v>
      </c>
      <c r="C99" s="414" t="s">
        <v>442</v>
      </c>
      <c r="D99" s="379" t="s">
        <v>870</v>
      </c>
      <c r="E99" s="482"/>
      <c r="F99" s="482"/>
      <c r="G99" s="483"/>
      <c r="H99" s="483"/>
      <c r="I99" s="483">
        <f t="shared" si="23"/>
        <v>0</v>
      </c>
      <c r="J99" s="484"/>
      <c r="K99" s="484"/>
      <c r="L99" s="484"/>
      <c r="M99" s="484"/>
      <c r="N99" s="484"/>
      <c r="O99" s="483">
        <f t="shared" si="18"/>
        <v>0</v>
      </c>
      <c r="P99" s="557" t="e">
        <f>H99*1000/Таблица4001!F9</f>
        <v>#DIV/0!</v>
      </c>
      <c r="Q99" s="557" t="e">
        <f>I99*1000/Таблица4001!F9</f>
        <v>#DIV/0!</v>
      </c>
      <c r="R99" s="557" t="e">
        <f>J99*1000/Таблица4001!F9</f>
        <v>#DIV/0!</v>
      </c>
      <c r="S99" s="557" t="e">
        <f t="shared" si="24"/>
        <v>#DIV/0!</v>
      </c>
    </row>
    <row r="100" spans="1:19" x14ac:dyDescent="0.15">
      <c r="A100" s="377" t="s">
        <v>805</v>
      </c>
      <c r="B100" s="378" t="s">
        <v>807</v>
      </c>
      <c r="C100" s="414" t="s">
        <v>808</v>
      </c>
      <c r="D100" s="379" t="s">
        <v>806</v>
      </c>
      <c r="E100" s="482"/>
      <c r="F100" s="482"/>
      <c r="G100" s="483"/>
      <c r="H100" s="483"/>
      <c r="I100" s="483">
        <f t="shared" si="23"/>
        <v>0</v>
      </c>
      <c r="J100" s="485">
        <f>0</f>
        <v>0</v>
      </c>
      <c r="K100" s="485">
        <f>0</f>
        <v>0</v>
      </c>
      <c r="L100" s="485">
        <f>0</f>
        <v>0</v>
      </c>
      <c r="M100" s="485">
        <f>0</f>
        <v>0</v>
      </c>
      <c r="N100" s="484"/>
      <c r="O100" s="483">
        <f t="shared" si="18"/>
        <v>0</v>
      </c>
      <c r="P100" s="557" t="e">
        <f>H100*1000/Таблица4001!F9</f>
        <v>#DIV/0!</v>
      </c>
      <c r="Q100" s="557" t="e">
        <f>I100*1000/Таблица4001!F9</f>
        <v>#DIV/0!</v>
      </c>
      <c r="R100" s="557" t="e">
        <f>J100*1000/Таблица4001!F9</f>
        <v>#DIV/0!</v>
      </c>
      <c r="S100" s="557" t="e">
        <f t="shared" si="24"/>
        <v>#DIV/0!</v>
      </c>
    </row>
    <row r="101" spans="1:19" x14ac:dyDescent="0.15">
      <c r="A101" s="377" t="s">
        <v>871</v>
      </c>
      <c r="B101" s="378" t="s">
        <v>809</v>
      </c>
      <c r="C101" s="414" t="s">
        <v>810</v>
      </c>
      <c r="D101" s="379" t="s">
        <v>872</v>
      </c>
      <c r="E101" s="482"/>
      <c r="F101" s="482"/>
      <c r="G101" s="483"/>
      <c r="H101" s="483"/>
      <c r="I101" s="483">
        <f t="shared" si="23"/>
        <v>0</v>
      </c>
      <c r="J101" s="484"/>
      <c r="K101" s="484"/>
      <c r="L101" s="484"/>
      <c r="M101" s="484"/>
      <c r="N101" s="484"/>
      <c r="O101" s="483">
        <f t="shared" si="18"/>
        <v>0</v>
      </c>
      <c r="P101" s="557" t="e">
        <f>H101*1000/Таблица4001!F91</f>
        <v>#DIV/0!</v>
      </c>
      <c r="Q101" s="557" t="e">
        <f>I101*1000/Таблица4001!F9</f>
        <v>#DIV/0!</v>
      </c>
      <c r="R101" s="557" t="e">
        <f>J101*1000/Таблица4001!F9</f>
        <v>#DIV/0!</v>
      </c>
      <c r="S101" s="557" t="e">
        <f t="shared" si="24"/>
        <v>#DIV/0!</v>
      </c>
    </row>
    <row r="102" spans="1:19" s="412" customFormat="1" x14ac:dyDescent="0.15">
      <c r="A102" s="377" t="s">
        <v>608</v>
      </c>
      <c r="B102" s="378" t="s">
        <v>811</v>
      </c>
      <c r="C102" s="414" t="s">
        <v>812</v>
      </c>
      <c r="D102" s="379" t="s">
        <v>770</v>
      </c>
      <c r="E102" s="482"/>
      <c r="F102" s="482"/>
      <c r="G102" s="483"/>
      <c r="H102" s="483"/>
      <c r="I102" s="483">
        <f t="shared" si="23"/>
        <v>0</v>
      </c>
      <c r="J102" s="484"/>
      <c r="K102" s="484"/>
      <c r="L102" s="484"/>
      <c r="M102" s="484"/>
      <c r="N102" s="484"/>
      <c r="O102" s="483">
        <f t="shared" si="18"/>
        <v>0</v>
      </c>
      <c r="P102" s="557" t="e">
        <f>H102*1000/Таблица4001!F9</f>
        <v>#DIV/0!</v>
      </c>
      <c r="Q102" s="557" t="e">
        <f>I102*1000/Таблица4001!F9</f>
        <v>#DIV/0!</v>
      </c>
      <c r="R102" s="557" t="e">
        <f>J102*1000/Таблица4001!F9</f>
        <v>#DIV/0!</v>
      </c>
      <c r="S102" s="557" t="e">
        <f t="shared" si="24"/>
        <v>#DIV/0!</v>
      </c>
    </row>
    <row r="103" spans="1:19" x14ac:dyDescent="0.15">
      <c r="A103" s="377" t="s">
        <v>873</v>
      </c>
      <c r="B103" s="378" t="s">
        <v>813</v>
      </c>
      <c r="C103" s="414" t="s">
        <v>814</v>
      </c>
      <c r="D103" s="379" t="s">
        <v>874</v>
      </c>
      <c r="E103" s="482"/>
      <c r="F103" s="482"/>
      <c r="G103" s="483"/>
      <c r="H103" s="483"/>
      <c r="I103" s="483">
        <f t="shared" si="23"/>
        <v>0</v>
      </c>
      <c r="J103" s="484"/>
      <c r="K103" s="484"/>
      <c r="L103" s="484"/>
      <c r="M103" s="484"/>
      <c r="N103" s="484"/>
      <c r="O103" s="483">
        <f t="shared" si="18"/>
        <v>0</v>
      </c>
      <c r="P103" s="557" t="e">
        <f>H103*1000/Таблица4001!F9</f>
        <v>#DIV/0!</v>
      </c>
      <c r="Q103" s="557" t="e">
        <f>I103*1000/Таблица4001!F9</f>
        <v>#DIV/0!</v>
      </c>
      <c r="R103" s="557" t="e">
        <f>J103*1000/Таблица4001!F9</f>
        <v>#DIV/0!</v>
      </c>
      <c r="S103" s="557" t="e">
        <f t="shared" si="24"/>
        <v>#DIV/0!</v>
      </c>
    </row>
    <row r="104" spans="1:19" x14ac:dyDescent="0.15">
      <c r="A104" s="377" t="s">
        <v>875</v>
      </c>
      <c r="B104" s="378" t="s">
        <v>876</v>
      </c>
      <c r="C104" s="414" t="s">
        <v>877</v>
      </c>
      <c r="D104" s="379" t="s">
        <v>878</v>
      </c>
      <c r="E104" s="482"/>
      <c r="F104" s="482"/>
      <c r="G104" s="483"/>
      <c r="H104" s="483"/>
      <c r="I104" s="483">
        <f t="shared" si="23"/>
        <v>0</v>
      </c>
      <c r="J104" s="484"/>
      <c r="K104" s="484"/>
      <c r="L104" s="484"/>
      <c r="M104" s="484"/>
      <c r="N104" s="484"/>
      <c r="O104" s="483">
        <f t="shared" si="18"/>
        <v>0</v>
      </c>
      <c r="P104" s="557" t="e">
        <f>H104*1000/Таблица4001!F9</f>
        <v>#DIV/0!</v>
      </c>
      <c r="Q104" s="557" t="e">
        <f>I104*1000/Таблица4001!F9</f>
        <v>#DIV/0!</v>
      </c>
      <c r="R104" s="557" t="e">
        <f>J104*1000/Таблица4001!F9</f>
        <v>#DIV/0!</v>
      </c>
      <c r="S104" s="557" t="e">
        <f t="shared" si="24"/>
        <v>#DIV/0!</v>
      </c>
    </row>
    <row r="105" spans="1:19" x14ac:dyDescent="0.15">
      <c r="A105" s="377" t="s">
        <v>879</v>
      </c>
      <c r="B105" s="378" t="s">
        <v>882</v>
      </c>
      <c r="C105" s="414" t="s">
        <v>883</v>
      </c>
      <c r="D105" s="379" t="s">
        <v>884</v>
      </c>
      <c r="E105" s="482"/>
      <c r="F105" s="482"/>
      <c r="G105" s="483"/>
      <c r="H105" s="483"/>
      <c r="I105" s="483">
        <f t="shared" si="23"/>
        <v>0</v>
      </c>
      <c r="J105" s="484"/>
      <c r="K105" s="484"/>
      <c r="L105" s="484"/>
      <c r="M105" s="484"/>
      <c r="N105" s="484"/>
      <c r="O105" s="483">
        <f t="shared" si="18"/>
        <v>0</v>
      </c>
      <c r="P105" s="557" t="e">
        <f>H105*1000/Таблица4001!F9</f>
        <v>#DIV/0!</v>
      </c>
      <c r="Q105" s="557" t="e">
        <f>I105*1000/Таблица4001!F9</f>
        <v>#DIV/0!</v>
      </c>
      <c r="R105" s="557" t="e">
        <f>J105*1000/Таблица4001!F9</f>
        <v>#DIV/0!</v>
      </c>
      <c r="S105" s="557" t="e">
        <f t="shared" si="24"/>
        <v>#DIV/0!</v>
      </c>
    </row>
    <row r="106" spans="1:19" ht="21" x14ac:dyDescent="0.15">
      <c r="A106" s="377" t="s">
        <v>690</v>
      </c>
      <c r="B106" s="378" t="s">
        <v>880</v>
      </c>
      <c r="C106" s="414" t="s">
        <v>881</v>
      </c>
      <c r="D106" s="379" t="s">
        <v>653</v>
      </c>
      <c r="E106" s="483">
        <f t="shared" ref="E106:F106" si="31">E107+E108+E109</f>
        <v>0</v>
      </c>
      <c r="F106" s="483">
        <f t="shared" si="31"/>
        <v>0</v>
      </c>
      <c r="G106" s="483">
        <f>G107+G108+G109</f>
        <v>0</v>
      </c>
      <c r="H106" s="483">
        <f>H107+H108+H109</f>
        <v>0</v>
      </c>
      <c r="I106" s="483">
        <f t="shared" si="23"/>
        <v>0</v>
      </c>
      <c r="J106" s="483">
        <f>J107+J108+J109</f>
        <v>0</v>
      </c>
      <c r="K106" s="483">
        <f t="shared" ref="K106:N106" si="32">K107+K108+K109</f>
        <v>0</v>
      </c>
      <c r="L106" s="483">
        <f t="shared" si="32"/>
        <v>0</v>
      </c>
      <c r="M106" s="483">
        <f t="shared" si="32"/>
        <v>0</v>
      </c>
      <c r="N106" s="483">
        <f t="shared" si="32"/>
        <v>0</v>
      </c>
      <c r="O106" s="483">
        <f t="shared" si="18"/>
        <v>0</v>
      </c>
      <c r="P106" s="557" t="e">
        <f>H106*1000/Таблица4001!F9</f>
        <v>#DIV/0!</v>
      </c>
      <c r="Q106" s="557" t="e">
        <f>I106*1000/Таблица4001!F9</f>
        <v>#DIV/0!</v>
      </c>
      <c r="R106" s="557" t="e">
        <f>J106*1000/Таблица4001!F9</f>
        <v>#DIV/0!</v>
      </c>
      <c r="S106" s="557" t="e">
        <f t="shared" si="24"/>
        <v>#DIV/0!</v>
      </c>
    </row>
    <row r="107" spans="1:19" x14ac:dyDescent="0.15">
      <c r="A107" s="377" t="s">
        <v>640</v>
      </c>
      <c r="B107" s="378" t="s">
        <v>885</v>
      </c>
      <c r="C107" s="414" t="s">
        <v>886</v>
      </c>
      <c r="D107" s="379" t="s">
        <v>33</v>
      </c>
      <c r="E107" s="482"/>
      <c r="F107" s="482"/>
      <c r="G107" s="483"/>
      <c r="H107" s="483"/>
      <c r="I107" s="483">
        <f t="shared" si="23"/>
        <v>0</v>
      </c>
      <c r="J107" s="484"/>
      <c r="K107" s="484"/>
      <c r="L107" s="484"/>
      <c r="M107" s="484"/>
      <c r="N107" s="484"/>
      <c r="O107" s="483">
        <f t="shared" si="18"/>
        <v>0</v>
      </c>
      <c r="P107" s="557" t="e">
        <f>H107*1000/Таблица4001!F9</f>
        <v>#DIV/0!</v>
      </c>
      <c r="Q107" s="557" t="e">
        <f>I107*1000/Таблица4001!F9</f>
        <v>#DIV/0!</v>
      </c>
      <c r="R107" s="557" t="e">
        <f>J107*1000/Таблица4001!F9</f>
        <v>#DIV/0!</v>
      </c>
      <c r="S107" s="557" t="e">
        <f t="shared" si="24"/>
        <v>#DIV/0!</v>
      </c>
    </row>
    <row r="108" spans="1:19" x14ac:dyDescent="0.15">
      <c r="A108" s="377" t="s">
        <v>691</v>
      </c>
      <c r="B108" s="378" t="s">
        <v>887</v>
      </c>
      <c r="C108" s="414" t="s">
        <v>888</v>
      </c>
      <c r="D108" s="379" t="s">
        <v>347</v>
      </c>
      <c r="E108" s="482"/>
      <c r="F108" s="482"/>
      <c r="G108" s="483"/>
      <c r="H108" s="483"/>
      <c r="I108" s="483">
        <f t="shared" si="23"/>
        <v>0</v>
      </c>
      <c r="J108" s="484"/>
      <c r="K108" s="484"/>
      <c r="L108" s="484"/>
      <c r="M108" s="484"/>
      <c r="N108" s="484"/>
      <c r="O108" s="483">
        <f t="shared" si="18"/>
        <v>0</v>
      </c>
      <c r="P108" s="557" t="e">
        <f>H108*1000/Таблица4001!F9</f>
        <v>#DIV/0!</v>
      </c>
      <c r="Q108" s="557" t="e">
        <f>I108*1000/Таблица4001!F9</f>
        <v>#DIV/0!</v>
      </c>
      <c r="R108" s="557" t="e">
        <f>J108*1000/Таблица4001!F9</f>
        <v>#DIV/0!</v>
      </c>
      <c r="S108" s="557" t="e">
        <f t="shared" si="24"/>
        <v>#DIV/0!</v>
      </c>
    </row>
    <row r="109" spans="1:19" x14ac:dyDescent="0.15">
      <c r="A109" s="377" t="s">
        <v>1462</v>
      </c>
      <c r="B109" s="378" t="s">
        <v>1463</v>
      </c>
      <c r="C109" s="414" t="s">
        <v>1464</v>
      </c>
      <c r="D109" s="379"/>
      <c r="E109" s="482"/>
      <c r="F109" s="482"/>
      <c r="G109" s="483"/>
      <c r="H109" s="483"/>
      <c r="I109" s="483">
        <f t="shared" si="23"/>
        <v>0</v>
      </c>
      <c r="J109" s="484"/>
      <c r="K109" s="484"/>
      <c r="L109" s="484"/>
      <c r="M109" s="484"/>
      <c r="N109" s="484"/>
      <c r="O109" s="483">
        <f t="shared" si="18"/>
        <v>0</v>
      </c>
      <c r="P109" s="557" t="e">
        <f>H109*1000/Таблица4001!F9</f>
        <v>#DIV/0!</v>
      </c>
      <c r="Q109" s="557" t="e">
        <f>I109*1000/Таблица4001!F9</f>
        <v>#DIV/0!</v>
      </c>
      <c r="R109" s="557" t="e">
        <f>J109*1000/Таблица4001!F9</f>
        <v>#DIV/0!</v>
      </c>
      <c r="S109" s="557" t="e">
        <f t="shared" si="24"/>
        <v>#DIV/0!</v>
      </c>
    </row>
    <row r="110" spans="1:19" x14ac:dyDescent="0.15">
      <c r="A110" s="377" t="s">
        <v>441</v>
      </c>
      <c r="B110" s="378" t="s">
        <v>889</v>
      </c>
      <c r="C110" s="414" t="s">
        <v>890</v>
      </c>
      <c r="D110" s="379" t="s">
        <v>609</v>
      </c>
      <c r="E110" s="482"/>
      <c r="F110" s="482"/>
      <c r="G110" s="483"/>
      <c r="H110" s="483"/>
      <c r="I110" s="483">
        <f t="shared" si="23"/>
        <v>0</v>
      </c>
      <c r="J110" s="484"/>
      <c r="K110" s="484"/>
      <c r="L110" s="484"/>
      <c r="M110" s="484"/>
      <c r="N110" s="484"/>
      <c r="O110" s="483">
        <f t="shared" si="18"/>
        <v>0</v>
      </c>
      <c r="P110" s="557" t="e">
        <f>H110*1000/Таблица4001!F90</f>
        <v>#DIV/0!</v>
      </c>
      <c r="Q110" s="557" t="e">
        <f>I110*1000/Таблица4001!F9</f>
        <v>#DIV/0!</v>
      </c>
      <c r="R110" s="557" t="e">
        <f>J110*1000/Таблица4001!F9</f>
        <v>#DIV/0!</v>
      </c>
      <c r="S110" s="557" t="e">
        <f t="shared" si="24"/>
        <v>#DIV/0!</v>
      </c>
    </row>
    <row r="111" spans="1:19" x14ac:dyDescent="0.15">
      <c r="A111" s="377" t="s">
        <v>692</v>
      </c>
      <c r="B111" s="378" t="s">
        <v>891</v>
      </c>
      <c r="C111" s="414" t="s">
        <v>892</v>
      </c>
      <c r="D111" s="379" t="s">
        <v>610</v>
      </c>
      <c r="E111" s="482"/>
      <c r="F111" s="482"/>
      <c r="G111" s="483"/>
      <c r="H111" s="483"/>
      <c r="I111" s="483">
        <f t="shared" si="23"/>
        <v>0</v>
      </c>
      <c r="J111" s="484"/>
      <c r="K111" s="484"/>
      <c r="L111" s="483">
        <f>0</f>
        <v>0</v>
      </c>
      <c r="M111" s="483">
        <f>0</f>
        <v>0</v>
      </c>
      <c r="N111" s="484"/>
      <c r="O111" s="483">
        <f t="shared" si="18"/>
        <v>0</v>
      </c>
      <c r="P111" s="557" t="e">
        <f>H111*1000/Таблица4001!F9</f>
        <v>#DIV/0!</v>
      </c>
      <c r="Q111" s="557" t="e">
        <f>I111*1000/Таблица4001!F9</f>
        <v>#DIV/0!</v>
      </c>
      <c r="R111" s="557" t="e">
        <f>J111*1000/Таблица4001!F9</f>
        <v>#DIV/0!</v>
      </c>
      <c r="S111" s="557" t="e">
        <f t="shared" si="24"/>
        <v>#DIV/0!</v>
      </c>
    </row>
    <row r="112" spans="1:19" x14ac:dyDescent="0.15">
      <c r="A112" s="377" t="s">
        <v>1557</v>
      </c>
      <c r="B112" s="378" t="s">
        <v>1466</v>
      </c>
      <c r="C112" s="414" t="s">
        <v>1467</v>
      </c>
      <c r="D112" s="379"/>
      <c r="E112" s="482"/>
      <c r="F112" s="482"/>
      <c r="G112" s="483"/>
      <c r="H112" s="483"/>
      <c r="I112" s="483">
        <f t="shared" si="23"/>
        <v>0</v>
      </c>
      <c r="J112" s="484"/>
      <c r="K112" s="484"/>
      <c r="L112" s="483"/>
      <c r="M112" s="483"/>
      <c r="N112" s="484"/>
      <c r="O112" s="483">
        <f t="shared" si="18"/>
        <v>0</v>
      </c>
      <c r="P112" s="557" t="e">
        <f>H112*1000/Таблица4001!F9</f>
        <v>#DIV/0!</v>
      </c>
      <c r="Q112" s="557" t="e">
        <f>I112*1000/Таблица4001!F9</f>
        <v>#DIV/0!</v>
      </c>
      <c r="R112" s="557" t="e">
        <f>J112*1000/Таблица4001!F9</f>
        <v>#DIV/0!</v>
      </c>
      <c r="S112" s="557" t="e">
        <f t="shared" si="24"/>
        <v>#DIV/0!</v>
      </c>
    </row>
    <row r="113" spans="1:19" x14ac:dyDescent="0.15">
      <c r="A113" s="374" t="s">
        <v>693</v>
      </c>
      <c r="B113" s="375" t="s">
        <v>221</v>
      </c>
      <c r="C113" s="375" t="s">
        <v>146</v>
      </c>
      <c r="D113" s="376" t="s">
        <v>34</v>
      </c>
      <c r="E113" s="481">
        <f t="shared" ref="E113:F113" si="33">E114+E115+E121+E125+E128</f>
        <v>0</v>
      </c>
      <c r="F113" s="481">
        <f t="shared" si="33"/>
        <v>0</v>
      </c>
      <c r="G113" s="481">
        <f>G114+G115+G121+G125+G128</f>
        <v>0</v>
      </c>
      <c r="H113" s="481">
        <f>H114+H115+H121+H125+H128</f>
        <v>0</v>
      </c>
      <c r="I113" s="481">
        <f t="shared" si="23"/>
        <v>0</v>
      </c>
      <c r="J113" s="481">
        <f>J114+J115+J121+J125+J128</f>
        <v>0</v>
      </c>
      <c r="K113" s="481">
        <f t="shared" ref="K113:N113" si="34">K114+K115+K121+K125+K128</f>
        <v>0</v>
      </c>
      <c r="L113" s="481">
        <f t="shared" si="34"/>
        <v>0</v>
      </c>
      <c r="M113" s="481">
        <f t="shared" si="34"/>
        <v>0</v>
      </c>
      <c r="N113" s="481">
        <f t="shared" si="34"/>
        <v>0</v>
      </c>
      <c r="O113" s="481">
        <f t="shared" si="18"/>
        <v>0</v>
      </c>
      <c r="P113" s="557" t="e">
        <f>H113*1000/Таблица4001!F9</f>
        <v>#DIV/0!</v>
      </c>
      <c r="Q113" s="557" t="e">
        <f>I113*1000/Таблица4001!F9</f>
        <v>#DIV/0!</v>
      </c>
      <c r="R113" s="557" t="e">
        <f>J113*1000/Таблица4001!F9</f>
        <v>#DIV/0!</v>
      </c>
      <c r="S113" s="557" t="e">
        <f t="shared" si="24"/>
        <v>#DIV/0!</v>
      </c>
    </row>
    <row r="114" spans="1:19" x14ac:dyDescent="0.15">
      <c r="A114" s="377" t="s">
        <v>593</v>
      </c>
      <c r="B114" s="378" t="s">
        <v>222</v>
      </c>
      <c r="C114" s="378" t="s">
        <v>78</v>
      </c>
      <c r="D114" s="379" t="s">
        <v>473</v>
      </c>
      <c r="E114" s="482"/>
      <c r="F114" s="482"/>
      <c r="G114" s="483"/>
      <c r="H114" s="483"/>
      <c r="I114" s="483">
        <f t="shared" si="23"/>
        <v>0</v>
      </c>
      <c r="J114" s="484"/>
      <c r="K114" s="484"/>
      <c r="L114" s="484"/>
      <c r="M114" s="484"/>
      <c r="N114" s="484"/>
      <c r="O114" s="483">
        <f t="shared" si="18"/>
        <v>0</v>
      </c>
      <c r="P114" s="557" t="e">
        <f>H114*1000/Таблица4001!F9</f>
        <v>#DIV/0!</v>
      </c>
      <c r="Q114" s="557" t="e">
        <f>I114*1000/Таблица4001!F9</f>
        <v>#DIV/0!</v>
      </c>
      <c r="R114" s="557" t="e">
        <f>J114*1000/Таблица4001!F9</f>
        <v>#DIV/0!</v>
      </c>
      <c r="S114" s="557" t="e">
        <f t="shared" si="24"/>
        <v>#DIV/0!</v>
      </c>
    </row>
    <row r="115" spans="1:19" x14ac:dyDescent="0.15">
      <c r="A115" s="377" t="s">
        <v>694</v>
      </c>
      <c r="B115" s="378" t="s">
        <v>360</v>
      </c>
      <c r="C115" s="378" t="s">
        <v>348</v>
      </c>
      <c r="D115" s="379" t="s">
        <v>893</v>
      </c>
      <c r="E115" s="482"/>
      <c r="F115" s="482"/>
      <c r="G115" s="483"/>
      <c r="H115" s="483"/>
      <c r="I115" s="483">
        <f t="shared" si="23"/>
        <v>0</v>
      </c>
      <c r="J115" s="484"/>
      <c r="K115" s="484"/>
      <c r="L115" s="484"/>
      <c r="M115" s="484"/>
      <c r="N115" s="484"/>
      <c r="O115" s="483">
        <f t="shared" si="18"/>
        <v>0</v>
      </c>
      <c r="P115" s="557" t="e">
        <f>H115*1000/Таблица4001!F95</f>
        <v>#DIV/0!</v>
      </c>
      <c r="Q115" s="557" t="e">
        <f>I115*1000/Таблица4001!F9</f>
        <v>#DIV/0!</v>
      </c>
      <c r="R115" s="557" t="e">
        <f>J115*1000/Таблица4001!F9</f>
        <v>#DIV/0!</v>
      </c>
      <c r="S115" s="557" t="e">
        <f t="shared" si="24"/>
        <v>#DIV/0!</v>
      </c>
    </row>
    <row r="116" spans="1:19" s="412" customFormat="1" ht="21" x14ac:dyDescent="0.15">
      <c r="A116" s="377" t="s">
        <v>970</v>
      </c>
      <c r="B116" s="378" t="s">
        <v>361</v>
      </c>
      <c r="C116" s="378" t="s">
        <v>349</v>
      </c>
      <c r="D116" s="379" t="s">
        <v>486</v>
      </c>
      <c r="E116" s="482"/>
      <c r="F116" s="482"/>
      <c r="G116" s="483">
        <f>0</f>
        <v>0</v>
      </c>
      <c r="H116" s="483">
        <f>J116</f>
        <v>0</v>
      </c>
      <c r="I116" s="483">
        <f t="shared" si="23"/>
        <v>0</v>
      </c>
      <c r="J116" s="484"/>
      <c r="K116" s="484"/>
      <c r="L116" s="483">
        <f>0</f>
        <v>0</v>
      </c>
      <c r="M116" s="483">
        <f>0</f>
        <v>0</v>
      </c>
      <c r="N116" s="484"/>
      <c r="O116" s="483">
        <f t="shared" si="18"/>
        <v>0</v>
      </c>
      <c r="P116" s="557" t="e">
        <f>H116*1000/Таблица4001!F9</f>
        <v>#DIV/0!</v>
      </c>
      <c r="Q116" s="557" t="e">
        <f>I116*1000/Таблица4001!F9</f>
        <v>#DIV/0!</v>
      </c>
      <c r="R116" s="557" t="e">
        <f>J116*1000/Таблица4001!F9</f>
        <v>#DIV/0!</v>
      </c>
      <c r="S116" s="557" t="e">
        <f t="shared" si="24"/>
        <v>#DIV/0!</v>
      </c>
    </row>
    <row r="117" spans="1:19" x14ac:dyDescent="0.15">
      <c r="A117" s="377" t="s">
        <v>971</v>
      </c>
      <c r="B117" s="378" t="s">
        <v>362</v>
      </c>
      <c r="C117" s="378" t="s">
        <v>350</v>
      </c>
      <c r="D117" s="379" t="s">
        <v>601</v>
      </c>
      <c r="E117" s="482"/>
      <c r="F117" s="482"/>
      <c r="G117" s="483"/>
      <c r="H117" s="483"/>
      <c r="I117" s="483">
        <f t="shared" si="23"/>
        <v>0</v>
      </c>
      <c r="J117" s="484"/>
      <c r="K117" s="484"/>
      <c r="L117" s="484"/>
      <c r="M117" s="484"/>
      <c r="N117" s="484"/>
      <c r="O117" s="483">
        <f t="shared" si="18"/>
        <v>0</v>
      </c>
      <c r="P117" s="557" t="e">
        <f>H117*1000/Таблица4001!F9</f>
        <v>#DIV/0!</v>
      </c>
      <c r="Q117" s="557" t="e">
        <f>I117*1000/Таблица4001!F9</f>
        <v>#DIV/0!</v>
      </c>
      <c r="R117" s="557" t="e">
        <f>J117*1000/Таблица4001!F9</f>
        <v>#DIV/0!</v>
      </c>
      <c r="S117" s="557" t="e">
        <f t="shared" si="24"/>
        <v>#DIV/0!</v>
      </c>
    </row>
    <row r="118" spans="1:19" s="486" customFormat="1" ht="15" x14ac:dyDescent="0.25">
      <c r="A118" s="377" t="s">
        <v>695</v>
      </c>
      <c r="B118" s="378" t="s">
        <v>363</v>
      </c>
      <c r="C118" s="378" t="s">
        <v>351</v>
      </c>
      <c r="D118" s="379" t="s">
        <v>771</v>
      </c>
      <c r="E118" s="482"/>
      <c r="F118" s="482"/>
      <c r="G118" s="483"/>
      <c r="H118" s="483"/>
      <c r="I118" s="483">
        <f t="shared" si="23"/>
        <v>0</v>
      </c>
      <c r="J118" s="484"/>
      <c r="K118" s="484"/>
      <c r="L118" s="484"/>
      <c r="M118" s="484"/>
      <c r="N118" s="484"/>
      <c r="O118" s="483">
        <f t="shared" si="18"/>
        <v>0</v>
      </c>
      <c r="P118" s="557" t="e">
        <f>H118*1000/Таблица4001!F9</f>
        <v>#DIV/0!</v>
      </c>
      <c r="Q118" s="557" t="e">
        <f>I118*1000/Таблица4001!F9</f>
        <v>#DIV/0!</v>
      </c>
      <c r="R118" s="557" t="e">
        <f>J118*1000/Таблица4001!F9</f>
        <v>#DIV/0!</v>
      </c>
      <c r="S118" s="557" t="e">
        <f t="shared" si="24"/>
        <v>#DIV/0!</v>
      </c>
    </row>
    <row r="119" spans="1:19" x14ac:dyDescent="0.15">
      <c r="A119" s="377" t="s">
        <v>696</v>
      </c>
      <c r="B119" s="378" t="s">
        <v>364</v>
      </c>
      <c r="C119" s="378" t="s">
        <v>352</v>
      </c>
      <c r="D119" s="379" t="s">
        <v>372</v>
      </c>
      <c r="E119" s="482"/>
      <c r="F119" s="482"/>
      <c r="G119" s="483"/>
      <c r="H119" s="483"/>
      <c r="I119" s="483">
        <f t="shared" si="23"/>
        <v>0</v>
      </c>
      <c r="J119" s="484"/>
      <c r="K119" s="484"/>
      <c r="L119" s="484"/>
      <c r="M119" s="484"/>
      <c r="N119" s="484"/>
      <c r="O119" s="483">
        <f t="shared" si="18"/>
        <v>0</v>
      </c>
      <c r="P119" s="557" t="e">
        <f>H119*1000/Таблица4001!F9</f>
        <v>#DIV/0!</v>
      </c>
      <c r="Q119" s="557" t="e">
        <f>I119*1000/Таблица4001!F9</f>
        <v>#DIV/0!</v>
      </c>
      <c r="R119" s="557" t="e">
        <f>J119*1000/Таблица4001!F9</f>
        <v>#DIV/0!</v>
      </c>
      <c r="S119" s="557" t="e">
        <f t="shared" si="24"/>
        <v>#DIV/0!</v>
      </c>
    </row>
    <row r="120" spans="1:19" x14ac:dyDescent="0.15">
      <c r="A120" s="377" t="s">
        <v>697</v>
      </c>
      <c r="B120" s="378" t="s">
        <v>365</v>
      </c>
      <c r="C120" s="378" t="s">
        <v>353</v>
      </c>
      <c r="D120" s="379" t="s">
        <v>373</v>
      </c>
      <c r="E120" s="482"/>
      <c r="F120" s="482"/>
      <c r="G120" s="483"/>
      <c r="H120" s="483"/>
      <c r="I120" s="483">
        <f t="shared" si="23"/>
        <v>0</v>
      </c>
      <c r="J120" s="484"/>
      <c r="K120" s="484"/>
      <c r="L120" s="484"/>
      <c r="M120" s="484"/>
      <c r="N120" s="484"/>
      <c r="O120" s="483">
        <f t="shared" ref="O120:O158" si="35">I120-N120</f>
        <v>0</v>
      </c>
      <c r="P120" s="557" t="e">
        <f>H120*1000/Таблица4001!F9</f>
        <v>#DIV/0!</v>
      </c>
      <c r="Q120" s="557" t="e">
        <f>I120*1000/Таблица4001!F9</f>
        <v>#DIV/0!</v>
      </c>
      <c r="R120" s="557" t="e">
        <f>J120*1000/Таблица4001!F9</f>
        <v>#DIV/0!</v>
      </c>
      <c r="S120" s="557" t="e">
        <f t="shared" si="24"/>
        <v>#DIV/0!</v>
      </c>
    </row>
    <row r="121" spans="1:19" x14ac:dyDescent="0.15">
      <c r="A121" s="377" t="s">
        <v>819</v>
      </c>
      <c r="B121" s="378" t="s">
        <v>366</v>
      </c>
      <c r="C121" s="378" t="s">
        <v>354</v>
      </c>
      <c r="D121" s="379" t="s">
        <v>894</v>
      </c>
      <c r="E121" s="482"/>
      <c r="F121" s="482"/>
      <c r="G121" s="483">
        <f>G122+G123+G124</f>
        <v>0</v>
      </c>
      <c r="H121" s="483">
        <f>H122+H123+H124</f>
        <v>0</v>
      </c>
      <c r="I121" s="483">
        <f t="shared" si="23"/>
        <v>0</v>
      </c>
      <c r="J121" s="483">
        <f>J122+J123+J124</f>
        <v>0</v>
      </c>
      <c r="K121" s="483">
        <f t="shared" ref="K121:N121" si="36">K122+K123+K124</f>
        <v>0</v>
      </c>
      <c r="L121" s="483">
        <f t="shared" si="36"/>
        <v>0</v>
      </c>
      <c r="M121" s="483">
        <f t="shared" si="36"/>
        <v>0</v>
      </c>
      <c r="N121" s="483">
        <f t="shared" si="36"/>
        <v>0</v>
      </c>
      <c r="O121" s="483">
        <f t="shared" si="35"/>
        <v>0</v>
      </c>
      <c r="P121" s="557" t="e">
        <f>H121*1000/Таблица4001!F9</f>
        <v>#DIV/0!</v>
      </c>
      <c r="Q121" s="557" t="e">
        <f>I121*1000/Таблица4001!F9</f>
        <v>#DIV/0!</v>
      </c>
      <c r="R121" s="557" t="e">
        <f>J121*1000/Таблица4001!F9</f>
        <v>#DIV/0!</v>
      </c>
      <c r="S121" s="557" t="e">
        <f t="shared" si="24"/>
        <v>#DIV/0!</v>
      </c>
    </row>
    <row r="122" spans="1:19" x14ac:dyDescent="0.15">
      <c r="A122" s="377" t="s">
        <v>698</v>
      </c>
      <c r="B122" s="378" t="s">
        <v>367</v>
      </c>
      <c r="C122" s="378" t="s">
        <v>355</v>
      </c>
      <c r="D122" s="379" t="s">
        <v>772</v>
      </c>
      <c r="E122" s="482"/>
      <c r="F122" s="482"/>
      <c r="G122" s="483"/>
      <c r="H122" s="483"/>
      <c r="I122" s="483">
        <f t="shared" si="23"/>
        <v>0</v>
      </c>
      <c r="J122" s="484"/>
      <c r="K122" s="484"/>
      <c r="L122" s="484"/>
      <c r="M122" s="484"/>
      <c r="N122" s="484"/>
      <c r="O122" s="483">
        <f t="shared" si="35"/>
        <v>0</v>
      </c>
      <c r="P122" s="557" t="e">
        <f>H122*1000/Таблица4001!F9</f>
        <v>#DIV/0!</v>
      </c>
      <c r="Q122" s="557" t="e">
        <f>I122*1000/Таблица4001!F9</f>
        <v>#DIV/0!</v>
      </c>
      <c r="R122" s="557" t="e">
        <f>J122*1000/Таблица4001!F9</f>
        <v>#DIV/0!</v>
      </c>
      <c r="S122" s="557" t="e">
        <f t="shared" si="24"/>
        <v>#DIV/0!</v>
      </c>
    </row>
    <row r="123" spans="1:19" x14ac:dyDescent="0.15">
      <c r="A123" s="377" t="s">
        <v>699</v>
      </c>
      <c r="B123" s="378" t="s">
        <v>368</v>
      </c>
      <c r="C123" s="378" t="s">
        <v>356</v>
      </c>
      <c r="D123" s="379" t="s">
        <v>773</v>
      </c>
      <c r="E123" s="482"/>
      <c r="F123" s="482"/>
      <c r="G123" s="483"/>
      <c r="H123" s="483"/>
      <c r="I123" s="483">
        <f t="shared" si="23"/>
        <v>0</v>
      </c>
      <c r="J123" s="484"/>
      <c r="K123" s="484"/>
      <c r="L123" s="484"/>
      <c r="M123" s="484"/>
      <c r="N123" s="484"/>
      <c r="O123" s="483">
        <f t="shared" si="35"/>
        <v>0</v>
      </c>
      <c r="P123" s="557" t="e">
        <f>H123*1000/Таблица4001!F9</f>
        <v>#DIV/0!</v>
      </c>
      <c r="Q123" s="557" t="e">
        <f>I123*1000/Таблица4001!F9</f>
        <v>#DIV/0!</v>
      </c>
      <c r="R123" s="557" t="e">
        <f>J123*1000/Таблица4001!F9</f>
        <v>#DIV/0!</v>
      </c>
      <c r="S123" s="557" t="e">
        <f t="shared" si="24"/>
        <v>#DIV/0!</v>
      </c>
    </row>
    <row r="124" spans="1:19" x14ac:dyDescent="0.15">
      <c r="A124" s="377" t="s">
        <v>1468</v>
      </c>
      <c r="B124" s="378" t="s">
        <v>1469</v>
      </c>
      <c r="C124" s="378" t="s">
        <v>1470</v>
      </c>
      <c r="D124" s="379"/>
      <c r="E124" s="482"/>
      <c r="F124" s="482"/>
      <c r="G124" s="483"/>
      <c r="H124" s="483"/>
      <c r="I124" s="483">
        <f t="shared" si="23"/>
        <v>0</v>
      </c>
      <c r="J124" s="484"/>
      <c r="K124" s="484"/>
      <c r="L124" s="484"/>
      <c r="M124" s="484"/>
      <c r="N124" s="484"/>
      <c r="O124" s="483">
        <f t="shared" si="35"/>
        <v>0</v>
      </c>
      <c r="P124" s="557" t="e">
        <f>H124*1000/Таблица4001!F9</f>
        <v>#DIV/0!</v>
      </c>
      <c r="Q124" s="557" t="e">
        <f>I124*1000/Таблица4001!F9</f>
        <v>#DIV/0!</v>
      </c>
      <c r="R124" s="557" t="e">
        <f>J124*1000/Таблица4001!F9</f>
        <v>#DIV/0!</v>
      </c>
      <c r="S124" s="557" t="e">
        <f t="shared" si="24"/>
        <v>#DIV/0!</v>
      </c>
    </row>
    <row r="125" spans="1:19" x14ac:dyDescent="0.15">
      <c r="A125" s="377" t="s">
        <v>700</v>
      </c>
      <c r="B125" s="378" t="s">
        <v>369</v>
      </c>
      <c r="C125" s="378" t="s">
        <v>357</v>
      </c>
      <c r="D125" s="379" t="s">
        <v>774</v>
      </c>
      <c r="E125" s="482"/>
      <c r="F125" s="482"/>
      <c r="G125" s="483"/>
      <c r="H125" s="483"/>
      <c r="I125" s="483">
        <f t="shared" si="23"/>
        <v>0</v>
      </c>
      <c r="J125" s="484"/>
      <c r="K125" s="484"/>
      <c r="L125" s="484"/>
      <c r="M125" s="484"/>
      <c r="N125" s="484"/>
      <c r="O125" s="483">
        <f t="shared" si="35"/>
        <v>0</v>
      </c>
      <c r="P125" s="557" t="e">
        <f>H125*1000/Таблица4001!F9</f>
        <v>#DIV/0!</v>
      </c>
      <c r="Q125" s="557" t="e">
        <f>I125*1000/Таблица4001!F9</f>
        <v>#DIV/0!</v>
      </c>
      <c r="R125" s="557" t="e">
        <f>J125*1000/Таблица4001!F9</f>
        <v>#DIV/0!</v>
      </c>
      <c r="S125" s="557" t="e">
        <f t="shared" si="24"/>
        <v>#DIV/0!</v>
      </c>
    </row>
    <row r="126" spans="1:19" x14ac:dyDescent="0.15">
      <c r="A126" s="377" t="s">
        <v>701</v>
      </c>
      <c r="B126" s="378" t="s">
        <v>370</v>
      </c>
      <c r="C126" s="378" t="s">
        <v>358</v>
      </c>
      <c r="D126" s="379" t="s">
        <v>775</v>
      </c>
      <c r="E126" s="482"/>
      <c r="F126" s="482"/>
      <c r="G126" s="483"/>
      <c r="H126" s="483"/>
      <c r="I126" s="483">
        <f t="shared" si="23"/>
        <v>0</v>
      </c>
      <c r="J126" s="484"/>
      <c r="K126" s="484"/>
      <c r="L126" s="483">
        <f>0</f>
        <v>0</v>
      </c>
      <c r="M126" s="483">
        <f>0</f>
        <v>0</v>
      </c>
      <c r="N126" s="484"/>
      <c r="O126" s="483">
        <f t="shared" si="35"/>
        <v>0</v>
      </c>
      <c r="P126" s="557" t="e">
        <f>H126*1000/Таблица4001!F9</f>
        <v>#DIV/0!</v>
      </c>
      <c r="Q126" s="557" t="e">
        <f>I126*1000/Таблица4001!F9</f>
        <v>#DIV/0!</v>
      </c>
      <c r="R126" s="557" t="e">
        <f>J126*1000/Таблица4001!F9</f>
        <v>#DIV/0!</v>
      </c>
      <c r="S126" s="557" t="e">
        <f t="shared" si="24"/>
        <v>#DIV/0!</v>
      </c>
    </row>
    <row r="127" spans="1:19" x14ac:dyDescent="0.15">
      <c r="A127" s="377" t="s">
        <v>702</v>
      </c>
      <c r="B127" s="378" t="s">
        <v>371</v>
      </c>
      <c r="C127" s="378" t="s">
        <v>359</v>
      </c>
      <c r="D127" s="379" t="s">
        <v>776</v>
      </c>
      <c r="E127" s="482"/>
      <c r="F127" s="482"/>
      <c r="G127" s="483"/>
      <c r="H127" s="483"/>
      <c r="I127" s="483">
        <f t="shared" si="23"/>
        <v>0</v>
      </c>
      <c r="J127" s="484"/>
      <c r="K127" s="484"/>
      <c r="L127" s="483">
        <f>0</f>
        <v>0</v>
      </c>
      <c r="M127" s="483">
        <f>0</f>
        <v>0</v>
      </c>
      <c r="N127" s="484"/>
      <c r="O127" s="483">
        <f t="shared" si="35"/>
        <v>0</v>
      </c>
      <c r="P127" s="557" t="e">
        <f>H127*1000/Таблица4001!F9</f>
        <v>#DIV/0!</v>
      </c>
      <c r="Q127" s="557" t="e">
        <f>I127*1000/Таблица4001!F9</f>
        <v>#DIV/0!</v>
      </c>
      <c r="R127" s="557" t="e">
        <f>J127*1000/Таблица4001!F9</f>
        <v>#DIV/0!</v>
      </c>
      <c r="S127" s="557" t="e">
        <f t="shared" si="24"/>
        <v>#DIV/0!</v>
      </c>
    </row>
    <row r="128" spans="1:19" x14ac:dyDescent="0.15">
      <c r="A128" s="377" t="s">
        <v>1541</v>
      </c>
      <c r="B128" s="378" t="s">
        <v>1472</v>
      </c>
      <c r="C128" s="378" t="s">
        <v>1473</v>
      </c>
      <c r="D128" s="379"/>
      <c r="E128" s="482"/>
      <c r="F128" s="482"/>
      <c r="G128" s="483"/>
      <c r="H128" s="483"/>
      <c r="I128" s="483">
        <f t="shared" si="23"/>
        <v>0</v>
      </c>
      <c r="J128" s="484"/>
      <c r="K128" s="484"/>
      <c r="L128" s="483"/>
      <c r="M128" s="483"/>
      <c r="N128" s="484"/>
      <c r="O128" s="483">
        <f t="shared" si="35"/>
        <v>0</v>
      </c>
      <c r="P128" s="557" t="e">
        <f>H128*1000/Таблица4001!F9</f>
        <v>#DIV/0!</v>
      </c>
      <c r="Q128" s="557" t="e">
        <f>I128*1000/Таблица4001!F9</f>
        <v>#DIV/0!</v>
      </c>
      <c r="R128" s="557" t="e">
        <f>J128*1000/Таблица4001!F9</f>
        <v>#DIV/0!</v>
      </c>
      <c r="S128" s="557" t="e">
        <f t="shared" si="24"/>
        <v>#DIV/0!</v>
      </c>
    </row>
    <row r="129" spans="1:19" x14ac:dyDescent="0.15">
      <c r="A129" s="374" t="s">
        <v>703</v>
      </c>
      <c r="B129" s="375" t="s">
        <v>223</v>
      </c>
      <c r="C129" s="375" t="s">
        <v>139</v>
      </c>
      <c r="D129" s="376" t="s">
        <v>35</v>
      </c>
      <c r="E129" s="481">
        <f t="shared" ref="E129:F129" si="37">E130+E131+E133+E138+E146+E152+E160+E161+E166</f>
        <v>0</v>
      </c>
      <c r="F129" s="481">
        <f t="shared" si="37"/>
        <v>0</v>
      </c>
      <c r="G129" s="481">
        <f>G130+G131+G133+G138+G146+G152+G160+G161+G166</f>
        <v>0</v>
      </c>
      <c r="H129" s="481">
        <f>H130+H131+H133+H138+H146+H152+H160+H161+H166</f>
        <v>0</v>
      </c>
      <c r="I129" s="481">
        <f t="shared" si="23"/>
        <v>0</v>
      </c>
      <c r="J129" s="481">
        <f>J130+J131+J133+J138+J146+J152+J160+J161+J166</f>
        <v>0</v>
      </c>
      <c r="K129" s="481">
        <f t="shared" ref="K129:N129" si="38">K130+K131+K133+K138+K146+K152+K160+K161+K166</f>
        <v>0</v>
      </c>
      <c r="L129" s="481">
        <f t="shared" si="38"/>
        <v>0</v>
      </c>
      <c r="M129" s="481">
        <f t="shared" si="38"/>
        <v>0</v>
      </c>
      <c r="N129" s="481">
        <f t="shared" si="38"/>
        <v>0</v>
      </c>
      <c r="O129" s="481">
        <f t="shared" si="35"/>
        <v>0</v>
      </c>
      <c r="P129" s="557" t="e">
        <f>H129*1000/Таблица4001!F9</f>
        <v>#DIV/0!</v>
      </c>
      <c r="Q129" s="557" t="e">
        <f>I129*1000/Таблица4001!F9</f>
        <v>#DIV/0!</v>
      </c>
      <c r="R129" s="557" t="e">
        <f>J129*1000/Таблица4001!F9</f>
        <v>#DIV/0!</v>
      </c>
      <c r="S129" s="557" t="e">
        <f t="shared" si="24"/>
        <v>#DIV/0!</v>
      </c>
    </row>
    <row r="130" spans="1:19" x14ac:dyDescent="0.15">
      <c r="A130" s="377" t="s">
        <v>704</v>
      </c>
      <c r="B130" s="378" t="s">
        <v>224</v>
      </c>
      <c r="C130" s="378" t="s">
        <v>79</v>
      </c>
      <c r="D130" s="379" t="s">
        <v>36</v>
      </c>
      <c r="E130" s="482"/>
      <c r="F130" s="482"/>
      <c r="G130" s="483">
        <f>0</f>
        <v>0</v>
      </c>
      <c r="H130" s="483">
        <f>J130</f>
        <v>0</v>
      </c>
      <c r="I130" s="483">
        <f>K130</f>
        <v>0</v>
      </c>
      <c r="J130" s="484"/>
      <c r="K130" s="484"/>
      <c r="L130" s="483">
        <f>0</f>
        <v>0</v>
      </c>
      <c r="M130" s="483">
        <f>0</f>
        <v>0</v>
      </c>
      <c r="N130" s="484"/>
      <c r="O130" s="483">
        <f t="shared" si="35"/>
        <v>0</v>
      </c>
      <c r="P130" s="557" t="e">
        <f>H130*1000/Таблица4001!F9</f>
        <v>#DIV/0!</v>
      </c>
      <c r="Q130" s="557" t="e">
        <f>I130*1000/Таблица4001!F9</f>
        <v>#DIV/0!</v>
      </c>
      <c r="R130" s="557" t="e">
        <f>J130*1000/Таблица4001!F9</f>
        <v>#DIV/0!</v>
      </c>
      <c r="S130" s="557" t="e">
        <f t="shared" si="24"/>
        <v>#DIV/0!</v>
      </c>
    </row>
    <row r="131" spans="1:19" ht="11.25" customHeight="1" x14ac:dyDescent="0.25">
      <c r="A131" s="377" t="s">
        <v>705</v>
      </c>
      <c r="B131" s="378" t="s">
        <v>225</v>
      </c>
      <c r="C131" s="378" t="s">
        <v>80</v>
      </c>
      <c r="D131" s="379" t="s">
        <v>37</v>
      </c>
      <c r="E131" s="482"/>
      <c r="F131" s="482"/>
      <c r="G131" s="483"/>
      <c r="H131" s="483"/>
      <c r="I131" s="483">
        <f t="shared" ref="I131:I158" si="39">G131+K131</f>
        <v>0</v>
      </c>
      <c r="J131" s="487"/>
      <c r="K131" s="487"/>
      <c r="L131" s="487"/>
      <c r="M131" s="487"/>
      <c r="N131" s="487"/>
      <c r="O131" s="483">
        <f t="shared" si="35"/>
        <v>0</v>
      </c>
      <c r="P131" s="557" t="e">
        <f>H131*1000/Таблица4001!F9</f>
        <v>#DIV/0!</v>
      </c>
      <c r="Q131" s="557" t="e">
        <f>I131*1000/Таблица4001!F9</f>
        <v>#DIV/0!</v>
      </c>
      <c r="R131" s="557" t="e">
        <f>J131*1000/Таблица4001!F9</f>
        <v>#DIV/0!</v>
      </c>
      <c r="S131" s="557" t="e">
        <f t="shared" si="24"/>
        <v>#DIV/0!</v>
      </c>
    </row>
    <row r="132" spans="1:19" x14ac:dyDescent="0.15">
      <c r="A132" s="377" t="s">
        <v>895</v>
      </c>
      <c r="B132" s="378" t="s">
        <v>896</v>
      </c>
      <c r="C132" s="378" t="s">
        <v>897</v>
      </c>
      <c r="D132" s="379" t="s">
        <v>898</v>
      </c>
      <c r="E132" s="482"/>
      <c r="F132" s="482"/>
      <c r="G132" s="483"/>
      <c r="H132" s="483"/>
      <c r="I132" s="483">
        <f t="shared" si="39"/>
        <v>0</v>
      </c>
      <c r="J132" s="484"/>
      <c r="K132" s="484"/>
      <c r="L132" s="484"/>
      <c r="M132" s="484"/>
      <c r="N132" s="484"/>
      <c r="O132" s="483">
        <f t="shared" si="35"/>
        <v>0</v>
      </c>
      <c r="P132" s="557" t="e">
        <f>H132*1000/Таблица4001!F9</f>
        <v>#DIV/0!</v>
      </c>
      <c r="Q132" s="557" t="e">
        <f>I132*1000/Таблица4001!F9</f>
        <v>#DIV/0!</v>
      </c>
      <c r="R132" s="557" t="e">
        <f>J132*1000/Таблица4001!F9</f>
        <v>#DIV/0!</v>
      </c>
      <c r="S132" s="557" t="e">
        <f t="shared" si="24"/>
        <v>#DIV/0!</v>
      </c>
    </row>
    <row r="133" spans="1:19" ht="21" x14ac:dyDescent="0.15">
      <c r="A133" s="377" t="s">
        <v>706</v>
      </c>
      <c r="B133" s="378" t="s">
        <v>226</v>
      </c>
      <c r="C133" s="378" t="s">
        <v>81</v>
      </c>
      <c r="D133" s="379" t="s">
        <v>38</v>
      </c>
      <c r="E133" s="482"/>
      <c r="F133" s="482"/>
      <c r="G133" s="483">
        <f>G134+G135+G136+G137</f>
        <v>0</v>
      </c>
      <c r="H133" s="483">
        <f>H134+H135+H136+H137</f>
        <v>0</v>
      </c>
      <c r="I133" s="483">
        <f t="shared" si="39"/>
        <v>0</v>
      </c>
      <c r="J133" s="484">
        <f>J134+J135+J136+J137</f>
        <v>0</v>
      </c>
      <c r="K133" s="484">
        <f>K134+K135+K136+K137</f>
        <v>0</v>
      </c>
      <c r="L133" s="484">
        <f>L134+L135+L136+L137</f>
        <v>0</v>
      </c>
      <c r="M133" s="484">
        <f>M134+M135+M136+M137</f>
        <v>0</v>
      </c>
      <c r="N133" s="484">
        <f>N134+N135+N136+N137</f>
        <v>0</v>
      </c>
      <c r="O133" s="483">
        <f t="shared" si="35"/>
        <v>0</v>
      </c>
      <c r="P133" s="557" t="e">
        <f>H133*1000/Таблица4001!F9</f>
        <v>#DIV/0!</v>
      </c>
      <c r="Q133" s="557" t="e">
        <f>I133*1000/Таблица4001!F9</f>
        <v>#DIV/0!</v>
      </c>
      <c r="R133" s="557" t="e">
        <f>J133*1000/Таблица4001!F9</f>
        <v>#DIV/0!</v>
      </c>
      <c r="S133" s="557" t="e">
        <f t="shared" si="24"/>
        <v>#DIV/0!</v>
      </c>
    </row>
    <row r="134" spans="1:19" x14ac:dyDescent="0.15">
      <c r="A134" s="377" t="s">
        <v>579</v>
      </c>
      <c r="B134" s="378" t="s">
        <v>377</v>
      </c>
      <c r="C134" s="378" t="s">
        <v>374</v>
      </c>
      <c r="D134" s="379" t="s">
        <v>375</v>
      </c>
      <c r="E134" s="482"/>
      <c r="F134" s="482"/>
      <c r="G134" s="483"/>
      <c r="H134" s="483"/>
      <c r="I134" s="483">
        <f t="shared" si="39"/>
        <v>0</v>
      </c>
      <c r="J134" s="484"/>
      <c r="K134" s="484"/>
      <c r="L134" s="484"/>
      <c r="M134" s="484"/>
      <c r="N134" s="484"/>
      <c r="O134" s="483">
        <f t="shared" si="35"/>
        <v>0</v>
      </c>
      <c r="P134" s="557" t="e">
        <f>H134*1000/Таблица4001!F9</f>
        <v>#DIV/0!</v>
      </c>
      <c r="Q134" s="557" t="e">
        <f>I134*1000/Таблица4001!F9</f>
        <v>#DIV/0!</v>
      </c>
      <c r="R134" s="557" t="e">
        <f>J134*1000/Таблица4001!F9</f>
        <v>#DIV/0!</v>
      </c>
      <c r="S134" s="557" t="e">
        <f t="shared" si="24"/>
        <v>#DIV/0!</v>
      </c>
    </row>
    <row r="135" spans="1:19" ht="21" x14ac:dyDescent="0.15">
      <c r="A135" s="377" t="s">
        <v>707</v>
      </c>
      <c r="B135" s="378" t="s">
        <v>459</v>
      </c>
      <c r="C135" s="396" t="s">
        <v>446</v>
      </c>
      <c r="D135" s="379" t="s">
        <v>447</v>
      </c>
      <c r="E135" s="482"/>
      <c r="F135" s="482"/>
      <c r="G135" s="483"/>
      <c r="H135" s="483"/>
      <c r="I135" s="483">
        <f t="shared" si="39"/>
        <v>0</v>
      </c>
      <c r="J135" s="484"/>
      <c r="K135" s="484"/>
      <c r="L135" s="484"/>
      <c r="M135" s="484"/>
      <c r="N135" s="484"/>
      <c r="O135" s="483">
        <f t="shared" si="35"/>
        <v>0</v>
      </c>
      <c r="P135" s="557" t="e">
        <f>H135*1000/Таблица4001!F9</f>
        <v>#DIV/0!</v>
      </c>
      <c r="Q135" s="557" t="e">
        <f>I135*1000/Таблица4001!F9</f>
        <v>#DIV/0!</v>
      </c>
      <c r="R135" s="557" t="e">
        <f>J135*1000/Таблица4001!F9</f>
        <v>#DIV/0!</v>
      </c>
      <c r="S135" s="557" t="e">
        <f t="shared" si="24"/>
        <v>#DIV/0!</v>
      </c>
    </row>
    <row r="136" spans="1:19" ht="21" x14ac:dyDescent="0.15">
      <c r="A136" s="377" t="s">
        <v>899</v>
      </c>
      <c r="B136" s="378" t="s">
        <v>460</v>
      </c>
      <c r="C136" s="396" t="s">
        <v>448</v>
      </c>
      <c r="D136" s="379" t="s">
        <v>449</v>
      </c>
      <c r="E136" s="482"/>
      <c r="F136" s="482"/>
      <c r="G136" s="483"/>
      <c r="H136" s="483"/>
      <c r="I136" s="483">
        <f t="shared" si="39"/>
        <v>0</v>
      </c>
      <c r="J136" s="484"/>
      <c r="K136" s="484"/>
      <c r="L136" s="484"/>
      <c r="M136" s="484"/>
      <c r="N136" s="484"/>
      <c r="O136" s="483">
        <f t="shared" si="35"/>
        <v>0</v>
      </c>
      <c r="P136" s="557" t="e">
        <f>H136*1000/Таблица4001!F9</f>
        <v>#DIV/0!</v>
      </c>
      <c r="Q136" s="557" t="e">
        <f>I136*1000/Таблица4001!F9</f>
        <v>#DIV/0!</v>
      </c>
      <c r="R136" s="557" t="e">
        <f>J136*1000/Таблица4001!F9</f>
        <v>#DIV/0!</v>
      </c>
      <c r="S136" s="557" t="e">
        <f t="shared" si="24"/>
        <v>#DIV/0!</v>
      </c>
    </row>
    <row r="137" spans="1:19" ht="21" x14ac:dyDescent="0.15">
      <c r="A137" s="377" t="s">
        <v>900</v>
      </c>
      <c r="B137" s="378" t="s">
        <v>461</v>
      </c>
      <c r="C137" s="396" t="s">
        <v>450</v>
      </c>
      <c r="D137" s="379" t="s">
        <v>451</v>
      </c>
      <c r="E137" s="482"/>
      <c r="F137" s="482"/>
      <c r="G137" s="483"/>
      <c r="H137" s="483"/>
      <c r="I137" s="483">
        <f t="shared" si="39"/>
        <v>0</v>
      </c>
      <c r="J137" s="484"/>
      <c r="K137" s="484"/>
      <c r="L137" s="484"/>
      <c r="M137" s="484"/>
      <c r="N137" s="484"/>
      <c r="O137" s="483">
        <f t="shared" si="35"/>
        <v>0</v>
      </c>
      <c r="P137" s="557" t="e">
        <f>H137*1000/Таблица4001!F9</f>
        <v>#DIV/0!</v>
      </c>
      <c r="Q137" s="557" t="e">
        <f>I137*1000/Таблица4001!F9</f>
        <v>#DIV/0!</v>
      </c>
      <c r="R137" s="557" t="e">
        <f>J137*1000/Таблица4001!F9</f>
        <v>#DIV/0!</v>
      </c>
      <c r="S137" s="557" t="e">
        <f t="shared" si="24"/>
        <v>#DIV/0!</v>
      </c>
    </row>
    <row r="138" spans="1:19" x14ac:dyDescent="0.15">
      <c r="A138" s="377" t="s">
        <v>664</v>
      </c>
      <c r="B138" s="378" t="s">
        <v>264</v>
      </c>
      <c r="C138" s="394" t="s">
        <v>117</v>
      </c>
      <c r="D138" s="379" t="s">
        <v>531</v>
      </c>
      <c r="E138" s="482">
        <f>E139+E141+E142+E143+E144</f>
        <v>0</v>
      </c>
      <c r="F138" s="482">
        <f t="shared" ref="F138:N138" si="40">F139+F141+F142+F143+F144</f>
        <v>0</v>
      </c>
      <c r="G138" s="482">
        <f t="shared" si="40"/>
        <v>0</v>
      </c>
      <c r="H138" s="482">
        <f t="shared" si="40"/>
        <v>0</v>
      </c>
      <c r="I138" s="483">
        <f t="shared" si="39"/>
        <v>0</v>
      </c>
      <c r="J138" s="482">
        <f t="shared" si="40"/>
        <v>0</v>
      </c>
      <c r="K138" s="482">
        <f t="shared" si="40"/>
        <v>0</v>
      </c>
      <c r="L138" s="482">
        <f t="shared" si="40"/>
        <v>0</v>
      </c>
      <c r="M138" s="482">
        <f t="shared" si="40"/>
        <v>0</v>
      </c>
      <c r="N138" s="482">
        <f t="shared" si="40"/>
        <v>0</v>
      </c>
      <c r="O138" s="483">
        <f t="shared" si="35"/>
        <v>0</v>
      </c>
      <c r="P138" s="557" t="e">
        <f>H138*1000/Таблица4001!F9</f>
        <v>#DIV/0!</v>
      </c>
      <c r="Q138" s="557" t="e">
        <f>I138*1000/Таблица4001!F9</f>
        <v>#DIV/0!</v>
      </c>
      <c r="R138" s="557" t="e">
        <f>J138*1000/Таблица4001!F9</f>
        <v>#DIV/0!</v>
      </c>
      <c r="S138" s="557" t="e">
        <f t="shared" ref="S138:S201" si="41">K138*100/J138</f>
        <v>#DIV/0!</v>
      </c>
    </row>
    <row r="139" spans="1:19" x14ac:dyDescent="0.15">
      <c r="A139" s="377" t="s">
        <v>580</v>
      </c>
      <c r="B139" s="378" t="s">
        <v>378</v>
      </c>
      <c r="C139" s="378" t="s">
        <v>662</v>
      </c>
      <c r="D139" s="379" t="s">
        <v>112</v>
      </c>
      <c r="E139" s="482"/>
      <c r="F139" s="482"/>
      <c r="G139" s="483"/>
      <c r="H139" s="483"/>
      <c r="I139" s="483">
        <f t="shared" si="39"/>
        <v>0</v>
      </c>
      <c r="J139" s="484"/>
      <c r="K139" s="484">
        <f>J139-J140</f>
        <v>0</v>
      </c>
      <c r="L139" s="484"/>
      <c r="M139" s="484"/>
      <c r="N139" s="484"/>
      <c r="O139" s="483">
        <f t="shared" si="35"/>
        <v>0</v>
      </c>
      <c r="P139" s="557" t="e">
        <f>H139*1000/Таблица4001!F9</f>
        <v>#DIV/0!</v>
      </c>
      <c r="Q139" s="557" t="e">
        <f>I139*1000/Таблица4001!F9</f>
        <v>#DIV/0!</v>
      </c>
      <c r="R139" s="557" t="e">
        <f>J139*1000/Таблица4001!F9</f>
        <v>#DIV/0!</v>
      </c>
      <c r="S139" s="557" t="e">
        <f t="shared" si="41"/>
        <v>#DIV/0!</v>
      </c>
    </row>
    <row r="140" spans="1:19" x14ac:dyDescent="0.15">
      <c r="A140" s="377" t="s">
        <v>581</v>
      </c>
      <c r="B140" s="378" t="s">
        <v>582</v>
      </c>
      <c r="C140" s="378" t="s">
        <v>829</v>
      </c>
      <c r="D140" s="379" t="s">
        <v>583</v>
      </c>
      <c r="E140" s="482"/>
      <c r="F140" s="482"/>
      <c r="G140" s="483">
        <f>0</f>
        <v>0</v>
      </c>
      <c r="H140" s="483">
        <f>J140</f>
        <v>0</v>
      </c>
      <c r="I140" s="483">
        <f>0</f>
        <v>0</v>
      </c>
      <c r="J140" s="484"/>
      <c r="K140" s="483">
        <f>0</f>
        <v>0</v>
      </c>
      <c r="L140" s="484"/>
      <c r="M140" s="484"/>
      <c r="N140" s="483">
        <f>0</f>
        <v>0</v>
      </c>
      <c r="O140" s="483">
        <f t="shared" si="35"/>
        <v>0</v>
      </c>
      <c r="P140" s="557" t="e">
        <f>H140*1000/Таблица4001!F9</f>
        <v>#DIV/0!</v>
      </c>
      <c r="Q140" s="557" t="e">
        <f>I140*1000/Таблица4001!F9</f>
        <v>#DIV/0!</v>
      </c>
      <c r="R140" s="557" t="e">
        <f>J140*1000/Таблица4001!F9</f>
        <v>#DIV/0!</v>
      </c>
      <c r="S140" s="557" t="e">
        <f t="shared" si="41"/>
        <v>#DIV/0!</v>
      </c>
    </row>
    <row r="141" spans="1:19" x14ac:dyDescent="0.15">
      <c r="A141" s="377" t="s">
        <v>584</v>
      </c>
      <c r="B141" s="378" t="s">
        <v>379</v>
      </c>
      <c r="C141" s="378" t="s">
        <v>831</v>
      </c>
      <c r="D141" s="379" t="s">
        <v>113</v>
      </c>
      <c r="E141" s="482"/>
      <c r="F141" s="482"/>
      <c r="G141" s="483">
        <f>0</f>
        <v>0</v>
      </c>
      <c r="H141" s="483">
        <f>J141</f>
        <v>0</v>
      </c>
      <c r="I141" s="483">
        <f t="shared" si="39"/>
        <v>0</v>
      </c>
      <c r="J141" s="484"/>
      <c r="K141" s="484"/>
      <c r="L141" s="485">
        <f>0</f>
        <v>0</v>
      </c>
      <c r="M141" s="485">
        <f>0</f>
        <v>0</v>
      </c>
      <c r="N141" s="484"/>
      <c r="O141" s="483">
        <f t="shared" si="35"/>
        <v>0</v>
      </c>
      <c r="P141" s="557" t="e">
        <f>H141*1000/Таблица4001!F9</f>
        <v>#DIV/0!</v>
      </c>
      <c r="Q141" s="557" t="e">
        <f>I141*1000/Таблица4001!F9</f>
        <v>#DIV/0!</v>
      </c>
      <c r="R141" s="557" t="e">
        <f>J141*1000/Таблица4001!F9</f>
        <v>#DIV/0!</v>
      </c>
      <c r="S141" s="557" t="e">
        <f t="shared" si="41"/>
        <v>#DIV/0!</v>
      </c>
    </row>
    <row r="142" spans="1:19" x14ac:dyDescent="0.15">
      <c r="A142" s="377" t="s">
        <v>585</v>
      </c>
      <c r="B142" s="378" t="s">
        <v>380</v>
      </c>
      <c r="C142" s="378" t="s">
        <v>832</v>
      </c>
      <c r="D142" s="379" t="s">
        <v>114</v>
      </c>
      <c r="E142" s="482"/>
      <c r="F142" s="482"/>
      <c r="G142" s="483">
        <f>0</f>
        <v>0</v>
      </c>
      <c r="H142" s="483">
        <f>J142</f>
        <v>0</v>
      </c>
      <c r="I142" s="483">
        <f t="shared" si="39"/>
        <v>0</v>
      </c>
      <c r="J142" s="484"/>
      <c r="K142" s="484">
        <f>J142</f>
        <v>0</v>
      </c>
      <c r="L142" s="485">
        <f>0</f>
        <v>0</v>
      </c>
      <c r="M142" s="485">
        <f>0</f>
        <v>0</v>
      </c>
      <c r="N142" s="484"/>
      <c r="O142" s="483">
        <f t="shared" si="35"/>
        <v>0</v>
      </c>
      <c r="P142" s="557" t="e">
        <f>H142*1000/Таблица4001!F9</f>
        <v>#DIV/0!</v>
      </c>
      <c r="Q142" s="557" t="e">
        <f>I142*1000/Таблица4001!F9</f>
        <v>#DIV/0!</v>
      </c>
      <c r="R142" s="557" t="e">
        <f>J142*1000/Таблица4001!F9</f>
        <v>#DIV/0!</v>
      </c>
      <c r="S142" s="557" t="e">
        <f t="shared" si="41"/>
        <v>#DIV/0!</v>
      </c>
    </row>
    <row r="143" spans="1:19" x14ac:dyDescent="0.15">
      <c r="A143" s="377" t="s">
        <v>586</v>
      </c>
      <c r="B143" s="378" t="s">
        <v>381</v>
      </c>
      <c r="C143" s="378" t="s">
        <v>833</v>
      </c>
      <c r="D143" s="379" t="s">
        <v>115</v>
      </c>
      <c r="E143" s="482"/>
      <c r="F143" s="482"/>
      <c r="G143" s="483">
        <f>0</f>
        <v>0</v>
      </c>
      <c r="H143" s="483">
        <f>J143</f>
        <v>0</v>
      </c>
      <c r="I143" s="483">
        <f t="shared" si="39"/>
        <v>0</v>
      </c>
      <c r="J143" s="484"/>
      <c r="K143" s="484"/>
      <c r="L143" s="484"/>
      <c r="M143" s="484"/>
      <c r="N143" s="484"/>
      <c r="O143" s="483">
        <f t="shared" si="35"/>
        <v>0</v>
      </c>
      <c r="P143" s="557" t="e">
        <f>H143*1000/Таблица4001!F9</f>
        <v>#DIV/0!</v>
      </c>
      <c r="Q143" s="557" t="e">
        <f>I143*1000/Таблица4001!F9</f>
        <v>#DIV/0!</v>
      </c>
      <c r="R143" s="557" t="e">
        <f>J143*1000/Таблица4001!F9</f>
        <v>#DIV/0!</v>
      </c>
      <c r="S143" s="557" t="e">
        <f t="shared" si="41"/>
        <v>#DIV/0!</v>
      </c>
    </row>
    <row r="144" spans="1:19" x14ac:dyDescent="0.15">
      <c r="A144" s="377" t="s">
        <v>587</v>
      </c>
      <c r="B144" s="378" t="s">
        <v>462</v>
      </c>
      <c r="C144" s="378" t="s">
        <v>834</v>
      </c>
      <c r="D144" s="379" t="s">
        <v>452</v>
      </c>
      <c r="E144" s="482"/>
      <c r="F144" s="482"/>
      <c r="G144" s="483"/>
      <c r="H144" s="483"/>
      <c r="I144" s="483">
        <f t="shared" si="39"/>
        <v>0</v>
      </c>
      <c r="J144" s="484"/>
      <c r="K144" s="484"/>
      <c r="L144" s="484"/>
      <c r="M144" s="484"/>
      <c r="N144" s="484"/>
      <c r="O144" s="483">
        <f t="shared" si="35"/>
        <v>0</v>
      </c>
      <c r="P144" s="557" t="e">
        <f>H144*1000/Таблица4001!F9</f>
        <v>#DIV/0!</v>
      </c>
      <c r="Q144" s="557" t="e">
        <f>I144*1000/Таблица4001!F9</f>
        <v>#DIV/0!</v>
      </c>
      <c r="R144" s="557" t="e">
        <f>J144*1000/Таблица4001!F9</f>
        <v>#DIV/0!</v>
      </c>
      <c r="S144" s="557" t="e">
        <f t="shared" si="41"/>
        <v>#DIV/0!</v>
      </c>
    </row>
    <row r="145" spans="1:19" x14ac:dyDescent="0.15">
      <c r="A145" s="377" t="s">
        <v>588</v>
      </c>
      <c r="B145" s="378" t="s">
        <v>589</v>
      </c>
      <c r="C145" s="378" t="s">
        <v>830</v>
      </c>
      <c r="D145" s="379" t="s">
        <v>590</v>
      </c>
      <c r="E145" s="482"/>
      <c r="F145" s="482"/>
      <c r="G145" s="483"/>
      <c r="H145" s="483"/>
      <c r="I145" s="483">
        <f t="shared" si="39"/>
        <v>0</v>
      </c>
      <c r="J145" s="484"/>
      <c r="K145" s="484"/>
      <c r="L145" s="484"/>
      <c r="M145" s="484"/>
      <c r="N145" s="484"/>
      <c r="O145" s="483">
        <f t="shared" si="35"/>
        <v>0</v>
      </c>
      <c r="P145" s="557" t="e">
        <f>H145*1000/Таблица4001!F9</f>
        <v>#DIV/0!</v>
      </c>
      <c r="Q145" s="557" t="e">
        <f>I145*1000/Таблица4001!F9</f>
        <v>#DIV/0!</v>
      </c>
      <c r="R145" s="557" t="e">
        <f>J145*1000/Таблица4001!F9</f>
        <v>#DIV/0!</v>
      </c>
      <c r="S145" s="557" t="e">
        <f t="shared" si="41"/>
        <v>#DIV/0!</v>
      </c>
    </row>
    <row r="146" spans="1:19" x14ac:dyDescent="0.15">
      <c r="A146" s="377" t="s">
        <v>708</v>
      </c>
      <c r="B146" s="378" t="s">
        <v>265</v>
      </c>
      <c r="C146" s="394" t="s">
        <v>118</v>
      </c>
      <c r="D146" s="379" t="s">
        <v>641</v>
      </c>
      <c r="E146" s="483">
        <f t="shared" ref="E146:F146" si="42">E147+E148+E149+E150+E151</f>
        <v>0</v>
      </c>
      <c r="F146" s="483">
        <f t="shared" si="42"/>
        <v>0</v>
      </c>
      <c r="G146" s="483">
        <f>G147+G148+G149+G150+G151</f>
        <v>0</v>
      </c>
      <c r="H146" s="483">
        <f>H147+H148+H149+H150+H151</f>
        <v>0</v>
      </c>
      <c r="I146" s="483">
        <f t="shared" si="39"/>
        <v>0</v>
      </c>
      <c r="J146" s="483">
        <f>J147+J148+J149+J150+J151</f>
        <v>0</v>
      </c>
      <c r="K146" s="483">
        <f t="shared" ref="K146:N146" si="43">K147+K148+K149+K150+K151</f>
        <v>0</v>
      </c>
      <c r="L146" s="483">
        <f t="shared" si="43"/>
        <v>0</v>
      </c>
      <c r="M146" s="483">
        <f t="shared" si="43"/>
        <v>0</v>
      </c>
      <c r="N146" s="483">
        <f t="shared" si="43"/>
        <v>0</v>
      </c>
      <c r="O146" s="483">
        <f t="shared" si="35"/>
        <v>0</v>
      </c>
      <c r="P146" s="557" t="e">
        <f>H146*1000/Таблица4001!F9</f>
        <v>#DIV/0!</v>
      </c>
      <c r="Q146" s="557" t="e">
        <f>I146*1000/Таблица4001!F9</f>
        <v>#DIV/0!</v>
      </c>
      <c r="R146" s="557" t="e">
        <f>J146*1000/Таблица4001!F9</f>
        <v>#DIV/0!</v>
      </c>
      <c r="S146" s="557" t="e">
        <f t="shared" si="41"/>
        <v>#DIV/0!</v>
      </c>
    </row>
    <row r="147" spans="1:19" x14ac:dyDescent="0.15">
      <c r="A147" s="377" t="s">
        <v>901</v>
      </c>
      <c r="B147" s="378" t="s">
        <v>1020</v>
      </c>
      <c r="C147" s="394" t="s">
        <v>1024</v>
      </c>
      <c r="D147" s="379" t="s">
        <v>902</v>
      </c>
      <c r="E147" s="482"/>
      <c r="F147" s="482"/>
      <c r="G147" s="483">
        <f>0</f>
        <v>0</v>
      </c>
      <c r="H147" s="483">
        <f>J147</f>
        <v>0</v>
      </c>
      <c r="I147" s="483">
        <f t="shared" si="39"/>
        <v>0</v>
      </c>
      <c r="J147" s="484"/>
      <c r="K147" s="484"/>
      <c r="L147" s="483">
        <f>0</f>
        <v>0</v>
      </c>
      <c r="M147" s="483">
        <f>0</f>
        <v>0</v>
      </c>
      <c r="N147" s="484"/>
      <c r="O147" s="483">
        <f t="shared" si="35"/>
        <v>0</v>
      </c>
      <c r="P147" s="557" t="e">
        <f>H147*1000/Таблица4001!F9</f>
        <v>#DIV/0!</v>
      </c>
      <c r="Q147" s="557" t="e">
        <f>I147*1000/Таблица4001!F9</f>
        <v>#DIV/0!</v>
      </c>
      <c r="R147" s="557" t="e">
        <f>J147*1000/Таблица4001!F9</f>
        <v>#DIV/0!</v>
      </c>
      <c r="S147" s="557" t="e">
        <f t="shared" si="41"/>
        <v>#DIV/0!</v>
      </c>
    </row>
    <row r="148" spans="1:19" x14ac:dyDescent="0.15">
      <c r="A148" s="377" t="s">
        <v>903</v>
      </c>
      <c r="B148" s="378" t="s">
        <v>1021</v>
      </c>
      <c r="C148" s="394" t="s">
        <v>1025</v>
      </c>
      <c r="D148" s="379" t="s">
        <v>532</v>
      </c>
      <c r="E148" s="482"/>
      <c r="F148" s="482"/>
      <c r="G148" s="483">
        <f>0</f>
        <v>0</v>
      </c>
      <c r="H148" s="483">
        <f>J148</f>
        <v>0</v>
      </c>
      <c r="I148" s="483">
        <f t="shared" si="39"/>
        <v>0</v>
      </c>
      <c r="J148" s="484"/>
      <c r="K148" s="484"/>
      <c r="L148" s="483">
        <f>0</f>
        <v>0</v>
      </c>
      <c r="M148" s="483">
        <f>0</f>
        <v>0</v>
      </c>
      <c r="N148" s="484"/>
      <c r="O148" s="483">
        <f t="shared" si="35"/>
        <v>0</v>
      </c>
      <c r="P148" s="557" t="e">
        <f>H148*1000/Таблица4001!F9</f>
        <v>#DIV/0!</v>
      </c>
      <c r="Q148" s="557" t="e">
        <f>I148*1000/Таблица4001!F9</f>
        <v>#DIV/0!</v>
      </c>
      <c r="R148" s="557" t="e">
        <f>J148*1000/Таблица4001!F9</f>
        <v>#DIV/0!</v>
      </c>
      <c r="S148" s="557" t="e">
        <f t="shared" si="41"/>
        <v>#DIV/0!</v>
      </c>
    </row>
    <row r="149" spans="1:19" x14ac:dyDescent="0.15">
      <c r="A149" s="377" t="s">
        <v>709</v>
      </c>
      <c r="B149" s="378" t="s">
        <v>1022</v>
      </c>
      <c r="C149" s="394" t="s">
        <v>1026</v>
      </c>
      <c r="D149" s="379" t="s">
        <v>533</v>
      </c>
      <c r="E149" s="482"/>
      <c r="F149" s="482"/>
      <c r="G149" s="483">
        <f>0</f>
        <v>0</v>
      </c>
      <c r="H149" s="483">
        <f>J149</f>
        <v>0</v>
      </c>
      <c r="I149" s="483">
        <f t="shared" si="39"/>
        <v>0</v>
      </c>
      <c r="J149" s="484"/>
      <c r="K149" s="484"/>
      <c r="L149" s="483">
        <f>0</f>
        <v>0</v>
      </c>
      <c r="M149" s="483">
        <f>0</f>
        <v>0</v>
      </c>
      <c r="N149" s="484"/>
      <c r="O149" s="483">
        <f t="shared" si="35"/>
        <v>0</v>
      </c>
      <c r="P149" s="557" t="e">
        <f>H149*1000/Таблица4001!F9</f>
        <v>#DIV/0!</v>
      </c>
      <c r="Q149" s="557" t="e">
        <f>I149*1000/Таблица4001!F9</f>
        <v>#DIV/0!</v>
      </c>
      <c r="R149" s="557" t="e">
        <f>J149*1000/Таблица4001!F9</f>
        <v>#DIV/0!</v>
      </c>
      <c r="S149" s="557" t="e">
        <f t="shared" si="41"/>
        <v>#DIV/0!</v>
      </c>
    </row>
    <row r="150" spans="1:19" x14ac:dyDescent="0.15">
      <c r="A150" s="377" t="s">
        <v>710</v>
      </c>
      <c r="B150" s="378" t="s">
        <v>1023</v>
      </c>
      <c r="C150" s="394" t="s">
        <v>1027</v>
      </c>
      <c r="D150" s="379" t="s">
        <v>376</v>
      </c>
      <c r="E150" s="482"/>
      <c r="F150" s="482"/>
      <c r="G150" s="483"/>
      <c r="H150" s="483"/>
      <c r="I150" s="483">
        <f t="shared" si="39"/>
        <v>0</v>
      </c>
      <c r="J150" s="484"/>
      <c r="K150" s="484"/>
      <c r="L150" s="484"/>
      <c r="M150" s="484"/>
      <c r="N150" s="484"/>
      <c r="O150" s="483">
        <f t="shared" si="35"/>
        <v>0</v>
      </c>
      <c r="P150" s="557" t="e">
        <f>H150*1000/Таблица4001!F9</f>
        <v>#DIV/0!</v>
      </c>
      <c r="Q150" s="557" t="e">
        <f>I150*1000/Таблица4001!F9</f>
        <v>#DIV/0!</v>
      </c>
      <c r="R150" s="557" t="e">
        <f>J150*1000/Таблица4001!F9</f>
        <v>#DIV/0!</v>
      </c>
      <c r="S150" s="557" t="e">
        <f t="shared" si="41"/>
        <v>#DIV/0!</v>
      </c>
    </row>
    <row r="151" spans="1:19" s="412" customFormat="1" x14ac:dyDescent="0.15">
      <c r="A151" s="377" t="s">
        <v>1558</v>
      </c>
      <c r="B151" s="378" t="s">
        <v>1475</v>
      </c>
      <c r="C151" s="394" t="s">
        <v>1559</v>
      </c>
      <c r="D151" s="379"/>
      <c r="E151" s="482"/>
      <c r="F151" s="482"/>
      <c r="G151" s="483"/>
      <c r="H151" s="483"/>
      <c r="I151" s="483">
        <f t="shared" si="39"/>
        <v>0</v>
      </c>
      <c r="J151" s="484"/>
      <c r="K151" s="484"/>
      <c r="L151" s="484"/>
      <c r="M151" s="484"/>
      <c r="N151" s="484"/>
      <c r="O151" s="483">
        <f t="shared" si="35"/>
        <v>0</v>
      </c>
      <c r="P151" s="557" t="e">
        <f>H151*1000/Таблица4001!F9</f>
        <v>#DIV/0!</v>
      </c>
      <c r="Q151" s="557" t="e">
        <f>I151*1000/Таблица4001!F9</f>
        <v>#DIV/0!</v>
      </c>
      <c r="R151" s="557" t="e">
        <f>J151*1000/Таблица4001!F9</f>
        <v>#DIV/0!</v>
      </c>
      <c r="S151" s="557" t="e">
        <f t="shared" si="41"/>
        <v>#DIV/0!</v>
      </c>
    </row>
    <row r="152" spans="1:19" x14ac:dyDescent="0.15">
      <c r="A152" s="377" t="s">
        <v>660</v>
      </c>
      <c r="B152" s="378" t="s">
        <v>266</v>
      </c>
      <c r="C152" s="394" t="s">
        <v>119</v>
      </c>
      <c r="D152" s="379" t="s">
        <v>116</v>
      </c>
      <c r="E152" s="483">
        <f>E153+E154+E155+E156+E157+E158+E159</f>
        <v>0</v>
      </c>
      <c r="F152" s="483">
        <f>F153+F154+F155+F156+F157+F158+F159</f>
        <v>0</v>
      </c>
      <c r="G152" s="483">
        <f>G153+G154+G155+G156+G157+G158+G159</f>
        <v>0</v>
      </c>
      <c r="H152" s="483">
        <f>H153+H154+H155+H156+H157+H158+H159</f>
        <v>0</v>
      </c>
      <c r="I152" s="483">
        <f t="shared" si="39"/>
        <v>0</v>
      </c>
      <c r="J152" s="483">
        <f>J153+J154+J155+J156+J157+J158+J159</f>
        <v>0</v>
      </c>
      <c r="K152" s="483">
        <f>K153+K154+K155+K156+K157+K158+K159</f>
        <v>0</v>
      </c>
      <c r="L152" s="483">
        <f>L153+L154+L155+L156+L157+L158+L159</f>
        <v>0</v>
      </c>
      <c r="M152" s="483">
        <f>M153+M154+M155+M156+M157+M158+M159</f>
        <v>0</v>
      </c>
      <c r="N152" s="483">
        <f>N153+N154+N155+N156+N157+N158+N159</f>
        <v>0</v>
      </c>
      <c r="O152" s="483">
        <f t="shared" si="35"/>
        <v>0</v>
      </c>
      <c r="P152" s="557" t="e">
        <f>H152*1000/Таблица4001!F9</f>
        <v>#DIV/0!</v>
      </c>
      <c r="Q152" s="557" t="e">
        <f>I152*1000/Таблица4001!F9</f>
        <v>#DIV/0!</v>
      </c>
      <c r="R152" s="557" t="e">
        <f>J152*1000/Таблица4001!F9</f>
        <v>#DIV/0!</v>
      </c>
      <c r="S152" s="557" t="e">
        <f t="shared" si="41"/>
        <v>#DIV/0!</v>
      </c>
    </row>
    <row r="153" spans="1:19" x14ac:dyDescent="0.15">
      <c r="A153" s="377" t="s">
        <v>711</v>
      </c>
      <c r="B153" s="378" t="s">
        <v>463</v>
      </c>
      <c r="C153" s="394" t="s">
        <v>453</v>
      </c>
      <c r="D153" s="379" t="s">
        <v>192</v>
      </c>
      <c r="E153" s="482"/>
      <c r="F153" s="482"/>
      <c r="G153" s="483">
        <f>0</f>
        <v>0</v>
      </c>
      <c r="H153" s="483">
        <f>J153</f>
        <v>0</v>
      </c>
      <c r="I153" s="483">
        <f t="shared" si="39"/>
        <v>0</v>
      </c>
      <c r="J153" s="484"/>
      <c r="K153" s="484"/>
      <c r="L153" s="483">
        <f>0</f>
        <v>0</v>
      </c>
      <c r="M153" s="483">
        <f>0</f>
        <v>0</v>
      </c>
      <c r="N153" s="484"/>
      <c r="O153" s="483">
        <f t="shared" si="35"/>
        <v>0</v>
      </c>
      <c r="P153" s="557" t="e">
        <f>H153*1000/Таблица4001!F9</f>
        <v>#DIV/0!</v>
      </c>
      <c r="Q153" s="557" t="e">
        <f>I153*1000/Таблица4001!F9</f>
        <v>#DIV/0!</v>
      </c>
      <c r="R153" s="557" t="e">
        <f>J153*1000/Таблица4001!F9</f>
        <v>#DIV/0!</v>
      </c>
      <c r="S153" s="557" t="e">
        <f t="shared" si="41"/>
        <v>#DIV/0!</v>
      </c>
    </row>
    <row r="154" spans="1:19" x14ac:dyDescent="0.15">
      <c r="A154" s="377" t="s">
        <v>712</v>
      </c>
      <c r="B154" s="378" t="s">
        <v>464</v>
      </c>
      <c r="C154" s="394" t="s">
        <v>454</v>
      </c>
      <c r="D154" s="379" t="s">
        <v>474</v>
      </c>
      <c r="E154" s="482"/>
      <c r="F154" s="482"/>
      <c r="G154" s="483">
        <f>0</f>
        <v>0</v>
      </c>
      <c r="H154" s="483">
        <f>J154</f>
        <v>0</v>
      </c>
      <c r="I154" s="483">
        <f t="shared" si="39"/>
        <v>0</v>
      </c>
      <c r="J154" s="484"/>
      <c r="K154" s="484"/>
      <c r="L154" s="483">
        <f>0</f>
        <v>0</v>
      </c>
      <c r="M154" s="483">
        <f>0</f>
        <v>0</v>
      </c>
      <c r="N154" s="484"/>
      <c r="O154" s="483">
        <f t="shared" si="35"/>
        <v>0</v>
      </c>
      <c r="P154" s="557" t="e">
        <f>H154*1000/Таблица4001!F9</f>
        <v>#DIV/0!</v>
      </c>
      <c r="Q154" s="557" t="e">
        <f>I154*1000/Таблица4001!F9</f>
        <v>#DIV/0!</v>
      </c>
      <c r="R154" s="557" t="e">
        <f>J154*1000/Таблица4001!F9</f>
        <v>#DIV/0!</v>
      </c>
      <c r="S154" s="557" t="e">
        <f t="shared" si="41"/>
        <v>#DIV/0!</v>
      </c>
    </row>
    <row r="155" spans="1:19" x14ac:dyDescent="0.15">
      <c r="A155" s="377" t="s">
        <v>534</v>
      </c>
      <c r="B155" s="378" t="s">
        <v>465</v>
      </c>
      <c r="C155" s="394" t="s">
        <v>455</v>
      </c>
      <c r="D155" s="379" t="s">
        <v>193</v>
      </c>
      <c r="E155" s="482"/>
      <c r="F155" s="482"/>
      <c r="G155" s="483">
        <f>0</f>
        <v>0</v>
      </c>
      <c r="H155" s="483">
        <f>J155</f>
        <v>0</v>
      </c>
      <c r="I155" s="483">
        <f t="shared" si="39"/>
        <v>0</v>
      </c>
      <c r="J155" s="484"/>
      <c r="K155" s="484"/>
      <c r="L155" s="483">
        <f>0</f>
        <v>0</v>
      </c>
      <c r="M155" s="483">
        <f>0</f>
        <v>0</v>
      </c>
      <c r="N155" s="484"/>
      <c r="O155" s="483">
        <f t="shared" si="35"/>
        <v>0</v>
      </c>
      <c r="P155" s="557" t="e">
        <f>H155*1000/Таблица4001!F9</f>
        <v>#DIV/0!</v>
      </c>
      <c r="Q155" s="557" t="e">
        <f>I155*1000/Таблица4001!F9</f>
        <v>#DIV/0!</v>
      </c>
      <c r="R155" s="557" t="e">
        <f>J155*1000/Таблица4001!F9</f>
        <v>#DIV/0!</v>
      </c>
      <c r="S155" s="557" t="e">
        <f t="shared" si="41"/>
        <v>#DIV/0!</v>
      </c>
    </row>
    <row r="156" spans="1:19" x14ac:dyDescent="0.15">
      <c r="A156" s="377" t="s">
        <v>713</v>
      </c>
      <c r="B156" s="378" t="s">
        <v>904</v>
      </c>
      <c r="C156" s="394" t="s">
        <v>905</v>
      </c>
      <c r="D156" s="379" t="s">
        <v>194</v>
      </c>
      <c r="E156" s="482"/>
      <c r="F156" s="482"/>
      <c r="G156" s="483">
        <f>0</f>
        <v>0</v>
      </c>
      <c r="H156" s="483">
        <f>J156</f>
        <v>0</v>
      </c>
      <c r="I156" s="483">
        <f t="shared" si="39"/>
        <v>0</v>
      </c>
      <c r="J156" s="484"/>
      <c r="K156" s="484"/>
      <c r="L156" s="483">
        <f>0</f>
        <v>0</v>
      </c>
      <c r="M156" s="483">
        <f>0</f>
        <v>0</v>
      </c>
      <c r="N156" s="484"/>
      <c r="O156" s="483">
        <f t="shared" si="35"/>
        <v>0</v>
      </c>
      <c r="P156" s="557" t="e">
        <f>H156*1000/Таблица4001!F9</f>
        <v>#DIV/0!</v>
      </c>
      <c r="Q156" s="557" t="e">
        <f>I156*1000/Таблица4001!F9</f>
        <v>#DIV/0!</v>
      </c>
      <c r="R156" s="557" t="e">
        <f>J156*1000/Таблица4001!F9</f>
        <v>#DIV/0!</v>
      </c>
      <c r="S156" s="557" t="e">
        <f t="shared" si="41"/>
        <v>#DIV/0!</v>
      </c>
    </row>
    <row r="157" spans="1:19" ht="21" x14ac:dyDescent="0.15">
      <c r="A157" s="377" t="s">
        <v>714</v>
      </c>
      <c r="B157" s="378" t="s">
        <v>1032</v>
      </c>
      <c r="C157" s="394" t="s">
        <v>1035</v>
      </c>
      <c r="D157" s="379" t="s">
        <v>535</v>
      </c>
      <c r="E157" s="482"/>
      <c r="F157" s="482"/>
      <c r="G157" s="483"/>
      <c r="H157" s="483"/>
      <c r="I157" s="483">
        <f t="shared" si="39"/>
        <v>0</v>
      </c>
      <c r="J157" s="484"/>
      <c r="K157" s="484"/>
      <c r="L157" s="484"/>
      <c r="M157" s="484"/>
      <c r="N157" s="484"/>
      <c r="O157" s="483">
        <f t="shared" si="35"/>
        <v>0</v>
      </c>
      <c r="P157" s="557" t="e">
        <f>H157*1000/Таблица4001!F9</f>
        <v>#DIV/0!</v>
      </c>
      <c r="Q157" s="557" t="e">
        <f>I157*1000/Таблица4001!F9</f>
        <v>#DIV/0!</v>
      </c>
      <c r="R157" s="557" t="e">
        <f>J157*1000/Таблица4001!F9</f>
        <v>#DIV/0!</v>
      </c>
      <c r="S157" s="557" t="e">
        <f t="shared" si="41"/>
        <v>#DIV/0!</v>
      </c>
    </row>
    <row r="158" spans="1:19" x14ac:dyDescent="0.15">
      <c r="A158" s="377" t="s">
        <v>715</v>
      </c>
      <c r="B158" s="378" t="s">
        <v>1033</v>
      </c>
      <c r="C158" s="394" t="s">
        <v>1036</v>
      </c>
      <c r="D158" s="379" t="s">
        <v>195</v>
      </c>
      <c r="E158" s="482"/>
      <c r="F158" s="482"/>
      <c r="G158" s="483"/>
      <c r="H158" s="483"/>
      <c r="I158" s="483">
        <f t="shared" si="39"/>
        <v>0</v>
      </c>
      <c r="J158" s="484"/>
      <c r="K158" s="484"/>
      <c r="L158" s="484"/>
      <c r="M158" s="484"/>
      <c r="N158" s="484"/>
      <c r="O158" s="483">
        <f t="shared" si="35"/>
        <v>0</v>
      </c>
      <c r="P158" s="557" t="e">
        <f>H158*1000/Таблица4001!F9</f>
        <v>#DIV/0!</v>
      </c>
      <c r="Q158" s="557" t="e">
        <f>I158*1000/Таблица4001!F9</f>
        <v>#DIV/0!</v>
      </c>
      <c r="R158" s="557" t="e">
        <f>J158*1000/Таблица4001!F9</f>
        <v>#DIV/0!</v>
      </c>
      <c r="S158" s="557" t="e">
        <f t="shared" si="41"/>
        <v>#DIV/0!</v>
      </c>
    </row>
    <row r="159" spans="1:19" x14ac:dyDescent="0.15">
      <c r="A159" s="377" t="s">
        <v>654</v>
      </c>
      <c r="B159" s="378" t="s">
        <v>1034</v>
      </c>
      <c r="C159" s="394" t="s">
        <v>1037</v>
      </c>
      <c r="D159" s="379" t="s">
        <v>655</v>
      </c>
      <c r="E159" s="482"/>
      <c r="F159" s="482"/>
      <c r="G159" s="483">
        <f>0</f>
        <v>0</v>
      </c>
      <c r="H159" s="483">
        <f>J159</f>
        <v>0</v>
      </c>
      <c r="I159" s="483">
        <f>0</f>
        <v>0</v>
      </c>
      <c r="J159" s="484"/>
      <c r="K159" s="484">
        <f>0</f>
        <v>0</v>
      </c>
      <c r="L159" s="484">
        <f>0</f>
        <v>0</v>
      </c>
      <c r="M159" s="484">
        <f>0</f>
        <v>0</v>
      </c>
      <c r="N159" s="484">
        <f>0</f>
        <v>0</v>
      </c>
      <c r="O159" s="483">
        <f>0</f>
        <v>0</v>
      </c>
      <c r="P159" s="557" t="e">
        <f>H159*1000/Таблица4001!F9</f>
        <v>#DIV/0!</v>
      </c>
      <c r="Q159" s="557" t="e">
        <f>I159*1000/Таблица4001!F9</f>
        <v>#DIV/0!</v>
      </c>
      <c r="R159" s="557" t="e">
        <f>J159*1000/Таблица4001!F9</f>
        <v>#DIV/0!</v>
      </c>
      <c r="S159" s="557" t="e">
        <f t="shared" si="41"/>
        <v>#DIV/0!</v>
      </c>
    </row>
    <row r="160" spans="1:19" x14ac:dyDescent="0.15">
      <c r="A160" s="377" t="s">
        <v>591</v>
      </c>
      <c r="B160" s="378" t="s">
        <v>267</v>
      </c>
      <c r="C160" s="378" t="s">
        <v>120</v>
      </c>
      <c r="D160" s="379" t="s">
        <v>592</v>
      </c>
      <c r="E160" s="482"/>
      <c r="F160" s="482"/>
      <c r="G160" s="483"/>
      <c r="H160" s="483"/>
      <c r="I160" s="483">
        <f t="shared" ref="I160:I166" si="44">G160+K160</f>
        <v>0</v>
      </c>
      <c r="J160" s="484"/>
      <c r="K160" s="484"/>
      <c r="L160" s="484"/>
      <c r="M160" s="484"/>
      <c r="N160" s="484"/>
      <c r="O160" s="483">
        <f t="shared" ref="O160:O168" si="45">I160-N160</f>
        <v>0</v>
      </c>
      <c r="P160" s="557" t="e">
        <f>H160*1000/Таблица4001!F9</f>
        <v>#DIV/0!</v>
      </c>
      <c r="Q160" s="557" t="e">
        <f>I160*1000/Таблица4001!F9</f>
        <v>#DIV/0!</v>
      </c>
      <c r="R160" s="557" t="e">
        <f>J160*1000/Таблица4001!F9</f>
        <v>#DIV/0!</v>
      </c>
      <c r="S160" s="557" t="e">
        <f t="shared" si="41"/>
        <v>#DIV/0!</v>
      </c>
    </row>
    <row r="161" spans="1:21" x14ac:dyDescent="0.15">
      <c r="A161" s="377" t="s">
        <v>716</v>
      </c>
      <c r="B161" s="378" t="s">
        <v>268</v>
      </c>
      <c r="C161" s="394" t="s">
        <v>121</v>
      </c>
      <c r="D161" s="379" t="s">
        <v>906</v>
      </c>
      <c r="E161" s="483">
        <f>E162+E163+E164+E165</f>
        <v>0</v>
      </c>
      <c r="F161" s="483">
        <f t="shared" ref="F161:G161" si="46">F162+F163+F164+F165</f>
        <v>0</v>
      </c>
      <c r="G161" s="483">
        <f t="shared" si="46"/>
        <v>0</v>
      </c>
      <c r="H161" s="483">
        <f>H162+H163+H164+H165</f>
        <v>0</v>
      </c>
      <c r="I161" s="483">
        <f t="shared" si="44"/>
        <v>0</v>
      </c>
      <c r="J161" s="483">
        <f>J162+J163+J164+J165</f>
        <v>0</v>
      </c>
      <c r="K161" s="483">
        <f t="shared" ref="K161:L161" si="47">K162+K163+K164+K165</f>
        <v>0</v>
      </c>
      <c r="L161" s="483">
        <f t="shared" si="47"/>
        <v>0</v>
      </c>
      <c r="M161" s="483">
        <f>M162+M163+M164+M165</f>
        <v>0</v>
      </c>
      <c r="N161" s="483">
        <f t="shared" ref="N161" si="48">N162+N163+N164+N165</f>
        <v>0</v>
      </c>
      <c r="O161" s="483">
        <f t="shared" si="45"/>
        <v>0</v>
      </c>
      <c r="P161" s="557" t="e">
        <f>H161*1000/Таблица4001!F9</f>
        <v>#DIV/0!</v>
      </c>
      <c r="Q161" s="557" t="e">
        <f>I161*1000/Таблица4001!F9</f>
        <v>#DIV/0!</v>
      </c>
      <c r="R161" s="557" t="e">
        <f>J161*1000/Таблица4001!F9</f>
        <v>#DIV/0!</v>
      </c>
      <c r="S161" s="557" t="e">
        <f t="shared" si="41"/>
        <v>#DIV/0!</v>
      </c>
    </row>
    <row r="162" spans="1:21" x14ac:dyDescent="0.15">
      <c r="A162" s="377" t="s">
        <v>717</v>
      </c>
      <c r="B162" s="378" t="s">
        <v>536</v>
      </c>
      <c r="C162" s="394" t="s">
        <v>1038</v>
      </c>
      <c r="D162" s="379" t="s">
        <v>456</v>
      </c>
      <c r="E162" s="482"/>
      <c r="F162" s="482"/>
      <c r="G162" s="483"/>
      <c r="H162" s="483"/>
      <c r="I162" s="483">
        <f t="shared" si="44"/>
        <v>0</v>
      </c>
      <c r="J162" s="484"/>
      <c r="K162" s="484"/>
      <c r="L162" s="484"/>
      <c r="M162" s="484"/>
      <c r="N162" s="484"/>
      <c r="O162" s="483">
        <f t="shared" si="45"/>
        <v>0</v>
      </c>
      <c r="P162" s="557" t="e">
        <f>H162*1000/Таблица4001!F9</f>
        <v>#DIV/0!</v>
      </c>
      <c r="Q162" s="557" t="e">
        <f>I162*1000/Таблица4001!F9</f>
        <v>#DIV/0!</v>
      </c>
      <c r="R162" s="557" t="e">
        <f>J162*1000/Таблица4001!F9</f>
        <v>#DIV/0!</v>
      </c>
      <c r="S162" s="557" t="e">
        <f t="shared" si="41"/>
        <v>#DIV/0!</v>
      </c>
    </row>
    <row r="163" spans="1:21" x14ac:dyDescent="0.15">
      <c r="A163" s="377" t="s">
        <v>444</v>
      </c>
      <c r="B163" s="378" t="s">
        <v>537</v>
      </c>
      <c r="C163" s="394" t="s">
        <v>1039</v>
      </c>
      <c r="D163" s="379" t="s">
        <v>457</v>
      </c>
      <c r="E163" s="482"/>
      <c r="F163" s="482"/>
      <c r="G163" s="483"/>
      <c r="H163" s="483"/>
      <c r="I163" s="483">
        <f t="shared" si="44"/>
        <v>0</v>
      </c>
      <c r="J163" s="484"/>
      <c r="K163" s="484"/>
      <c r="L163" s="484"/>
      <c r="M163" s="484"/>
      <c r="N163" s="484"/>
      <c r="O163" s="483">
        <f t="shared" si="45"/>
        <v>0</v>
      </c>
      <c r="P163" s="557" t="e">
        <f>H163*1000/Таблица4001!F9</f>
        <v>#DIV/0!</v>
      </c>
      <c r="Q163" s="557" t="e">
        <f>I163*1000/Таблица4001!F9</f>
        <v>#DIV/0!</v>
      </c>
      <c r="R163" s="557" t="e">
        <f>J163*1000/Таблица4001!F9</f>
        <v>#DIV/0!</v>
      </c>
      <c r="S163" s="557" t="e">
        <f t="shared" si="41"/>
        <v>#DIV/0!</v>
      </c>
    </row>
    <row r="164" spans="1:21" x14ac:dyDescent="0.15">
      <c r="A164" s="377" t="s">
        <v>718</v>
      </c>
      <c r="B164" s="378" t="s">
        <v>538</v>
      </c>
      <c r="C164" s="394" t="s">
        <v>1040</v>
      </c>
      <c r="D164" s="379" t="s">
        <v>458</v>
      </c>
      <c r="E164" s="482"/>
      <c r="F164" s="482"/>
      <c r="G164" s="483"/>
      <c r="H164" s="483"/>
      <c r="I164" s="483">
        <f t="shared" si="44"/>
        <v>0</v>
      </c>
      <c r="J164" s="484"/>
      <c r="K164" s="484"/>
      <c r="L164" s="484"/>
      <c r="M164" s="484"/>
      <c r="N164" s="484"/>
      <c r="O164" s="483">
        <f t="shared" si="45"/>
        <v>0</v>
      </c>
      <c r="P164" s="557" t="e">
        <f>H164*1000/Таблица4001!F9</f>
        <v>#DIV/0!</v>
      </c>
      <c r="Q164" s="557" t="e">
        <f>I164*1000/Таблица4001!F9</f>
        <v>#DIV/0!</v>
      </c>
      <c r="R164" s="557" t="e">
        <f>J164*1000/Таблица4001!F9</f>
        <v>#DIV/0!</v>
      </c>
      <c r="S164" s="557" t="e">
        <f t="shared" si="41"/>
        <v>#DIV/0!</v>
      </c>
    </row>
    <row r="165" spans="1:21" s="412" customFormat="1" x14ac:dyDescent="0.15">
      <c r="A165" s="377" t="s">
        <v>1477</v>
      </c>
      <c r="B165" s="378" t="s">
        <v>1478</v>
      </c>
      <c r="C165" s="394" t="s">
        <v>1560</v>
      </c>
      <c r="D165" s="379"/>
      <c r="E165" s="482"/>
      <c r="F165" s="482"/>
      <c r="G165" s="483"/>
      <c r="H165" s="483"/>
      <c r="I165" s="483">
        <f t="shared" si="44"/>
        <v>0</v>
      </c>
      <c r="J165" s="484"/>
      <c r="K165" s="484"/>
      <c r="L165" s="484"/>
      <c r="M165" s="484"/>
      <c r="N165" s="484"/>
      <c r="O165" s="483">
        <f t="shared" si="45"/>
        <v>0</v>
      </c>
      <c r="P165" s="557" t="e">
        <f>H165*1000/Таблица4001!F9</f>
        <v>#DIV/0!</v>
      </c>
      <c r="Q165" s="557" t="e">
        <f>I165*1000/Таблица4001!F9</f>
        <v>#DIV/0!</v>
      </c>
      <c r="R165" s="557" t="e">
        <f>J165*1000/Таблица4001!F9</f>
        <v>#DIV/0!</v>
      </c>
      <c r="S165" s="557" t="e">
        <f t="shared" si="41"/>
        <v>#DIV/0!</v>
      </c>
    </row>
    <row r="166" spans="1:21" x14ac:dyDescent="0.15">
      <c r="A166" s="377" t="s">
        <v>1480</v>
      </c>
      <c r="B166" s="378" t="s">
        <v>1481</v>
      </c>
      <c r="C166" s="394" t="s">
        <v>1482</v>
      </c>
      <c r="D166" s="379"/>
      <c r="E166" s="482"/>
      <c r="F166" s="482"/>
      <c r="G166" s="483"/>
      <c r="H166" s="483"/>
      <c r="I166" s="483">
        <f t="shared" si="44"/>
        <v>0</v>
      </c>
      <c r="J166" s="484"/>
      <c r="K166" s="484"/>
      <c r="L166" s="484"/>
      <c r="M166" s="484"/>
      <c r="N166" s="484"/>
      <c r="O166" s="483">
        <f t="shared" si="45"/>
        <v>0</v>
      </c>
      <c r="P166" s="557" t="e">
        <f>H166*1000/Таблица4001!F9</f>
        <v>#DIV/0!</v>
      </c>
      <c r="Q166" s="557" t="e">
        <f>I166*1000/Таблица4001!F9</f>
        <v>#DIV/0!</v>
      </c>
      <c r="R166" s="557" t="e">
        <f>J166*1000/Таблица4001!F9</f>
        <v>#DIV/0!</v>
      </c>
      <c r="S166" s="557" t="e">
        <f t="shared" si="41"/>
        <v>#DIV/0!</v>
      </c>
    </row>
    <row r="167" spans="1:21" ht="21" x14ac:dyDescent="0.15">
      <c r="A167" s="380" t="s">
        <v>1610</v>
      </c>
      <c r="B167" s="381" t="s">
        <v>1611</v>
      </c>
      <c r="C167" s="417" t="s">
        <v>1612</v>
      </c>
      <c r="D167" s="382"/>
      <c r="E167" s="488"/>
      <c r="F167" s="488"/>
      <c r="G167" s="488"/>
      <c r="H167" s="489"/>
      <c r="I167" s="490">
        <f>G167+K167</f>
        <v>0</v>
      </c>
      <c r="J167" s="490"/>
      <c r="K167" s="491"/>
      <c r="L167" s="491"/>
      <c r="M167" s="492"/>
      <c r="N167" s="492"/>
      <c r="O167" s="490">
        <f t="shared" si="45"/>
        <v>0</v>
      </c>
      <c r="P167" s="557" t="e">
        <f>H167*1000/Таблица4001!F9</f>
        <v>#DIV/0!</v>
      </c>
      <c r="Q167" s="557" t="e">
        <f>I167*1000/Таблица4001!F9</f>
        <v>#DIV/0!</v>
      </c>
      <c r="R167" s="557" t="e">
        <f>J167*1000/Таблица4001!F9</f>
        <v>#DIV/0!</v>
      </c>
      <c r="S167" s="557" t="e">
        <f t="shared" si="41"/>
        <v>#DIV/0!</v>
      </c>
    </row>
    <row r="168" spans="1:21" x14ac:dyDescent="0.15">
      <c r="A168" s="374" t="s">
        <v>719</v>
      </c>
      <c r="B168" s="375" t="s">
        <v>227</v>
      </c>
      <c r="C168" s="418" t="s">
        <v>140</v>
      </c>
      <c r="D168" s="376" t="s">
        <v>472</v>
      </c>
      <c r="E168" s="481">
        <f t="shared" ref="E168:F168" si="49">E169+E173+E174+E176+E177+E178+E179+E180+E181+E182+E183+E184</f>
        <v>0</v>
      </c>
      <c r="F168" s="481">
        <f t="shared" si="49"/>
        <v>0</v>
      </c>
      <c r="G168" s="481">
        <f>G169+G173+G174+G176+G177+G178+G179+G180+G181+G182+G183+G184</f>
        <v>0</v>
      </c>
      <c r="H168" s="481">
        <f>H169+H173+H174+H176+H177+H178+H179+H180+H181+H182+H183+H184</f>
        <v>0</v>
      </c>
      <c r="I168" s="481">
        <f>G168+K168</f>
        <v>0</v>
      </c>
      <c r="J168" s="481">
        <f>J169+J173+J174+J176+J177+J178+J179+J180+J181+J182+J183+J184</f>
        <v>0</v>
      </c>
      <c r="K168" s="481">
        <f t="shared" ref="K168:N168" si="50">K169+K173+K174+K176+K177+K178+K179+K180+K181+K182+K183+K184</f>
        <v>0</v>
      </c>
      <c r="L168" s="481">
        <f t="shared" si="50"/>
        <v>0</v>
      </c>
      <c r="M168" s="481">
        <f t="shared" si="50"/>
        <v>0</v>
      </c>
      <c r="N168" s="481">
        <f t="shared" si="50"/>
        <v>0</v>
      </c>
      <c r="O168" s="481">
        <f t="shared" si="45"/>
        <v>0</v>
      </c>
      <c r="P168" s="557" t="e">
        <f>H168*1000/Таблица4001!F9</f>
        <v>#DIV/0!</v>
      </c>
      <c r="Q168" s="557" t="e">
        <f>I168*1000/Таблица4001!F9</f>
        <v>#DIV/0!</v>
      </c>
      <c r="R168" s="557" t="e">
        <f>J168*1000/Таблица4001!F9</f>
        <v>#DIV/0!</v>
      </c>
      <c r="S168" s="557" t="e">
        <f t="shared" si="41"/>
        <v>#DIV/0!</v>
      </c>
    </row>
    <row r="169" spans="1:21" ht="21" x14ac:dyDescent="0.15">
      <c r="A169" s="377" t="s">
        <v>720</v>
      </c>
      <c r="B169" s="378" t="s">
        <v>228</v>
      </c>
      <c r="C169" s="396" t="s">
        <v>82</v>
      </c>
      <c r="D169" s="379" t="s">
        <v>539</v>
      </c>
      <c r="E169" s="483">
        <f>0</f>
        <v>0</v>
      </c>
      <c r="F169" s="483">
        <f>0</f>
        <v>0</v>
      </c>
      <c r="G169" s="483">
        <f>0</f>
        <v>0</v>
      </c>
      <c r="H169" s="483">
        <f t="shared" ref="H169:H176" si="51">J169</f>
        <v>0</v>
      </c>
      <c r="I169" s="483">
        <f>0</f>
        <v>0</v>
      </c>
      <c r="J169" s="484">
        <f>J170+J171+J172</f>
        <v>0</v>
      </c>
      <c r="K169" s="484">
        <f>K170+K171+K172</f>
        <v>0</v>
      </c>
      <c r="L169" s="483">
        <f>0</f>
        <v>0</v>
      </c>
      <c r="M169" s="483">
        <f>0</f>
        <v>0</v>
      </c>
      <c r="N169" s="484">
        <f>0</f>
        <v>0</v>
      </c>
      <c r="O169" s="483">
        <f>0</f>
        <v>0</v>
      </c>
      <c r="P169" s="557" t="e">
        <f>H169*1000/Таблица4001!F9</f>
        <v>#DIV/0!</v>
      </c>
      <c r="Q169" s="557" t="e">
        <f>I169*1000/Таблица4001!F9</f>
        <v>#DIV/0!</v>
      </c>
      <c r="R169" s="557" t="e">
        <f>J169*1000/Таблица4001!F9</f>
        <v>#DIV/0!</v>
      </c>
      <c r="S169" s="557" t="e">
        <f t="shared" si="41"/>
        <v>#DIV/0!</v>
      </c>
    </row>
    <row r="170" spans="1:21" x14ac:dyDescent="0.15">
      <c r="A170" s="377" t="s">
        <v>721</v>
      </c>
      <c r="B170" s="378" t="s">
        <v>540</v>
      </c>
      <c r="C170" s="396" t="s">
        <v>541</v>
      </c>
      <c r="D170" s="379" t="s">
        <v>386</v>
      </c>
      <c r="E170" s="482"/>
      <c r="F170" s="482"/>
      <c r="G170" s="483">
        <f>0</f>
        <v>0</v>
      </c>
      <c r="H170" s="483">
        <f t="shared" si="51"/>
        <v>0</v>
      </c>
      <c r="I170" s="483">
        <f>0</f>
        <v>0</v>
      </c>
      <c r="J170" s="484"/>
      <c r="K170" s="484"/>
      <c r="L170" s="483">
        <f>0</f>
        <v>0</v>
      </c>
      <c r="M170" s="483">
        <f>0</f>
        <v>0</v>
      </c>
      <c r="N170" s="484">
        <f>0</f>
        <v>0</v>
      </c>
      <c r="O170" s="483">
        <f>0</f>
        <v>0</v>
      </c>
      <c r="P170" s="557" t="e">
        <f>H170*1000/Таблица4001!F9</f>
        <v>#DIV/0!</v>
      </c>
      <c r="Q170" s="557" t="e">
        <f>I170*1000/Таблица4001!F9</f>
        <v>#DIV/0!</v>
      </c>
      <c r="R170" s="557" t="e">
        <f>J170*1000/Таблица4001!F9</f>
        <v>#DIV/0!</v>
      </c>
      <c r="S170" s="557" t="e">
        <f t="shared" si="41"/>
        <v>#DIV/0!</v>
      </c>
    </row>
    <row r="171" spans="1:21" x14ac:dyDescent="0.15">
      <c r="A171" s="377" t="s">
        <v>722</v>
      </c>
      <c r="B171" s="378" t="s">
        <v>542</v>
      </c>
      <c r="C171" s="396" t="s">
        <v>543</v>
      </c>
      <c r="D171" s="379" t="s">
        <v>387</v>
      </c>
      <c r="E171" s="482"/>
      <c r="F171" s="482"/>
      <c r="G171" s="483">
        <f>0</f>
        <v>0</v>
      </c>
      <c r="H171" s="483">
        <f t="shared" si="51"/>
        <v>0</v>
      </c>
      <c r="I171" s="483">
        <f>0</f>
        <v>0</v>
      </c>
      <c r="J171" s="484"/>
      <c r="K171" s="484"/>
      <c r="L171" s="483">
        <f>0</f>
        <v>0</v>
      </c>
      <c r="M171" s="483">
        <f>0</f>
        <v>0</v>
      </c>
      <c r="N171" s="484">
        <f>0</f>
        <v>0</v>
      </c>
      <c r="O171" s="483">
        <f>0</f>
        <v>0</v>
      </c>
      <c r="P171" s="557" t="e">
        <f>H171*1000/Таблица4001!F9</f>
        <v>#DIV/0!</v>
      </c>
      <c r="Q171" s="557" t="e">
        <f>I171*1000/Таблица4001!F9</f>
        <v>#DIV/0!</v>
      </c>
      <c r="R171" s="557" t="e">
        <f>J171*1000/Таблица4001!F9</f>
        <v>#DIV/0!</v>
      </c>
      <c r="S171" s="557" t="e">
        <f t="shared" si="41"/>
        <v>#DIV/0!</v>
      </c>
    </row>
    <row r="172" spans="1:21" x14ac:dyDescent="0.15">
      <c r="A172" s="377" t="s">
        <v>1483</v>
      </c>
      <c r="B172" s="378" t="s">
        <v>1484</v>
      </c>
      <c r="C172" s="396" t="s">
        <v>1485</v>
      </c>
      <c r="D172" s="284" t="s">
        <v>1721</v>
      </c>
      <c r="E172" s="482"/>
      <c r="F172" s="482"/>
      <c r="G172" s="483">
        <f>0</f>
        <v>0</v>
      </c>
      <c r="H172" s="483">
        <f>J172</f>
        <v>0</v>
      </c>
      <c r="I172" s="483">
        <f>0</f>
        <v>0</v>
      </c>
      <c r="J172" s="484"/>
      <c r="K172" s="484">
        <f>0</f>
        <v>0</v>
      </c>
      <c r="L172" s="484">
        <f>0</f>
        <v>0</v>
      </c>
      <c r="M172" s="484">
        <f>0</f>
        <v>0</v>
      </c>
      <c r="N172" s="484">
        <f>0</f>
        <v>0</v>
      </c>
      <c r="O172" s="484">
        <f>0</f>
        <v>0</v>
      </c>
      <c r="P172" s="557" t="e">
        <f>H172*1000/Таблица4001!F9</f>
        <v>#DIV/0!</v>
      </c>
      <c r="Q172" s="557" t="e">
        <f>I172*1000/Таблица4001!F9</f>
        <v>#DIV/0!</v>
      </c>
      <c r="R172" s="557" t="e">
        <f>J172*1000/Таблица4001!F9</f>
        <v>#DIV/0!</v>
      </c>
      <c r="S172" s="557" t="e">
        <f t="shared" si="41"/>
        <v>#DIV/0!</v>
      </c>
      <c r="T172" s="287" t="s">
        <v>1795</v>
      </c>
      <c r="U172" s="287"/>
    </row>
    <row r="173" spans="1:21" x14ac:dyDescent="0.15">
      <c r="A173" s="377" t="s">
        <v>544</v>
      </c>
      <c r="B173" s="378" t="s">
        <v>229</v>
      </c>
      <c r="C173" s="419" t="s">
        <v>83</v>
      </c>
      <c r="D173" s="379" t="s">
        <v>907</v>
      </c>
      <c r="E173" s="482"/>
      <c r="F173" s="482"/>
      <c r="G173" s="493">
        <f>0</f>
        <v>0</v>
      </c>
      <c r="H173" s="483">
        <f t="shared" si="51"/>
        <v>0</v>
      </c>
      <c r="I173" s="483">
        <f>0</f>
        <v>0</v>
      </c>
      <c r="J173" s="484"/>
      <c r="K173" s="484"/>
      <c r="L173" s="483">
        <f>0</f>
        <v>0</v>
      </c>
      <c r="M173" s="483">
        <f>0</f>
        <v>0</v>
      </c>
      <c r="N173" s="484">
        <f>0</f>
        <v>0</v>
      </c>
      <c r="O173" s="483">
        <f>0</f>
        <v>0</v>
      </c>
      <c r="P173" s="557" t="e">
        <f>H173*1000/Таблица4001!F9</f>
        <v>#DIV/0!</v>
      </c>
      <c r="Q173" s="557" t="e">
        <f>I173*1000/Таблица4001!F9</f>
        <v>#DIV/0!</v>
      </c>
      <c r="R173" s="557" t="e">
        <f>J173*1000/Таблица4001!F9</f>
        <v>#DIV/0!</v>
      </c>
      <c r="S173" s="557" t="e">
        <f t="shared" si="41"/>
        <v>#DIV/0!</v>
      </c>
    </row>
    <row r="174" spans="1:21" x14ac:dyDescent="0.15">
      <c r="A174" s="377" t="s">
        <v>908</v>
      </c>
      <c r="B174" s="378" t="s">
        <v>230</v>
      </c>
      <c r="C174" s="419" t="s">
        <v>84</v>
      </c>
      <c r="D174" s="379" t="s">
        <v>909</v>
      </c>
      <c r="E174" s="482"/>
      <c r="F174" s="482"/>
      <c r="G174" s="483">
        <f>0</f>
        <v>0</v>
      </c>
      <c r="H174" s="483">
        <f t="shared" si="51"/>
        <v>0</v>
      </c>
      <c r="I174" s="483">
        <f>G174+K174</f>
        <v>0</v>
      </c>
      <c r="J174" s="484"/>
      <c r="K174" s="484"/>
      <c r="L174" s="483">
        <f>0</f>
        <v>0</v>
      </c>
      <c r="M174" s="483">
        <f>0</f>
        <v>0</v>
      </c>
      <c r="N174" s="484"/>
      <c r="O174" s="483">
        <f>I174-N174</f>
        <v>0</v>
      </c>
      <c r="P174" s="557" t="e">
        <f>H174*1000/Таблица4001!F9</f>
        <v>#DIV/0!</v>
      </c>
      <c r="Q174" s="557" t="e">
        <f>I174*1000/Таблица4001!F9</f>
        <v>#DIV/0!</v>
      </c>
      <c r="R174" s="557" t="e">
        <f>J174*1000/Таблица4001!F9</f>
        <v>#DIV/0!</v>
      </c>
      <c r="S174" s="557" t="e">
        <f t="shared" si="41"/>
        <v>#DIV/0!</v>
      </c>
    </row>
    <row r="175" spans="1:21" x14ac:dyDescent="0.15">
      <c r="A175" s="377" t="s">
        <v>1588</v>
      </c>
      <c r="B175" s="378" t="s">
        <v>1581</v>
      </c>
      <c r="C175" s="419" t="s">
        <v>1582</v>
      </c>
      <c r="D175" s="379" t="s">
        <v>1583</v>
      </c>
      <c r="E175" s="482"/>
      <c r="F175" s="482"/>
      <c r="G175" s="483">
        <f>0</f>
        <v>0</v>
      </c>
      <c r="H175" s="483">
        <f t="shared" si="51"/>
        <v>0</v>
      </c>
      <c r="I175" s="483">
        <f>G175+K175</f>
        <v>0</v>
      </c>
      <c r="J175" s="484"/>
      <c r="K175" s="484"/>
      <c r="L175" s="483">
        <f>0</f>
        <v>0</v>
      </c>
      <c r="M175" s="483">
        <f>0</f>
        <v>0</v>
      </c>
      <c r="N175" s="484"/>
      <c r="O175" s="483">
        <f>I175-N175</f>
        <v>0</v>
      </c>
      <c r="P175" s="557" t="e">
        <f>H175*1000/Таблица4001!F9</f>
        <v>#DIV/0!</v>
      </c>
      <c r="Q175" s="557" t="e">
        <f>I175*1000/Таблица4001!F9</f>
        <v>#DIV/0!</v>
      </c>
      <c r="R175" s="557" t="e">
        <f>J175*1000/Таблица4001!F9</f>
        <v>#DIV/0!</v>
      </c>
      <c r="S175" s="557" t="e">
        <f t="shared" si="41"/>
        <v>#DIV/0!</v>
      </c>
    </row>
    <row r="176" spans="1:21" x14ac:dyDescent="0.15">
      <c r="A176" s="377" t="s">
        <v>545</v>
      </c>
      <c r="B176" s="378" t="s">
        <v>231</v>
      </c>
      <c r="C176" s="419" t="s">
        <v>85</v>
      </c>
      <c r="D176" s="379" t="s">
        <v>546</v>
      </c>
      <c r="E176" s="482"/>
      <c r="F176" s="482"/>
      <c r="G176" s="483">
        <f>0</f>
        <v>0</v>
      </c>
      <c r="H176" s="483">
        <f t="shared" si="51"/>
        <v>0</v>
      </c>
      <c r="I176" s="483">
        <f>0</f>
        <v>0</v>
      </c>
      <c r="J176" s="484"/>
      <c r="K176" s="484"/>
      <c r="L176" s="483">
        <f>0</f>
        <v>0</v>
      </c>
      <c r="M176" s="483">
        <f>0</f>
        <v>0</v>
      </c>
      <c r="N176" s="484">
        <f>0</f>
        <v>0</v>
      </c>
      <c r="O176" s="483">
        <f>0</f>
        <v>0</v>
      </c>
      <c r="P176" s="557" t="e">
        <f>H176*1000/Таблица4001!F9</f>
        <v>#DIV/0!</v>
      </c>
      <c r="Q176" s="557" t="e">
        <f>I176*1000/Таблица4001!F9176</f>
        <v>#DIV/0!</v>
      </c>
      <c r="R176" s="557" t="e">
        <f>J176*1000/Таблица4001!F9</f>
        <v>#DIV/0!</v>
      </c>
      <c r="S176" s="557" t="e">
        <f t="shared" si="41"/>
        <v>#DIV/0!</v>
      </c>
    </row>
    <row r="177" spans="1:19" x14ac:dyDescent="0.15">
      <c r="A177" s="377" t="s">
        <v>723</v>
      </c>
      <c r="B177" s="378" t="s">
        <v>232</v>
      </c>
      <c r="C177" s="419" t="s">
        <v>86</v>
      </c>
      <c r="D177" s="379" t="s">
        <v>40</v>
      </c>
      <c r="E177" s="482"/>
      <c r="F177" s="482"/>
      <c r="G177" s="483"/>
      <c r="H177" s="483"/>
      <c r="I177" s="483">
        <f t="shared" ref="I177:I232" si="52">G177+K177</f>
        <v>0</v>
      </c>
      <c r="J177" s="484"/>
      <c r="K177" s="484"/>
      <c r="L177" s="484"/>
      <c r="M177" s="484"/>
      <c r="N177" s="484"/>
      <c r="O177" s="483">
        <f t="shared" ref="O177:O232" si="53">I177-N177</f>
        <v>0</v>
      </c>
      <c r="P177" s="557" t="e">
        <f>H177*1000/Таблица4001!F9</f>
        <v>#DIV/0!</v>
      </c>
      <c r="Q177" s="557" t="e">
        <f>I177*1000/Таблица4001!F9</f>
        <v>#DIV/0!</v>
      </c>
      <c r="R177" s="557" t="e">
        <f>J177*1000/Таблица4001!F9</f>
        <v>#DIV/0!</v>
      </c>
      <c r="S177" s="557" t="e">
        <f t="shared" si="41"/>
        <v>#DIV/0!</v>
      </c>
    </row>
    <row r="178" spans="1:19" ht="21" x14ac:dyDescent="0.15">
      <c r="A178" s="377" t="s">
        <v>724</v>
      </c>
      <c r="B178" s="378" t="s">
        <v>233</v>
      </c>
      <c r="C178" s="419" t="s">
        <v>87</v>
      </c>
      <c r="D178" s="379" t="s">
        <v>547</v>
      </c>
      <c r="E178" s="482"/>
      <c r="F178" s="482"/>
      <c r="G178" s="483"/>
      <c r="H178" s="483"/>
      <c r="I178" s="483">
        <f t="shared" si="52"/>
        <v>0</v>
      </c>
      <c r="J178" s="484"/>
      <c r="K178" s="484"/>
      <c r="L178" s="484"/>
      <c r="M178" s="484"/>
      <c r="N178" s="484"/>
      <c r="O178" s="483">
        <f t="shared" si="53"/>
        <v>0</v>
      </c>
      <c r="P178" s="557" t="e">
        <f>H178*1000/Таблица4001!F9</f>
        <v>#DIV/0!</v>
      </c>
      <c r="Q178" s="557" t="e">
        <f>I178*1000/Таблица4001!F9</f>
        <v>#DIV/0!</v>
      </c>
      <c r="R178" s="557" t="e">
        <f>J178*1000/Таблица4001!F9</f>
        <v>#DIV/0!</v>
      </c>
      <c r="S178" s="557" t="e">
        <f t="shared" si="41"/>
        <v>#DIV/0!</v>
      </c>
    </row>
    <row r="179" spans="1:19" x14ac:dyDescent="0.15">
      <c r="A179" s="377" t="s">
        <v>725</v>
      </c>
      <c r="B179" s="378" t="s">
        <v>234</v>
      </c>
      <c r="C179" s="419" t="s">
        <v>88</v>
      </c>
      <c r="D179" s="379" t="s">
        <v>548</v>
      </c>
      <c r="E179" s="482"/>
      <c r="F179" s="482"/>
      <c r="G179" s="483"/>
      <c r="H179" s="483"/>
      <c r="I179" s="483">
        <f t="shared" si="52"/>
        <v>0</v>
      </c>
      <c r="J179" s="484"/>
      <c r="K179" s="484"/>
      <c r="L179" s="484"/>
      <c r="M179" s="484"/>
      <c r="N179" s="484"/>
      <c r="O179" s="483">
        <f t="shared" si="53"/>
        <v>0</v>
      </c>
      <c r="P179" s="557" t="e">
        <f>H179*1000/Таблица4001!F9</f>
        <v>#DIV/0!</v>
      </c>
      <c r="Q179" s="557" t="e">
        <f>I179*1000/Таблица4001!F9</f>
        <v>#DIV/0!</v>
      </c>
      <c r="R179" s="557" t="e">
        <f>J179*1000/Таблица4001!F9</f>
        <v>#DIV/0!</v>
      </c>
      <c r="S179" s="557" t="e">
        <f t="shared" si="41"/>
        <v>#DIV/0!</v>
      </c>
    </row>
    <row r="180" spans="1:19" s="412" customFormat="1" x14ac:dyDescent="0.15">
      <c r="A180" s="377" t="s">
        <v>969</v>
      </c>
      <c r="B180" s="378" t="s">
        <v>235</v>
      </c>
      <c r="C180" s="419" t="s">
        <v>89</v>
      </c>
      <c r="D180" s="379" t="s">
        <v>910</v>
      </c>
      <c r="E180" s="482"/>
      <c r="F180" s="482"/>
      <c r="G180" s="483"/>
      <c r="H180" s="483"/>
      <c r="I180" s="483">
        <f t="shared" si="52"/>
        <v>0</v>
      </c>
      <c r="J180" s="484"/>
      <c r="K180" s="484"/>
      <c r="L180" s="485">
        <f>0</f>
        <v>0</v>
      </c>
      <c r="M180" s="485">
        <f>0</f>
        <v>0</v>
      </c>
      <c r="N180" s="484"/>
      <c r="O180" s="483">
        <f t="shared" si="53"/>
        <v>0</v>
      </c>
      <c r="P180" s="557" t="e">
        <f>H180*1000/Таблица4001!F9</f>
        <v>#DIV/0!</v>
      </c>
      <c r="Q180" s="557" t="e">
        <f>I180*1000/Таблица4001!F9</f>
        <v>#DIV/0!</v>
      </c>
      <c r="R180" s="557" t="e">
        <f>J180*1000/Таблица4001!F9</f>
        <v>#DIV/0!</v>
      </c>
      <c r="S180" s="557" t="e">
        <f t="shared" si="41"/>
        <v>#DIV/0!</v>
      </c>
    </row>
    <row r="181" spans="1:19" x14ac:dyDescent="0.15">
      <c r="A181" s="377" t="s">
        <v>911</v>
      </c>
      <c r="B181" s="378" t="s">
        <v>384</v>
      </c>
      <c r="C181" s="419" t="s">
        <v>382</v>
      </c>
      <c r="D181" s="379" t="s">
        <v>912</v>
      </c>
      <c r="E181" s="482"/>
      <c r="F181" s="482"/>
      <c r="G181" s="483"/>
      <c r="H181" s="483"/>
      <c r="I181" s="483">
        <f t="shared" si="52"/>
        <v>0</v>
      </c>
      <c r="J181" s="484"/>
      <c r="K181" s="484"/>
      <c r="L181" s="485">
        <f>0</f>
        <v>0</v>
      </c>
      <c r="M181" s="485">
        <f>0</f>
        <v>0</v>
      </c>
      <c r="N181" s="484"/>
      <c r="O181" s="483">
        <f t="shared" si="53"/>
        <v>0</v>
      </c>
      <c r="P181" s="557" t="e">
        <f>H181*1000/Таблица4001!F9</f>
        <v>#DIV/0!</v>
      </c>
      <c r="Q181" s="557" t="e">
        <f>I181*1000/Таблица4001!F9</f>
        <v>#DIV/0!</v>
      </c>
      <c r="R181" s="557" t="e">
        <f>J181*1000/Таблица4001!F9</f>
        <v>#DIV/0!</v>
      </c>
      <c r="S181" s="557" t="e">
        <f t="shared" si="41"/>
        <v>#DIV/0!</v>
      </c>
    </row>
    <row r="182" spans="1:19" x14ac:dyDescent="0.15">
      <c r="A182" s="377" t="s">
        <v>726</v>
      </c>
      <c r="B182" s="378" t="s">
        <v>385</v>
      </c>
      <c r="C182" s="419" t="s">
        <v>383</v>
      </c>
      <c r="D182" s="379" t="s">
        <v>549</v>
      </c>
      <c r="E182" s="482"/>
      <c r="F182" s="482"/>
      <c r="G182" s="483"/>
      <c r="H182" s="483"/>
      <c r="I182" s="483">
        <f t="shared" si="52"/>
        <v>0</v>
      </c>
      <c r="J182" s="484"/>
      <c r="K182" s="484"/>
      <c r="L182" s="484"/>
      <c r="M182" s="484"/>
      <c r="N182" s="484"/>
      <c r="O182" s="483">
        <f t="shared" si="53"/>
        <v>0</v>
      </c>
      <c r="P182" s="557" t="e">
        <f>H182*1000/Таблица4001!F9</f>
        <v>#DIV/0!</v>
      </c>
      <c r="Q182" s="557" t="e">
        <f>I182*1000/Таблица4001!F9</f>
        <v>#DIV/0!</v>
      </c>
      <c r="R182" s="557" t="e">
        <f>J182*1000/Таблица4001!F9</f>
        <v>#DIV/0!</v>
      </c>
      <c r="S182" s="557" t="e">
        <f t="shared" si="41"/>
        <v>#DIV/0!</v>
      </c>
    </row>
    <row r="183" spans="1:19" ht="31.5" x14ac:dyDescent="0.15">
      <c r="A183" s="377" t="s">
        <v>727</v>
      </c>
      <c r="B183" s="378" t="s">
        <v>913</v>
      </c>
      <c r="C183" s="396" t="s">
        <v>914</v>
      </c>
      <c r="D183" s="379" t="s">
        <v>915</v>
      </c>
      <c r="E183" s="482"/>
      <c r="F183" s="482"/>
      <c r="G183" s="483"/>
      <c r="H183" s="483"/>
      <c r="I183" s="483">
        <f t="shared" si="52"/>
        <v>0</v>
      </c>
      <c r="J183" s="484"/>
      <c r="K183" s="484"/>
      <c r="L183" s="485">
        <f>0</f>
        <v>0</v>
      </c>
      <c r="M183" s="485">
        <f>0</f>
        <v>0</v>
      </c>
      <c r="N183" s="484"/>
      <c r="O183" s="483">
        <f t="shared" si="53"/>
        <v>0</v>
      </c>
      <c r="P183" s="557" t="e">
        <f>H183*1000/Таблица4001!F9</f>
        <v>#DIV/0!</v>
      </c>
      <c r="Q183" s="557" t="e">
        <f>I183*1000/Таблица4001!F9</f>
        <v>#DIV/0!</v>
      </c>
      <c r="R183" s="557" t="e">
        <f>J183*1000/Таблица4001!F9</f>
        <v>#DIV/0!</v>
      </c>
      <c r="S183" s="557" t="e">
        <f t="shared" si="41"/>
        <v>#DIV/0!</v>
      </c>
    </row>
    <row r="184" spans="1:19" x14ac:dyDescent="0.15">
      <c r="A184" s="377" t="s">
        <v>1561</v>
      </c>
      <c r="B184" s="378" t="s">
        <v>1487</v>
      </c>
      <c r="C184" s="420" t="s">
        <v>1488</v>
      </c>
      <c r="D184" s="379"/>
      <c r="E184" s="482"/>
      <c r="F184" s="482"/>
      <c r="G184" s="483"/>
      <c r="H184" s="483"/>
      <c r="I184" s="483">
        <f t="shared" si="52"/>
        <v>0</v>
      </c>
      <c r="J184" s="484"/>
      <c r="K184" s="484"/>
      <c r="L184" s="484"/>
      <c r="M184" s="484"/>
      <c r="N184" s="484"/>
      <c r="O184" s="483">
        <f t="shared" si="53"/>
        <v>0</v>
      </c>
      <c r="P184" s="557" t="e">
        <f>H184*1000/Таблица4001!F9</f>
        <v>#DIV/0!</v>
      </c>
      <c r="Q184" s="557" t="e">
        <f>I184*1000/Таблица4001!F9</f>
        <v>#DIV/0!</v>
      </c>
      <c r="R184" s="557" t="e">
        <f>J184*1000/Таблица4001!F9</f>
        <v>#DIV/0!</v>
      </c>
      <c r="S184" s="557" t="e">
        <f t="shared" si="41"/>
        <v>#DIV/0!</v>
      </c>
    </row>
    <row r="185" spans="1:19" x14ac:dyDescent="0.15">
      <c r="A185" s="374" t="s">
        <v>728</v>
      </c>
      <c r="B185" s="375" t="s">
        <v>236</v>
      </c>
      <c r="C185" s="421" t="s">
        <v>141</v>
      </c>
      <c r="D185" s="376" t="s">
        <v>777</v>
      </c>
      <c r="E185" s="481">
        <f t="shared" ref="E185:F185" si="54">E186+E187+E188+E189+E192+E194+E195+E197+E198+E200</f>
        <v>0</v>
      </c>
      <c r="F185" s="481">
        <f t="shared" si="54"/>
        <v>0</v>
      </c>
      <c r="G185" s="481">
        <f>G186+G187+G188+G189+G192+G194+G195+G197+G198+G200</f>
        <v>0</v>
      </c>
      <c r="H185" s="481">
        <f>H186+H187+H188+H189+H192+H194+H195+H197+H198+H200</f>
        <v>0</v>
      </c>
      <c r="I185" s="481">
        <f t="shared" si="52"/>
        <v>0</v>
      </c>
      <c r="J185" s="481">
        <f>J186+J187+J188+J189+J192+J194+J195+J197+J198+J200</f>
        <v>0</v>
      </c>
      <c r="K185" s="481">
        <f t="shared" ref="K185:N185" si="55">K186+K187+K188+K189+K192+K194+K195+K197+K198+K200</f>
        <v>0</v>
      </c>
      <c r="L185" s="481">
        <f t="shared" si="55"/>
        <v>0</v>
      </c>
      <c r="M185" s="481">
        <f t="shared" si="55"/>
        <v>0</v>
      </c>
      <c r="N185" s="481">
        <f t="shared" si="55"/>
        <v>0</v>
      </c>
      <c r="O185" s="481">
        <f t="shared" si="53"/>
        <v>0</v>
      </c>
      <c r="P185" s="557" t="e">
        <f>H185*1000/Таблица4001!F9</f>
        <v>#DIV/0!</v>
      </c>
      <c r="Q185" s="557" t="e">
        <f>I185*1000/Таблица4001!F9</f>
        <v>#DIV/0!</v>
      </c>
      <c r="R185" s="557" t="e">
        <f>J185*1000/Таблица4001!F9</f>
        <v>#DIV/0!</v>
      </c>
      <c r="S185" s="557" t="e">
        <f t="shared" si="41"/>
        <v>#DIV/0!</v>
      </c>
    </row>
    <row r="186" spans="1:19" x14ac:dyDescent="0.15">
      <c r="A186" s="377" t="s">
        <v>729</v>
      </c>
      <c r="B186" s="378" t="s">
        <v>237</v>
      </c>
      <c r="C186" s="378" t="s">
        <v>90</v>
      </c>
      <c r="D186" s="379" t="s">
        <v>778</v>
      </c>
      <c r="E186" s="482"/>
      <c r="F186" s="482"/>
      <c r="G186" s="483"/>
      <c r="H186" s="483"/>
      <c r="I186" s="483">
        <f t="shared" si="52"/>
        <v>0</v>
      </c>
      <c r="J186" s="484"/>
      <c r="K186" s="484"/>
      <c r="L186" s="484"/>
      <c r="M186" s="484"/>
      <c r="N186" s="484"/>
      <c r="O186" s="483">
        <f t="shared" si="53"/>
        <v>0</v>
      </c>
      <c r="P186" s="557" t="e">
        <f>H186*1000/Таблица4001!F9</f>
        <v>#DIV/0!</v>
      </c>
      <c r="Q186" s="557" t="e">
        <f>I186*1000/Таблица4001!F9</f>
        <v>#DIV/0!</v>
      </c>
      <c r="R186" s="557" t="e">
        <f>J186*1000/Таблица4001!F9</f>
        <v>#DIV/0!</v>
      </c>
      <c r="S186" s="557" t="e">
        <f t="shared" si="41"/>
        <v>#DIV/0!</v>
      </c>
    </row>
    <row r="187" spans="1:19" x14ac:dyDescent="0.15">
      <c r="A187" s="377" t="s">
        <v>42</v>
      </c>
      <c r="B187" s="378" t="s">
        <v>238</v>
      </c>
      <c r="C187" s="378" t="s">
        <v>92</v>
      </c>
      <c r="D187" s="379" t="s">
        <v>779</v>
      </c>
      <c r="E187" s="482"/>
      <c r="F187" s="482"/>
      <c r="G187" s="483"/>
      <c r="H187" s="483"/>
      <c r="I187" s="483">
        <f t="shared" si="52"/>
        <v>0</v>
      </c>
      <c r="J187" s="484"/>
      <c r="K187" s="484"/>
      <c r="L187" s="484"/>
      <c r="M187" s="484"/>
      <c r="N187" s="484"/>
      <c r="O187" s="483">
        <f t="shared" si="53"/>
        <v>0</v>
      </c>
      <c r="P187" s="557" t="e">
        <f>H187*1000/Таблица4001!F9</f>
        <v>#DIV/0!</v>
      </c>
      <c r="Q187" s="557" t="e">
        <f>I187*1000/Таблица4001!F9</f>
        <v>#DIV/0!</v>
      </c>
      <c r="R187" s="557" t="e">
        <f>J187*1000/Таблица4001!F9</f>
        <v>#DIV/0!</v>
      </c>
      <c r="S187" s="557" t="e">
        <f t="shared" si="41"/>
        <v>#DIV/0!</v>
      </c>
    </row>
    <row r="188" spans="1:19" s="412" customFormat="1" x14ac:dyDescent="0.15">
      <c r="A188" s="377" t="s">
        <v>501</v>
      </c>
      <c r="B188" s="378" t="s">
        <v>239</v>
      </c>
      <c r="C188" s="378" t="s">
        <v>93</v>
      </c>
      <c r="D188" s="379" t="s">
        <v>550</v>
      </c>
      <c r="E188" s="482"/>
      <c r="F188" s="482"/>
      <c r="G188" s="483"/>
      <c r="H188" s="483"/>
      <c r="I188" s="483">
        <f t="shared" si="52"/>
        <v>0</v>
      </c>
      <c r="J188" s="484"/>
      <c r="K188" s="484"/>
      <c r="L188" s="484"/>
      <c r="M188" s="484"/>
      <c r="N188" s="484"/>
      <c r="O188" s="483">
        <f t="shared" si="53"/>
        <v>0</v>
      </c>
      <c r="P188" s="557" t="e">
        <f>H188*1000/Таблица4001!F9</f>
        <v>#DIV/0!</v>
      </c>
      <c r="Q188" s="557" t="e">
        <f>I188*1000/Таблица4001!F9</f>
        <v>#DIV/0!</v>
      </c>
      <c r="R188" s="557" t="e">
        <f>J188*1000/Таблица4001!F9</f>
        <v>#DIV/0!</v>
      </c>
      <c r="S188" s="557" t="e">
        <f t="shared" si="41"/>
        <v>#DIV/0!</v>
      </c>
    </row>
    <row r="189" spans="1:19" x14ac:dyDescent="0.15">
      <c r="A189" s="377" t="s">
        <v>730</v>
      </c>
      <c r="B189" s="378" t="s">
        <v>240</v>
      </c>
      <c r="C189" s="378" t="s">
        <v>94</v>
      </c>
      <c r="D189" s="379" t="s">
        <v>780</v>
      </c>
      <c r="E189" s="482"/>
      <c r="F189" s="482"/>
      <c r="G189" s="483"/>
      <c r="H189" s="483"/>
      <c r="I189" s="483">
        <f t="shared" si="52"/>
        <v>0</v>
      </c>
      <c r="J189" s="484"/>
      <c r="K189" s="484"/>
      <c r="L189" s="484"/>
      <c r="M189" s="484"/>
      <c r="N189" s="484"/>
      <c r="O189" s="483">
        <f t="shared" si="53"/>
        <v>0</v>
      </c>
      <c r="P189" s="557" t="e">
        <f>H189*1000/Таблица4001!F9</f>
        <v>#DIV/0!</v>
      </c>
      <c r="Q189" s="557" t="e">
        <f>I189*1000/Таблица4001!F9</f>
        <v>#DIV/0!</v>
      </c>
      <c r="R189" s="557" t="e">
        <f>J189*1000/Таблица4001!F9</f>
        <v>#DIV/0!</v>
      </c>
      <c r="S189" s="557" t="e">
        <f t="shared" si="41"/>
        <v>#DIV/0!</v>
      </c>
    </row>
    <row r="190" spans="1:19" s="433" customFormat="1" x14ac:dyDescent="0.15">
      <c r="A190" s="385" t="s">
        <v>1613</v>
      </c>
      <c r="B190" s="378" t="s">
        <v>1619</v>
      </c>
      <c r="C190" s="381" t="s">
        <v>1614</v>
      </c>
      <c r="D190" s="395" t="s">
        <v>1615</v>
      </c>
      <c r="E190" s="488"/>
      <c r="F190" s="492"/>
      <c r="G190" s="492"/>
      <c r="H190" s="492"/>
      <c r="I190" s="490">
        <f t="shared" si="52"/>
        <v>0</v>
      </c>
      <c r="J190" s="491"/>
      <c r="K190" s="491"/>
      <c r="L190" s="491"/>
      <c r="M190" s="492"/>
      <c r="N190" s="492"/>
      <c r="O190" s="490">
        <f t="shared" si="53"/>
        <v>0</v>
      </c>
      <c r="P190" s="557" t="e">
        <f>H190*1000/Таблица4001!F9</f>
        <v>#DIV/0!</v>
      </c>
      <c r="Q190" s="557" t="e">
        <f>I190*1000/Таблица4001!F9</f>
        <v>#DIV/0!</v>
      </c>
      <c r="R190" s="557" t="e">
        <f>J190*1000/Таблица4001!F9</f>
        <v>#DIV/0!</v>
      </c>
      <c r="S190" s="557" t="e">
        <f t="shared" si="41"/>
        <v>#DIV/0!</v>
      </c>
    </row>
    <row r="191" spans="1:19" s="433" customFormat="1" x14ac:dyDescent="0.15">
      <c r="A191" s="385" t="s">
        <v>1616</v>
      </c>
      <c r="B191" s="378" t="s">
        <v>1620</v>
      </c>
      <c r="C191" s="381" t="s">
        <v>1617</v>
      </c>
      <c r="D191" s="395" t="s">
        <v>1618</v>
      </c>
      <c r="E191" s="488"/>
      <c r="F191" s="492"/>
      <c r="G191" s="492"/>
      <c r="H191" s="492"/>
      <c r="I191" s="490">
        <f t="shared" si="52"/>
        <v>0</v>
      </c>
      <c r="J191" s="491"/>
      <c r="K191" s="491"/>
      <c r="L191" s="491"/>
      <c r="M191" s="492"/>
      <c r="N191" s="492"/>
      <c r="O191" s="490">
        <f t="shared" si="53"/>
        <v>0</v>
      </c>
      <c r="P191" s="557" t="e">
        <f>H191*1000/Таблица4001!F9</f>
        <v>#DIV/0!</v>
      </c>
      <c r="Q191" s="557" t="e">
        <f>I191*1000/Таблица4001!F9</f>
        <v>#DIV/0!</v>
      </c>
      <c r="R191" s="557" t="e">
        <f>J191*1000/Таблица4001!F9</f>
        <v>#DIV/0!</v>
      </c>
      <c r="S191" s="557" t="e">
        <f t="shared" si="41"/>
        <v>#DIV/0!</v>
      </c>
    </row>
    <row r="192" spans="1:19" x14ac:dyDescent="0.15">
      <c r="A192" s="377" t="s">
        <v>502</v>
      </c>
      <c r="B192" s="378" t="s">
        <v>241</v>
      </c>
      <c r="C192" s="396" t="s">
        <v>95</v>
      </c>
      <c r="D192" s="379" t="s">
        <v>551</v>
      </c>
      <c r="E192" s="482"/>
      <c r="F192" s="482"/>
      <c r="G192" s="483"/>
      <c r="H192" s="483"/>
      <c r="I192" s="483">
        <f t="shared" si="52"/>
        <v>0</v>
      </c>
      <c r="J192" s="484"/>
      <c r="K192" s="484"/>
      <c r="L192" s="484"/>
      <c r="M192" s="484"/>
      <c r="N192" s="484"/>
      <c r="O192" s="483">
        <f t="shared" si="53"/>
        <v>0</v>
      </c>
      <c r="P192" s="557" t="e">
        <f>H192*1000/Таблица4001!F9</f>
        <v>#DIV/0!</v>
      </c>
      <c r="Q192" s="557" t="e">
        <f>I192*1000/Таблица4001!F9</f>
        <v>#DIV/0!</v>
      </c>
      <c r="R192" s="557" t="e">
        <f>J192*1000/Таблица4001!F9</f>
        <v>#DIV/0!</v>
      </c>
      <c r="S192" s="557" t="e">
        <f t="shared" si="41"/>
        <v>#DIV/0!</v>
      </c>
    </row>
    <row r="193" spans="1:19" ht="21" x14ac:dyDescent="0.15">
      <c r="A193" s="377" t="s">
        <v>731</v>
      </c>
      <c r="B193" s="378" t="s">
        <v>552</v>
      </c>
      <c r="C193" s="396" t="s">
        <v>553</v>
      </c>
      <c r="D193" s="379" t="s">
        <v>554</v>
      </c>
      <c r="E193" s="482"/>
      <c r="F193" s="482"/>
      <c r="G193" s="483"/>
      <c r="H193" s="483"/>
      <c r="I193" s="483">
        <f t="shared" si="52"/>
        <v>0</v>
      </c>
      <c r="J193" s="484"/>
      <c r="K193" s="484"/>
      <c r="L193" s="484"/>
      <c r="M193" s="484"/>
      <c r="N193" s="484"/>
      <c r="O193" s="483">
        <f t="shared" si="53"/>
        <v>0</v>
      </c>
      <c r="P193" s="557" t="e">
        <f>H193*1000/Таблица4001!F9</f>
        <v>#DIV/0!</v>
      </c>
      <c r="Q193" s="557" t="e">
        <f>I193*1000/Таблица4001!F9</f>
        <v>#DIV/0!</v>
      </c>
      <c r="R193" s="557" t="e">
        <f>J193*1000/Таблица4001!F9</f>
        <v>#DIV/0!</v>
      </c>
      <c r="S193" s="557" t="e">
        <f t="shared" si="41"/>
        <v>#DIV/0!</v>
      </c>
    </row>
    <row r="194" spans="1:19" x14ac:dyDescent="0.15">
      <c r="A194" s="377" t="s">
        <v>445</v>
      </c>
      <c r="B194" s="378" t="s">
        <v>611</v>
      </c>
      <c r="C194" s="422" t="s">
        <v>612</v>
      </c>
      <c r="D194" s="379" t="s">
        <v>916</v>
      </c>
      <c r="E194" s="482"/>
      <c r="F194" s="482"/>
      <c r="G194" s="483"/>
      <c r="H194" s="483"/>
      <c r="I194" s="483">
        <f t="shared" si="52"/>
        <v>0</v>
      </c>
      <c r="J194" s="484"/>
      <c r="K194" s="484"/>
      <c r="L194" s="484"/>
      <c r="M194" s="484"/>
      <c r="N194" s="484"/>
      <c r="O194" s="483">
        <f t="shared" si="53"/>
        <v>0</v>
      </c>
      <c r="P194" s="557" t="e">
        <f>H194*1000/Таблица4001!F9</f>
        <v>#DIV/0!</v>
      </c>
      <c r="Q194" s="557" t="e">
        <f>I194*1000/Таблица4001!F9</f>
        <v>#DIV/0!</v>
      </c>
      <c r="R194" s="557" t="e">
        <f>J194*1000/Таблица4001!F9</f>
        <v>#DIV/0!</v>
      </c>
      <c r="S194" s="557" t="e">
        <f t="shared" si="41"/>
        <v>#DIV/0!</v>
      </c>
    </row>
    <row r="195" spans="1:19" x14ac:dyDescent="0.15">
      <c r="A195" s="377" t="s">
        <v>122</v>
      </c>
      <c r="B195" s="378" t="s">
        <v>483</v>
      </c>
      <c r="C195" s="396" t="s">
        <v>484</v>
      </c>
      <c r="D195" s="379" t="s">
        <v>781</v>
      </c>
      <c r="E195" s="482"/>
      <c r="F195" s="482"/>
      <c r="G195" s="483"/>
      <c r="H195" s="483"/>
      <c r="I195" s="483">
        <f t="shared" si="52"/>
        <v>0</v>
      </c>
      <c r="J195" s="484"/>
      <c r="K195" s="484"/>
      <c r="L195" s="484"/>
      <c r="M195" s="484"/>
      <c r="N195" s="484"/>
      <c r="O195" s="483">
        <f t="shared" si="53"/>
        <v>0</v>
      </c>
      <c r="P195" s="557" t="e">
        <f>H195*1000/Таблица4001!F9</f>
        <v>#DIV/0!</v>
      </c>
      <c r="Q195" s="557" t="e">
        <f>I195*1000/Таблица4001!F9</f>
        <v>#DIV/0!</v>
      </c>
      <c r="R195" s="557" t="e">
        <f>J195*1000/Таблица4001!F9</f>
        <v>#DIV/0!</v>
      </c>
      <c r="S195" s="557" t="e">
        <f t="shared" si="41"/>
        <v>#DIV/0!</v>
      </c>
    </row>
    <row r="196" spans="1:19" x14ac:dyDescent="0.15">
      <c r="A196" s="377" t="s">
        <v>555</v>
      </c>
      <c r="B196" s="378" t="s">
        <v>1028</v>
      </c>
      <c r="C196" s="396" t="s">
        <v>1029</v>
      </c>
      <c r="D196" s="379" t="s">
        <v>556</v>
      </c>
      <c r="E196" s="482"/>
      <c r="F196" s="482"/>
      <c r="G196" s="483"/>
      <c r="H196" s="483"/>
      <c r="I196" s="483">
        <f t="shared" si="52"/>
        <v>0</v>
      </c>
      <c r="J196" s="484"/>
      <c r="K196" s="484"/>
      <c r="L196" s="484"/>
      <c r="M196" s="484"/>
      <c r="N196" s="484"/>
      <c r="O196" s="483">
        <f t="shared" si="53"/>
        <v>0</v>
      </c>
      <c r="P196" s="557" t="e">
        <f>H196*1000/Таблица4001!F9</f>
        <v>#DIV/0!</v>
      </c>
      <c r="Q196" s="557" t="e">
        <f>I196*1000/Таблица4001!F9</f>
        <v>#DIV/0!</v>
      </c>
      <c r="R196" s="557" t="e">
        <f>J196*1000/Таблица4001!F9</f>
        <v>#DIV/0!</v>
      </c>
      <c r="S196" s="557" t="e">
        <f t="shared" si="41"/>
        <v>#DIV/0!</v>
      </c>
    </row>
    <row r="197" spans="1:19" x14ac:dyDescent="0.15">
      <c r="A197" s="377" t="s">
        <v>43</v>
      </c>
      <c r="B197" s="378" t="s">
        <v>557</v>
      </c>
      <c r="C197" s="396" t="s">
        <v>558</v>
      </c>
      <c r="D197" s="379" t="s">
        <v>782</v>
      </c>
      <c r="E197" s="482"/>
      <c r="F197" s="482"/>
      <c r="G197" s="483"/>
      <c r="H197" s="483"/>
      <c r="I197" s="483">
        <f t="shared" si="52"/>
        <v>0</v>
      </c>
      <c r="J197" s="484"/>
      <c r="K197" s="484"/>
      <c r="L197" s="484"/>
      <c r="M197" s="484"/>
      <c r="N197" s="484"/>
      <c r="O197" s="483">
        <f t="shared" si="53"/>
        <v>0</v>
      </c>
      <c r="P197" s="557" t="e">
        <f>H197*1000/Таблица4001!F9</f>
        <v>#DIV/0!</v>
      </c>
      <c r="Q197" s="557" t="e">
        <f>I197*1000/Таблица4001!F9</f>
        <v>#DIV/0!</v>
      </c>
      <c r="R197" s="557" t="e">
        <f>J197*1000/Таблица4001!F9</f>
        <v>#DIV/0!</v>
      </c>
      <c r="S197" s="557" t="e">
        <f t="shared" si="41"/>
        <v>#DIV/0!</v>
      </c>
    </row>
    <row r="198" spans="1:19" s="486" customFormat="1" ht="15" x14ac:dyDescent="0.25">
      <c r="A198" s="377" t="s">
        <v>820</v>
      </c>
      <c r="B198" s="378" t="s">
        <v>559</v>
      </c>
      <c r="C198" s="396" t="s">
        <v>560</v>
      </c>
      <c r="D198" s="379" t="s">
        <v>783</v>
      </c>
      <c r="E198" s="482"/>
      <c r="F198" s="482"/>
      <c r="G198" s="483"/>
      <c r="H198" s="483"/>
      <c r="I198" s="483">
        <f t="shared" si="52"/>
        <v>0</v>
      </c>
      <c r="J198" s="484"/>
      <c r="K198" s="484"/>
      <c r="L198" s="484"/>
      <c r="M198" s="484"/>
      <c r="N198" s="484"/>
      <c r="O198" s="483">
        <f t="shared" si="53"/>
        <v>0</v>
      </c>
      <c r="P198" s="557" t="e">
        <f>H198*1000/Таблица4001!F9</f>
        <v>#DIV/0!</v>
      </c>
      <c r="Q198" s="557" t="e">
        <f>I198*1000/Таблица4001!F9</f>
        <v>#DIV/0!</v>
      </c>
      <c r="R198" s="557" t="e">
        <f>J198*1000/Таблица4001!F9</f>
        <v>#DIV/0!</v>
      </c>
      <c r="S198" s="557" t="e">
        <f t="shared" si="41"/>
        <v>#DIV/0!</v>
      </c>
    </row>
    <row r="199" spans="1:19" x14ac:dyDescent="0.15">
      <c r="A199" s="377" t="s">
        <v>917</v>
      </c>
      <c r="B199" s="378" t="s">
        <v>1030</v>
      </c>
      <c r="C199" s="396" t="s">
        <v>1031</v>
      </c>
      <c r="D199" s="379" t="s">
        <v>561</v>
      </c>
      <c r="E199" s="494"/>
      <c r="F199" s="494"/>
      <c r="G199" s="495">
        <f>0</f>
        <v>0</v>
      </c>
      <c r="H199" s="495">
        <f>J199</f>
        <v>0</v>
      </c>
      <c r="I199" s="495">
        <f t="shared" si="52"/>
        <v>0</v>
      </c>
      <c r="J199" s="496"/>
      <c r="K199" s="496"/>
      <c r="L199" s="495">
        <f>0</f>
        <v>0</v>
      </c>
      <c r="M199" s="495">
        <f>0</f>
        <v>0</v>
      </c>
      <c r="N199" s="496"/>
      <c r="O199" s="495">
        <f t="shared" si="53"/>
        <v>0</v>
      </c>
      <c r="P199" s="557" t="e">
        <f>H199*1000/Таблица4001!F9</f>
        <v>#DIV/0!</v>
      </c>
      <c r="Q199" s="557" t="e">
        <f>I199*1000/Таблица4001!F9</f>
        <v>#DIV/0!</v>
      </c>
      <c r="R199" s="557" t="e">
        <f>J199*1000/Таблица4001!F9</f>
        <v>#DIV/0!</v>
      </c>
      <c r="S199" s="557" t="e">
        <f t="shared" si="41"/>
        <v>#DIV/0!</v>
      </c>
    </row>
    <row r="200" spans="1:19" x14ac:dyDescent="0.15">
      <c r="A200" s="377" t="s">
        <v>1562</v>
      </c>
      <c r="B200" s="378" t="s">
        <v>1490</v>
      </c>
      <c r="C200" s="396" t="s">
        <v>1491</v>
      </c>
      <c r="D200" s="423"/>
      <c r="E200" s="482"/>
      <c r="F200" s="482"/>
      <c r="G200" s="483"/>
      <c r="H200" s="483"/>
      <c r="I200" s="483">
        <f t="shared" si="52"/>
        <v>0</v>
      </c>
      <c r="J200" s="484"/>
      <c r="K200" s="484"/>
      <c r="L200" s="483"/>
      <c r="M200" s="483"/>
      <c r="N200" s="484"/>
      <c r="O200" s="483">
        <f t="shared" si="53"/>
        <v>0</v>
      </c>
      <c r="P200" s="557" t="e">
        <f>H200*1000/Таблица4001!F9</f>
        <v>#DIV/0!</v>
      </c>
      <c r="Q200" s="557" t="e">
        <f>I200*1000/Таблица4001!F9</f>
        <v>#DIV/0!</v>
      </c>
      <c r="R200" s="557" t="e">
        <f>J200*1000/Таблица4001!F9</f>
        <v>#DIV/0!</v>
      </c>
      <c r="S200" s="557" t="e">
        <f t="shared" si="41"/>
        <v>#DIV/0!</v>
      </c>
    </row>
    <row r="201" spans="1:19" x14ac:dyDescent="0.15">
      <c r="A201" s="374" t="s">
        <v>732</v>
      </c>
      <c r="B201" s="375" t="s">
        <v>242</v>
      </c>
      <c r="C201" s="375" t="s">
        <v>142</v>
      </c>
      <c r="D201" s="424" t="s">
        <v>967</v>
      </c>
      <c r="E201" s="497">
        <f t="shared" ref="E201:F201" si="56">E202+E203+E204+E205+E207+E208+E209</f>
        <v>0</v>
      </c>
      <c r="F201" s="497">
        <f t="shared" si="56"/>
        <v>0</v>
      </c>
      <c r="G201" s="497">
        <f>G202+G203+G204+G205+G207+G208+G209</f>
        <v>0</v>
      </c>
      <c r="H201" s="497">
        <f>H202+H203+H204+H205+H207+H208+H209</f>
        <v>0</v>
      </c>
      <c r="I201" s="497">
        <f t="shared" si="52"/>
        <v>0</v>
      </c>
      <c r="J201" s="497">
        <f>J202+J203+J204+J205+J207+J208+J209</f>
        <v>0</v>
      </c>
      <c r="K201" s="497">
        <f t="shared" ref="K201:N201" si="57">K202+K203+K204+K205+K207+K208+K209</f>
        <v>0</v>
      </c>
      <c r="L201" s="497">
        <f t="shared" si="57"/>
        <v>0</v>
      </c>
      <c r="M201" s="497">
        <f t="shared" si="57"/>
        <v>0</v>
      </c>
      <c r="N201" s="497">
        <f t="shared" si="57"/>
        <v>0</v>
      </c>
      <c r="O201" s="497">
        <f t="shared" si="53"/>
        <v>0</v>
      </c>
      <c r="P201" s="557" t="e">
        <f>H201*1000/Таблица4001!F9</f>
        <v>#DIV/0!</v>
      </c>
      <c r="Q201" s="557" t="e">
        <f>I201*1000/Таблица4001!F9</f>
        <v>#DIV/0!</v>
      </c>
      <c r="R201" s="557" t="e">
        <f>J201*1000/Таблица4001!F9</f>
        <v>#DIV/0!</v>
      </c>
      <c r="S201" s="557" t="e">
        <f t="shared" si="41"/>
        <v>#DIV/0!</v>
      </c>
    </row>
    <row r="202" spans="1:19" x14ac:dyDescent="0.15">
      <c r="A202" s="377" t="s">
        <v>733</v>
      </c>
      <c r="B202" s="378" t="s">
        <v>243</v>
      </c>
      <c r="C202" s="378" t="s">
        <v>96</v>
      </c>
      <c r="D202" s="379" t="s">
        <v>51</v>
      </c>
      <c r="E202" s="482"/>
      <c r="F202" s="482"/>
      <c r="G202" s="483"/>
      <c r="H202" s="483"/>
      <c r="I202" s="483">
        <f t="shared" si="52"/>
        <v>0</v>
      </c>
      <c r="J202" s="484"/>
      <c r="K202" s="484"/>
      <c r="L202" s="484"/>
      <c r="M202" s="484"/>
      <c r="N202" s="484"/>
      <c r="O202" s="483">
        <f t="shared" si="53"/>
        <v>0</v>
      </c>
      <c r="P202" s="557" t="e">
        <f>H202*1000/Таблица4001!F9</f>
        <v>#DIV/0!</v>
      </c>
      <c r="Q202" s="557" t="e">
        <f>I202*1000/Таблица4001!F9</f>
        <v>#DIV/0!</v>
      </c>
      <c r="R202" s="557" t="e">
        <f>J202*1000/Таблица4001!F9</f>
        <v>#DIV/0!</v>
      </c>
      <c r="S202" s="557" t="e">
        <f t="shared" ref="S202:S256" si="58">K202*100/J202</f>
        <v>#DIV/0!</v>
      </c>
    </row>
    <row r="203" spans="1:19" x14ac:dyDescent="0.15">
      <c r="A203" s="377" t="s">
        <v>466</v>
      </c>
      <c r="B203" s="378" t="s">
        <v>244</v>
      </c>
      <c r="C203" s="378" t="s">
        <v>97</v>
      </c>
      <c r="D203" s="379" t="s">
        <v>52</v>
      </c>
      <c r="E203" s="482"/>
      <c r="F203" s="482"/>
      <c r="G203" s="483"/>
      <c r="H203" s="483"/>
      <c r="I203" s="483">
        <f t="shared" si="52"/>
        <v>0</v>
      </c>
      <c r="J203" s="484"/>
      <c r="K203" s="484"/>
      <c r="L203" s="484"/>
      <c r="M203" s="484"/>
      <c r="N203" s="484"/>
      <c r="O203" s="483">
        <f t="shared" si="53"/>
        <v>0</v>
      </c>
      <c r="P203" s="557" t="e">
        <f>H203*1000/Таблица4001!F9</f>
        <v>#DIV/0!</v>
      </c>
      <c r="Q203" s="557" t="e">
        <f>I203*1000/Таблица4001!F9</f>
        <v>#DIV/0!</v>
      </c>
      <c r="R203" s="557" t="e">
        <f>J203*1000/Таблица4001!F9</f>
        <v>#DIV/0!</v>
      </c>
      <c r="S203" s="557" t="e">
        <f t="shared" si="58"/>
        <v>#DIV/0!</v>
      </c>
    </row>
    <row r="204" spans="1:19" s="412" customFormat="1" x14ac:dyDescent="0.15">
      <c r="A204" s="377" t="s">
        <v>656</v>
      </c>
      <c r="B204" s="378" t="s">
        <v>396</v>
      </c>
      <c r="C204" s="378" t="s">
        <v>391</v>
      </c>
      <c r="D204" s="379" t="s">
        <v>647</v>
      </c>
      <c r="E204" s="482"/>
      <c r="F204" s="482"/>
      <c r="G204" s="483"/>
      <c r="H204" s="483"/>
      <c r="I204" s="483">
        <f t="shared" si="52"/>
        <v>0</v>
      </c>
      <c r="J204" s="484"/>
      <c r="K204" s="484"/>
      <c r="L204" s="484"/>
      <c r="M204" s="484"/>
      <c r="N204" s="484"/>
      <c r="O204" s="483">
        <f t="shared" si="53"/>
        <v>0</v>
      </c>
      <c r="P204" s="557" t="e">
        <f>H204*1000/Таблица4001!F9</f>
        <v>#DIV/0!</v>
      </c>
      <c r="Q204" s="557" t="e">
        <f>I204*1000/Таблица4001!F9</f>
        <v>#DIV/0!</v>
      </c>
      <c r="R204" s="557" t="e">
        <f>J204*1000/Таблица4001!F9</f>
        <v>#DIV/0!</v>
      </c>
      <c r="S204" s="557" t="e">
        <f t="shared" si="58"/>
        <v>#DIV/0!</v>
      </c>
    </row>
    <row r="205" spans="1:19" x14ac:dyDescent="0.15">
      <c r="A205" s="377" t="s">
        <v>388</v>
      </c>
      <c r="B205" s="378" t="s">
        <v>397</v>
      </c>
      <c r="C205" s="378" t="s">
        <v>392</v>
      </c>
      <c r="D205" s="379" t="s">
        <v>401</v>
      </c>
      <c r="E205" s="482"/>
      <c r="F205" s="482"/>
      <c r="G205" s="483"/>
      <c r="H205" s="483"/>
      <c r="I205" s="483">
        <f t="shared" si="52"/>
        <v>0</v>
      </c>
      <c r="J205" s="484"/>
      <c r="K205" s="484"/>
      <c r="L205" s="484"/>
      <c r="M205" s="484"/>
      <c r="N205" s="484"/>
      <c r="O205" s="483">
        <f t="shared" si="53"/>
        <v>0</v>
      </c>
      <c r="P205" s="557" t="e">
        <f>H205*1000/Таблица4001!F9</f>
        <v>#DIV/0!</v>
      </c>
      <c r="Q205" s="557" t="e">
        <f>I205*1000/Таблица4001!F9</f>
        <v>#DIV/0!</v>
      </c>
      <c r="R205" s="557" t="e">
        <f>J205*1000/Таблица4001!F9</f>
        <v>#DIV/0!</v>
      </c>
      <c r="S205" s="557" t="e">
        <f t="shared" si="58"/>
        <v>#DIV/0!</v>
      </c>
    </row>
    <row r="206" spans="1:19" ht="12" customHeight="1" x14ac:dyDescent="0.15">
      <c r="A206" s="377" t="s">
        <v>734</v>
      </c>
      <c r="B206" s="378" t="s">
        <v>398</v>
      </c>
      <c r="C206" s="378" t="s">
        <v>393</v>
      </c>
      <c r="D206" s="379" t="s">
        <v>402</v>
      </c>
      <c r="E206" s="482"/>
      <c r="F206" s="482"/>
      <c r="G206" s="483"/>
      <c r="H206" s="483"/>
      <c r="I206" s="483">
        <f t="shared" si="52"/>
        <v>0</v>
      </c>
      <c r="J206" s="484"/>
      <c r="K206" s="484"/>
      <c r="L206" s="484"/>
      <c r="M206" s="484"/>
      <c r="N206" s="484"/>
      <c r="O206" s="483">
        <f t="shared" si="53"/>
        <v>0</v>
      </c>
      <c r="P206" s="557" t="e">
        <f>H206*1000/Таблица4001!F9</f>
        <v>#DIV/0!</v>
      </c>
      <c r="Q206" s="557" t="e">
        <f>I206*1000/Таблица4001!F9</f>
        <v>#DIV/0!</v>
      </c>
      <c r="R206" s="557" t="e">
        <f>J206*1000/Таблица4001!F9</f>
        <v>#DIV/0!</v>
      </c>
      <c r="S206" s="557" t="e">
        <f t="shared" si="58"/>
        <v>#DIV/0!</v>
      </c>
    </row>
    <row r="207" spans="1:19" x14ac:dyDescent="0.15">
      <c r="A207" s="377" t="s">
        <v>389</v>
      </c>
      <c r="B207" s="378" t="s">
        <v>399</v>
      </c>
      <c r="C207" s="378" t="s">
        <v>394</v>
      </c>
      <c r="D207" s="379" t="s">
        <v>403</v>
      </c>
      <c r="E207" s="482"/>
      <c r="F207" s="482"/>
      <c r="G207" s="483"/>
      <c r="H207" s="483"/>
      <c r="I207" s="483">
        <f t="shared" si="52"/>
        <v>0</v>
      </c>
      <c r="J207" s="484"/>
      <c r="K207" s="484"/>
      <c r="L207" s="484"/>
      <c r="M207" s="484"/>
      <c r="N207" s="484"/>
      <c r="O207" s="483">
        <f t="shared" si="53"/>
        <v>0</v>
      </c>
      <c r="P207" s="557" t="e">
        <f>H207*1000/Таблица4001!F9</f>
        <v>#DIV/0!</v>
      </c>
      <c r="Q207" s="557" t="e">
        <f>I207*1000/Таблица4001!F9</f>
        <v>#DIV/0!</v>
      </c>
      <c r="R207" s="557" t="e">
        <f>J207*1000/Таблица4001!F9</f>
        <v>#DIV/0!</v>
      </c>
      <c r="S207" s="557" t="e">
        <f t="shared" si="58"/>
        <v>#DIV/0!</v>
      </c>
    </row>
    <row r="208" spans="1:19" ht="12.75" customHeight="1" x14ac:dyDescent="0.15">
      <c r="A208" s="377" t="s">
        <v>390</v>
      </c>
      <c r="B208" s="378" t="s">
        <v>400</v>
      </c>
      <c r="C208" s="378" t="s">
        <v>395</v>
      </c>
      <c r="D208" s="379" t="s">
        <v>404</v>
      </c>
      <c r="E208" s="482"/>
      <c r="F208" s="482"/>
      <c r="G208" s="483"/>
      <c r="H208" s="483"/>
      <c r="I208" s="483">
        <f t="shared" si="52"/>
        <v>0</v>
      </c>
      <c r="J208" s="484"/>
      <c r="K208" s="484"/>
      <c r="L208" s="484"/>
      <c r="M208" s="484"/>
      <c r="N208" s="484"/>
      <c r="O208" s="483">
        <f t="shared" si="53"/>
        <v>0</v>
      </c>
      <c r="P208" s="557" t="e">
        <f>H208*1000/Таблица4001!F9</f>
        <v>#DIV/0!</v>
      </c>
      <c r="Q208" s="557" t="e">
        <f>I208*1000/Таблица4001!F9</f>
        <v>#DIV/0!</v>
      </c>
      <c r="R208" s="557" t="e">
        <f>J208*1000/Таблица4001!F9</f>
        <v>#DIV/0!</v>
      </c>
      <c r="S208" s="557" t="e">
        <f t="shared" si="58"/>
        <v>#DIV/0!</v>
      </c>
    </row>
    <row r="209" spans="1:19" x14ac:dyDescent="0.15">
      <c r="A209" s="377" t="s">
        <v>1492</v>
      </c>
      <c r="B209" s="378" t="s">
        <v>1493</v>
      </c>
      <c r="C209" s="378" t="s">
        <v>1494</v>
      </c>
      <c r="D209" s="379"/>
      <c r="E209" s="482"/>
      <c r="F209" s="482"/>
      <c r="G209" s="483"/>
      <c r="H209" s="483"/>
      <c r="I209" s="483">
        <f t="shared" si="52"/>
        <v>0</v>
      </c>
      <c r="J209" s="484"/>
      <c r="K209" s="484"/>
      <c r="L209" s="484"/>
      <c r="M209" s="484"/>
      <c r="N209" s="484"/>
      <c r="O209" s="483">
        <f t="shared" si="53"/>
        <v>0</v>
      </c>
      <c r="P209" s="557" t="e">
        <f>H209*1000/Таблица4001!F9</f>
        <v>#DIV/0!</v>
      </c>
      <c r="Q209" s="557" t="e">
        <f>I209*1000/Таблица4001!F9</f>
        <v>#DIV/0!</v>
      </c>
      <c r="R209" s="557" t="e">
        <f>J209*1000/Таблица4001!F9</f>
        <v>#DIV/0!</v>
      </c>
      <c r="S209" s="557" t="e">
        <f t="shared" si="58"/>
        <v>#DIV/0!</v>
      </c>
    </row>
    <row r="210" spans="1:19" ht="21" x14ac:dyDescent="0.15">
      <c r="A210" s="374" t="s">
        <v>735</v>
      </c>
      <c r="B210" s="375" t="s">
        <v>245</v>
      </c>
      <c r="C210" s="375" t="s">
        <v>143</v>
      </c>
      <c r="D210" s="376" t="s">
        <v>53</v>
      </c>
      <c r="E210" s="481">
        <f t="shared" ref="E210:F210" si="59">E211+E217+E219+E220+E222+E223+E226</f>
        <v>0</v>
      </c>
      <c r="F210" s="481">
        <f t="shared" si="59"/>
        <v>0</v>
      </c>
      <c r="G210" s="481">
        <f>G211+G217+G219+G220+G222+G223+G226</f>
        <v>0</v>
      </c>
      <c r="H210" s="481">
        <f>H211+H217+H219+H220+H222+H223+H226</f>
        <v>0</v>
      </c>
      <c r="I210" s="481">
        <f t="shared" si="52"/>
        <v>0</v>
      </c>
      <c r="J210" s="481">
        <f>J211+J217+J219+J220+J222+J223+J226</f>
        <v>0</v>
      </c>
      <c r="K210" s="481">
        <f t="shared" ref="K210:N210" si="60">K211+K217+K219+K220+K222+K223+K226</f>
        <v>0</v>
      </c>
      <c r="L210" s="481">
        <f t="shared" si="60"/>
        <v>0</v>
      </c>
      <c r="M210" s="481">
        <f t="shared" si="60"/>
        <v>0</v>
      </c>
      <c r="N210" s="481">
        <f t="shared" si="60"/>
        <v>0</v>
      </c>
      <c r="O210" s="481">
        <f t="shared" si="53"/>
        <v>0</v>
      </c>
      <c r="P210" s="557" t="e">
        <f>H210*1000/Таблица4001!F9</f>
        <v>#DIV/0!</v>
      </c>
      <c r="Q210" s="557" t="e">
        <f>I210*1000/Таблица4001!F9</f>
        <v>#DIV/0!</v>
      </c>
      <c r="R210" s="557" t="e">
        <f>J210*1000/Таблица4001!F9</f>
        <v>#DIV/0!</v>
      </c>
      <c r="S210" s="557" t="e">
        <f t="shared" si="58"/>
        <v>#DIV/0!</v>
      </c>
    </row>
    <row r="211" spans="1:19" x14ac:dyDescent="0.15">
      <c r="A211" s="377" t="s">
        <v>736</v>
      </c>
      <c r="B211" s="378" t="s">
        <v>246</v>
      </c>
      <c r="C211" s="378" t="s">
        <v>98</v>
      </c>
      <c r="D211" s="379" t="s">
        <v>784</v>
      </c>
      <c r="E211" s="483">
        <f t="shared" ref="E211:F211" si="61">E212+E213+E214+E215+E216</f>
        <v>0</v>
      </c>
      <c r="F211" s="483">
        <f t="shared" si="61"/>
        <v>0</v>
      </c>
      <c r="G211" s="483">
        <f>G212+G213+G214+G215+G216</f>
        <v>0</v>
      </c>
      <c r="H211" s="483">
        <f>H212+H213+H214+H215+H216</f>
        <v>0</v>
      </c>
      <c r="I211" s="483">
        <f t="shared" si="52"/>
        <v>0</v>
      </c>
      <c r="J211" s="483">
        <f>J212+J213+J214+J215+J216</f>
        <v>0</v>
      </c>
      <c r="K211" s="483">
        <f t="shared" ref="K211:N211" si="62">K212+K213+K214+K215+K216</f>
        <v>0</v>
      </c>
      <c r="L211" s="483">
        <f t="shared" si="62"/>
        <v>0</v>
      </c>
      <c r="M211" s="483">
        <f t="shared" si="62"/>
        <v>0</v>
      </c>
      <c r="N211" s="483">
        <f t="shared" si="62"/>
        <v>0</v>
      </c>
      <c r="O211" s="483">
        <f t="shared" si="53"/>
        <v>0</v>
      </c>
      <c r="P211" s="557" t="e">
        <f>H211*1000/Таблица4001!F9</f>
        <v>#DIV/0!</v>
      </c>
      <c r="Q211" s="557" t="e">
        <f>I211*1000/Таблица4001!F9</f>
        <v>#DIV/0!</v>
      </c>
      <c r="R211" s="557" t="e">
        <f>J211*1000/Таблица4001!F9</f>
        <v>#DIV/0!</v>
      </c>
      <c r="S211" s="557" t="e">
        <f t="shared" si="58"/>
        <v>#DIV/0!</v>
      </c>
    </row>
    <row r="212" spans="1:19" x14ac:dyDescent="0.15">
      <c r="A212" s="377" t="s">
        <v>737</v>
      </c>
      <c r="B212" s="378" t="s">
        <v>409</v>
      </c>
      <c r="C212" s="378" t="s">
        <v>406</v>
      </c>
      <c r="D212" s="379" t="s">
        <v>54</v>
      </c>
      <c r="E212" s="482"/>
      <c r="F212" s="482"/>
      <c r="G212" s="483"/>
      <c r="H212" s="483"/>
      <c r="I212" s="483">
        <f t="shared" si="52"/>
        <v>0</v>
      </c>
      <c r="J212" s="484"/>
      <c r="K212" s="484"/>
      <c r="L212" s="484"/>
      <c r="M212" s="484"/>
      <c r="N212" s="484"/>
      <c r="O212" s="483">
        <f t="shared" si="53"/>
        <v>0</v>
      </c>
      <c r="P212" s="557" t="e">
        <f>H212*1000/Таблица4001!F9</f>
        <v>#DIV/0!</v>
      </c>
      <c r="Q212" s="557" t="e">
        <f>I212*1000/Таблица4001!F9</f>
        <v>#DIV/0!</v>
      </c>
      <c r="R212" s="557" t="e">
        <f>J212*1000/Таблица4001!F9</f>
        <v>#DIV/0!</v>
      </c>
      <c r="S212" s="557" t="e">
        <f t="shared" si="58"/>
        <v>#DIV/0!</v>
      </c>
    </row>
    <row r="213" spans="1:19" x14ac:dyDescent="0.15">
      <c r="A213" s="377" t="s">
        <v>738</v>
      </c>
      <c r="B213" s="378" t="s">
        <v>410</v>
      </c>
      <c r="C213" s="378" t="s">
        <v>407</v>
      </c>
      <c r="D213" s="379" t="s">
        <v>785</v>
      </c>
      <c r="E213" s="482"/>
      <c r="F213" s="482"/>
      <c r="G213" s="483"/>
      <c r="H213" s="483"/>
      <c r="I213" s="483">
        <f t="shared" si="52"/>
        <v>0</v>
      </c>
      <c r="J213" s="484"/>
      <c r="K213" s="484"/>
      <c r="L213" s="484"/>
      <c r="M213" s="484"/>
      <c r="N213" s="484"/>
      <c r="O213" s="483">
        <f t="shared" si="53"/>
        <v>0</v>
      </c>
      <c r="P213" s="557" t="e">
        <f>H213*1000/Таблица4001!F9</f>
        <v>#DIV/0!</v>
      </c>
      <c r="Q213" s="557" t="e">
        <f>I213*1000/Таблица4001!F9</f>
        <v>#DIV/0!</v>
      </c>
      <c r="R213" s="557" t="e">
        <f>J213*1000/Таблица4001!F9</f>
        <v>#DIV/0!</v>
      </c>
      <c r="S213" s="557" t="e">
        <f t="shared" si="58"/>
        <v>#DIV/0!</v>
      </c>
    </row>
    <row r="214" spans="1:19" x14ac:dyDescent="0.15">
      <c r="A214" s="377" t="s">
        <v>618</v>
      </c>
      <c r="B214" s="378" t="s">
        <v>411</v>
      </c>
      <c r="C214" s="378" t="s">
        <v>408</v>
      </c>
      <c r="D214" s="379" t="s">
        <v>55</v>
      </c>
      <c r="E214" s="482"/>
      <c r="F214" s="482"/>
      <c r="G214" s="483"/>
      <c r="H214" s="483"/>
      <c r="I214" s="483">
        <f t="shared" si="52"/>
        <v>0</v>
      </c>
      <c r="J214" s="484"/>
      <c r="K214" s="484"/>
      <c r="L214" s="484"/>
      <c r="M214" s="484"/>
      <c r="N214" s="484"/>
      <c r="O214" s="483">
        <f t="shared" si="53"/>
        <v>0</v>
      </c>
      <c r="P214" s="557" t="e">
        <f>H214*1000/Таблица4001!F9</f>
        <v>#DIV/0!</v>
      </c>
      <c r="Q214" s="557" t="e">
        <f>I214*1000/Таблица4001!F9</f>
        <v>#DIV/0!</v>
      </c>
      <c r="R214" s="557" t="e">
        <f>J214*1000/Таблица4001!F9</f>
        <v>#DIV/0!</v>
      </c>
      <c r="S214" s="557" t="e">
        <f t="shared" si="58"/>
        <v>#DIV/0!</v>
      </c>
    </row>
    <row r="215" spans="1:19" x14ac:dyDescent="0.15">
      <c r="A215" s="377" t="s">
        <v>123</v>
      </c>
      <c r="B215" s="378" t="s">
        <v>470</v>
      </c>
      <c r="C215" s="396" t="s">
        <v>468</v>
      </c>
      <c r="D215" s="379" t="s">
        <v>562</v>
      </c>
      <c r="E215" s="482"/>
      <c r="F215" s="482"/>
      <c r="G215" s="483"/>
      <c r="H215" s="483"/>
      <c r="I215" s="483">
        <f t="shared" si="52"/>
        <v>0</v>
      </c>
      <c r="J215" s="484"/>
      <c r="K215" s="484"/>
      <c r="L215" s="484"/>
      <c r="M215" s="484"/>
      <c r="N215" s="484"/>
      <c r="O215" s="483">
        <f t="shared" si="53"/>
        <v>0</v>
      </c>
      <c r="P215" s="557" t="e">
        <f>H215*1000/Таблица4001!F9</f>
        <v>#DIV/0!</v>
      </c>
      <c r="Q215" s="557" t="e">
        <f>I215*1000/Таблица4001!F9</f>
        <v>#DIV/0!</v>
      </c>
      <c r="R215" s="557" t="e">
        <f>J215*1000/Таблица4001!F9</f>
        <v>#DIV/0!</v>
      </c>
      <c r="S215" s="557" t="e">
        <f t="shared" si="58"/>
        <v>#DIV/0!</v>
      </c>
    </row>
    <row r="216" spans="1:19" x14ac:dyDescent="0.15">
      <c r="A216" s="377" t="s">
        <v>1495</v>
      </c>
      <c r="B216" s="378" t="s">
        <v>1496</v>
      </c>
      <c r="C216" s="396" t="s">
        <v>1497</v>
      </c>
      <c r="D216" s="379"/>
      <c r="E216" s="482"/>
      <c r="F216" s="482"/>
      <c r="G216" s="483"/>
      <c r="H216" s="483"/>
      <c r="I216" s="483">
        <f t="shared" si="52"/>
        <v>0</v>
      </c>
      <c r="J216" s="484"/>
      <c r="K216" s="484"/>
      <c r="L216" s="484"/>
      <c r="M216" s="484"/>
      <c r="N216" s="484"/>
      <c r="O216" s="483">
        <f t="shared" si="53"/>
        <v>0</v>
      </c>
      <c r="P216" s="557" t="e">
        <f>H216*1000/Таблица4001!F9</f>
        <v>#DIV/0!</v>
      </c>
      <c r="Q216" s="557" t="e">
        <f>I216*1000/Таблица4001!F9</f>
        <v>#DIV/0!</v>
      </c>
      <c r="R216" s="557" t="e">
        <f>J216*1000/Таблица4001!F9</f>
        <v>#DIV/0!</v>
      </c>
      <c r="S216" s="557" t="e">
        <f t="shared" si="58"/>
        <v>#DIV/0!</v>
      </c>
    </row>
    <row r="217" spans="1:19" x14ac:dyDescent="0.15">
      <c r="A217" s="377" t="s">
        <v>739</v>
      </c>
      <c r="B217" s="378" t="s">
        <v>247</v>
      </c>
      <c r="C217" s="378" t="s">
        <v>99</v>
      </c>
      <c r="D217" s="379" t="s">
        <v>56</v>
      </c>
      <c r="E217" s="482"/>
      <c r="F217" s="482"/>
      <c r="G217" s="483"/>
      <c r="H217" s="483"/>
      <c r="I217" s="483">
        <f t="shared" si="52"/>
        <v>0</v>
      </c>
      <c r="J217" s="484"/>
      <c r="K217" s="484"/>
      <c r="L217" s="484"/>
      <c r="M217" s="484"/>
      <c r="N217" s="484"/>
      <c r="O217" s="483">
        <f t="shared" si="53"/>
        <v>0</v>
      </c>
      <c r="P217" s="557" t="e">
        <f>H217*1000/Таблица4001!F9</f>
        <v>#DIV/0!</v>
      </c>
      <c r="Q217" s="557" t="e">
        <f>I217*1000/Таблица4001!F9</f>
        <v>#DIV/0!</v>
      </c>
      <c r="R217" s="557" t="e">
        <f>J217*1000/Таблица4001!F9</f>
        <v>#DIV/0!</v>
      </c>
      <c r="S217" s="557" t="e">
        <f t="shared" si="58"/>
        <v>#DIV/0!</v>
      </c>
    </row>
    <row r="218" spans="1:19" s="412" customFormat="1" x14ac:dyDescent="0.15">
      <c r="A218" s="377" t="s">
        <v>918</v>
      </c>
      <c r="B218" s="378" t="s">
        <v>919</v>
      </c>
      <c r="C218" s="378" t="s">
        <v>920</v>
      </c>
      <c r="D218" s="379" t="s">
        <v>921</v>
      </c>
      <c r="E218" s="482"/>
      <c r="F218" s="482"/>
      <c r="G218" s="483"/>
      <c r="H218" s="483"/>
      <c r="I218" s="483">
        <f t="shared" si="52"/>
        <v>0</v>
      </c>
      <c r="J218" s="484"/>
      <c r="K218" s="484"/>
      <c r="L218" s="484"/>
      <c r="M218" s="484"/>
      <c r="N218" s="484"/>
      <c r="O218" s="483">
        <f t="shared" si="53"/>
        <v>0</v>
      </c>
      <c r="P218" s="557" t="e">
        <f>H218*1000/Таблица4001!F9</f>
        <v>#DIV/0!</v>
      </c>
      <c r="Q218" s="557" t="e">
        <f>I218*1000/Таблица4001!F9</f>
        <v>#DIV/0!</v>
      </c>
      <c r="R218" s="557" t="e">
        <f>J218*1000/Таблица4001!F9</f>
        <v>#DIV/0!</v>
      </c>
      <c r="S218" s="557" t="e">
        <f t="shared" si="58"/>
        <v>#DIV/0!</v>
      </c>
    </row>
    <row r="219" spans="1:19" s="412" customFormat="1" ht="15" x14ac:dyDescent="0.25">
      <c r="A219" s="377" t="s">
        <v>467</v>
      </c>
      <c r="B219" s="378" t="s">
        <v>248</v>
      </c>
      <c r="C219" s="378" t="s">
        <v>100</v>
      </c>
      <c r="D219" s="379" t="s">
        <v>469</v>
      </c>
      <c r="E219" s="482"/>
      <c r="F219" s="482"/>
      <c r="G219" s="498"/>
      <c r="H219" s="498"/>
      <c r="I219" s="483">
        <f t="shared" si="52"/>
        <v>0</v>
      </c>
      <c r="J219" s="487"/>
      <c r="K219" s="487"/>
      <c r="L219" s="487"/>
      <c r="M219" s="487"/>
      <c r="N219" s="487"/>
      <c r="O219" s="483">
        <f t="shared" si="53"/>
        <v>0</v>
      </c>
      <c r="P219" s="557" t="e">
        <f>H219*1000/Таблица4001!F9</f>
        <v>#DIV/0!</v>
      </c>
      <c r="Q219" s="557" t="e">
        <f>I219*1000/Таблица4001!F9</f>
        <v>#DIV/0!</v>
      </c>
      <c r="R219" s="557" t="e">
        <f>J219*1000/Таблица4001!F9</f>
        <v>#DIV/0!</v>
      </c>
      <c r="S219" s="557" t="e">
        <f t="shared" si="58"/>
        <v>#DIV/0!</v>
      </c>
    </row>
    <row r="220" spans="1:19" s="412" customFormat="1" ht="14.25" customHeight="1" x14ac:dyDescent="0.15">
      <c r="A220" s="377" t="s">
        <v>628</v>
      </c>
      <c r="B220" s="378" t="s">
        <v>260</v>
      </c>
      <c r="C220" s="378" t="s">
        <v>128</v>
      </c>
      <c r="D220" s="379" t="s">
        <v>922</v>
      </c>
      <c r="E220" s="482"/>
      <c r="F220" s="482"/>
      <c r="G220" s="483"/>
      <c r="H220" s="483"/>
      <c r="I220" s="483">
        <f t="shared" si="52"/>
        <v>0</v>
      </c>
      <c r="J220" s="484"/>
      <c r="K220" s="484"/>
      <c r="L220" s="484"/>
      <c r="M220" s="484"/>
      <c r="N220" s="484"/>
      <c r="O220" s="483">
        <f t="shared" si="53"/>
        <v>0</v>
      </c>
      <c r="P220" s="557" t="e">
        <f>H220*1000/Таблица4001!F9</f>
        <v>#DIV/0!</v>
      </c>
      <c r="Q220" s="557" t="e">
        <f>I220*1000/Таблица4001!F9</f>
        <v>#DIV/0!</v>
      </c>
      <c r="R220" s="557" t="e">
        <f>J220*1000/Таблица4001!F9</f>
        <v>#DIV/0!</v>
      </c>
      <c r="S220" s="557" t="e">
        <f t="shared" si="58"/>
        <v>#DIV/0!</v>
      </c>
    </row>
    <row r="221" spans="1:19" x14ac:dyDescent="0.15">
      <c r="A221" s="377" t="s">
        <v>923</v>
      </c>
      <c r="B221" s="378" t="s">
        <v>924</v>
      </c>
      <c r="C221" s="378" t="s">
        <v>926</v>
      </c>
      <c r="D221" s="379" t="s">
        <v>925</v>
      </c>
      <c r="E221" s="482"/>
      <c r="F221" s="482"/>
      <c r="G221" s="483"/>
      <c r="H221" s="483"/>
      <c r="I221" s="483">
        <f t="shared" si="52"/>
        <v>0</v>
      </c>
      <c r="J221" s="484"/>
      <c r="K221" s="484"/>
      <c r="L221" s="484"/>
      <c r="M221" s="484"/>
      <c r="N221" s="484"/>
      <c r="O221" s="483">
        <f t="shared" si="53"/>
        <v>0</v>
      </c>
      <c r="P221" s="557" t="e">
        <f>H221*1000/Таблица4001!F9</f>
        <v>#DIV/0!</v>
      </c>
      <c r="Q221" s="557" t="e">
        <f>I221*1000/Таблица4001!F9</f>
        <v>#DIV/0!</v>
      </c>
      <c r="R221" s="557" t="e">
        <f>J221*1000/Таблица4001!F9</f>
        <v>#DIV/0!</v>
      </c>
      <c r="S221" s="557" t="e">
        <f t="shared" si="58"/>
        <v>#DIV/0!</v>
      </c>
    </row>
    <row r="222" spans="1:19" x14ac:dyDescent="0.15">
      <c r="A222" s="377" t="s">
        <v>740</v>
      </c>
      <c r="B222" s="378" t="s">
        <v>269</v>
      </c>
      <c r="C222" s="378" t="s">
        <v>129</v>
      </c>
      <c r="D222" s="379" t="s">
        <v>927</v>
      </c>
      <c r="E222" s="482"/>
      <c r="F222" s="482"/>
      <c r="G222" s="483"/>
      <c r="H222" s="483"/>
      <c r="I222" s="483">
        <f t="shared" si="52"/>
        <v>0</v>
      </c>
      <c r="J222" s="484"/>
      <c r="K222" s="484"/>
      <c r="L222" s="484"/>
      <c r="M222" s="484"/>
      <c r="N222" s="484"/>
      <c r="O222" s="483">
        <f t="shared" si="53"/>
        <v>0</v>
      </c>
      <c r="P222" s="557" t="e">
        <f>H222*1000/Таблица4001!F9</f>
        <v>#DIV/0!</v>
      </c>
      <c r="Q222" s="557" t="e">
        <f>I222*1000/Таблица4001!F9</f>
        <v>#DIV/0!</v>
      </c>
      <c r="R222" s="557" t="e">
        <f>J222*1000/Таблица4001!F9</f>
        <v>#DIV/0!</v>
      </c>
      <c r="S222" s="557" t="e">
        <f t="shared" si="58"/>
        <v>#DIV/0!</v>
      </c>
    </row>
    <row r="223" spans="1:19" x14ac:dyDescent="0.15">
      <c r="A223" s="377" t="s">
        <v>405</v>
      </c>
      <c r="B223" s="378" t="s">
        <v>630</v>
      </c>
      <c r="C223" s="378" t="s">
        <v>629</v>
      </c>
      <c r="D223" s="379" t="s">
        <v>786</v>
      </c>
      <c r="E223" s="482"/>
      <c r="F223" s="482"/>
      <c r="G223" s="483"/>
      <c r="H223" s="483"/>
      <c r="I223" s="483">
        <f t="shared" si="52"/>
        <v>0</v>
      </c>
      <c r="J223" s="484"/>
      <c r="K223" s="484"/>
      <c r="L223" s="484"/>
      <c r="M223" s="484"/>
      <c r="N223" s="484"/>
      <c r="O223" s="483">
        <f t="shared" si="53"/>
        <v>0</v>
      </c>
      <c r="P223" s="557" t="e">
        <f>H223*1000/Таблица4001!F9</f>
        <v>#DIV/0!</v>
      </c>
      <c r="Q223" s="557" t="e">
        <f>I223*1000/Таблица4001!F9</f>
        <v>#DIV/0!</v>
      </c>
      <c r="R223" s="557" t="e">
        <f>J223*1000/Таблица4001!F9</f>
        <v>#DIV/0!</v>
      </c>
      <c r="S223" s="557" t="e">
        <f t="shared" si="58"/>
        <v>#DIV/0!</v>
      </c>
    </row>
    <row r="224" spans="1:19" x14ac:dyDescent="0.15">
      <c r="A224" s="386" t="s">
        <v>1722</v>
      </c>
      <c r="B224" s="397" t="s">
        <v>632</v>
      </c>
      <c r="C224" s="397" t="s">
        <v>631</v>
      </c>
      <c r="D224" s="398" t="s">
        <v>1649</v>
      </c>
      <c r="E224" s="482"/>
      <c r="F224" s="482"/>
      <c r="G224" s="483"/>
      <c r="H224" s="483"/>
      <c r="I224" s="483">
        <f t="shared" si="52"/>
        <v>0</v>
      </c>
      <c r="J224" s="484"/>
      <c r="K224" s="484"/>
      <c r="L224" s="484"/>
      <c r="M224" s="484"/>
      <c r="N224" s="484"/>
      <c r="O224" s="483">
        <f t="shared" si="53"/>
        <v>0</v>
      </c>
      <c r="P224" s="557" t="e">
        <f>H224*1000/Таблица4001!F9</f>
        <v>#DIV/0!</v>
      </c>
      <c r="Q224" s="557" t="e">
        <f>I224*1000/Таблица4001!F9</f>
        <v>#DIV/0!</v>
      </c>
      <c r="R224" s="557" t="e">
        <f>J224*1000/Таблица4001!F9</f>
        <v>#DIV/0!</v>
      </c>
      <c r="S224" s="557" t="e">
        <f t="shared" si="58"/>
        <v>#DIV/0!</v>
      </c>
    </row>
    <row r="225" spans="1:19" x14ac:dyDescent="0.15">
      <c r="A225" s="386" t="s">
        <v>1648</v>
      </c>
      <c r="B225" s="397" t="s">
        <v>1652</v>
      </c>
      <c r="C225" s="397" t="s">
        <v>1651</v>
      </c>
      <c r="D225" s="399" t="s">
        <v>1650</v>
      </c>
      <c r="E225" s="482"/>
      <c r="F225" s="482"/>
      <c r="G225" s="483"/>
      <c r="H225" s="483"/>
      <c r="I225" s="483">
        <f t="shared" si="52"/>
        <v>0</v>
      </c>
      <c r="J225" s="484"/>
      <c r="K225" s="484"/>
      <c r="L225" s="484"/>
      <c r="M225" s="484"/>
      <c r="N225" s="484"/>
      <c r="O225" s="483">
        <f t="shared" si="53"/>
        <v>0</v>
      </c>
      <c r="P225" s="557" t="e">
        <f>H225*1000/Таблица4001!F9</f>
        <v>#DIV/0!</v>
      </c>
      <c r="Q225" s="557" t="e">
        <f>I225*1000/Таблица4001!F9</f>
        <v>#DIV/0!</v>
      </c>
      <c r="R225" s="557" t="e">
        <f>J225*1000/Таблица4001!F9</f>
        <v>#DIV/0!</v>
      </c>
      <c r="S225" s="557" t="e">
        <f t="shared" si="58"/>
        <v>#DIV/0!</v>
      </c>
    </row>
    <row r="226" spans="1:19" x14ac:dyDescent="0.15">
      <c r="A226" s="377" t="s">
        <v>1498</v>
      </c>
      <c r="B226" s="378" t="s">
        <v>1499</v>
      </c>
      <c r="C226" s="396" t="s">
        <v>1500</v>
      </c>
      <c r="D226" s="379"/>
      <c r="E226" s="482"/>
      <c r="F226" s="482"/>
      <c r="G226" s="483"/>
      <c r="H226" s="483"/>
      <c r="I226" s="483">
        <f t="shared" si="52"/>
        <v>0</v>
      </c>
      <c r="J226" s="484"/>
      <c r="K226" s="484"/>
      <c r="L226" s="484"/>
      <c r="M226" s="484"/>
      <c r="N226" s="484"/>
      <c r="O226" s="483">
        <f t="shared" si="53"/>
        <v>0</v>
      </c>
      <c r="P226" s="557" t="e">
        <f>H226*1000/Таблица4001!F9</f>
        <v>#DIV/0!</v>
      </c>
      <c r="Q226" s="557" t="e">
        <f>I226*1000/Таблица4001!F9</f>
        <v>#DIV/0!</v>
      </c>
      <c r="R226" s="557" t="e">
        <f>J226*1000/Таблица4001!F9</f>
        <v>#DIV/0!</v>
      </c>
      <c r="S226" s="557" t="e">
        <f t="shared" si="58"/>
        <v>#DIV/0!</v>
      </c>
    </row>
    <row r="227" spans="1:19" x14ac:dyDescent="0.15">
      <c r="A227" s="374" t="s">
        <v>741</v>
      </c>
      <c r="B227" s="375" t="s">
        <v>249</v>
      </c>
      <c r="C227" s="375" t="s">
        <v>124</v>
      </c>
      <c r="D227" s="376" t="s">
        <v>57</v>
      </c>
      <c r="E227" s="481">
        <f t="shared" ref="E227:F227" si="63">E228+E229+E230+E231+E232+E233+E234+E235+E237+E238+E239+E240+E241</f>
        <v>0</v>
      </c>
      <c r="F227" s="481">
        <f t="shared" si="63"/>
        <v>0</v>
      </c>
      <c r="G227" s="481">
        <f>G228+G229+G230+G231+G232+G233+G234+G235+G237+G238+G239+G240+G241</f>
        <v>0</v>
      </c>
      <c r="H227" s="481">
        <f>H228+H229+H230+H231+H232+H233+H234+H235+H237+H238+H239+H240+H241</f>
        <v>0</v>
      </c>
      <c r="I227" s="481">
        <f t="shared" si="52"/>
        <v>0</v>
      </c>
      <c r="J227" s="481">
        <f>J228+J229+J230+J231+J232+J233+J234+J235+J237+J238+J239+J240+J241</f>
        <v>0</v>
      </c>
      <c r="K227" s="481">
        <f t="shared" ref="K227:N227" si="64">K228+K229+K230+K231+K232+K233+K234+K235+K237+K238+K239+K240+K241</f>
        <v>0</v>
      </c>
      <c r="L227" s="481">
        <f t="shared" si="64"/>
        <v>0</v>
      </c>
      <c r="M227" s="481">
        <f t="shared" si="64"/>
        <v>0</v>
      </c>
      <c r="N227" s="481">
        <f t="shared" si="64"/>
        <v>0</v>
      </c>
      <c r="O227" s="481">
        <f t="shared" si="53"/>
        <v>0</v>
      </c>
      <c r="P227" s="557" t="e">
        <f>H227*1000/Таблица4001!F9</f>
        <v>#DIV/0!</v>
      </c>
      <c r="Q227" s="557" t="e">
        <f>I227*1000/Таблица4001!F9</f>
        <v>#DIV/0!</v>
      </c>
      <c r="R227" s="557" t="e">
        <f>J227*1000/Таблица4001!F9</f>
        <v>#DIV/0!</v>
      </c>
      <c r="S227" s="557" t="e">
        <f t="shared" si="58"/>
        <v>#DIV/0!</v>
      </c>
    </row>
    <row r="228" spans="1:19" ht="21" x14ac:dyDescent="0.15">
      <c r="A228" s="377" t="s">
        <v>742</v>
      </c>
      <c r="B228" s="378" t="s">
        <v>250</v>
      </c>
      <c r="C228" s="378" t="s">
        <v>101</v>
      </c>
      <c r="D228" s="379" t="s">
        <v>928</v>
      </c>
      <c r="E228" s="482"/>
      <c r="F228" s="482"/>
      <c r="G228" s="483"/>
      <c r="H228" s="483"/>
      <c r="I228" s="483">
        <f t="shared" si="52"/>
        <v>0</v>
      </c>
      <c r="J228" s="484"/>
      <c r="K228" s="484"/>
      <c r="L228" s="484"/>
      <c r="M228" s="484"/>
      <c r="N228" s="484"/>
      <c r="O228" s="483">
        <f t="shared" si="53"/>
        <v>0</v>
      </c>
      <c r="P228" s="557" t="e">
        <f>H228*1000/Таблица4001!F9</f>
        <v>#DIV/0!</v>
      </c>
      <c r="Q228" s="557" t="e">
        <f>I228*1000/Таблица4001!F9</f>
        <v>#DIV/0!</v>
      </c>
      <c r="R228" s="557" t="e">
        <f>J228*1000/Таблица4001!F9</f>
        <v>#DIV/0!</v>
      </c>
      <c r="S228" s="557" t="e">
        <f t="shared" si="58"/>
        <v>#DIV/0!</v>
      </c>
    </row>
    <row r="229" spans="1:19" x14ac:dyDescent="0.15">
      <c r="A229" s="377" t="s">
        <v>47</v>
      </c>
      <c r="B229" s="378" t="s">
        <v>251</v>
      </c>
      <c r="C229" s="378" t="s">
        <v>102</v>
      </c>
      <c r="D229" s="379" t="s">
        <v>58</v>
      </c>
      <c r="E229" s="482"/>
      <c r="F229" s="482"/>
      <c r="G229" s="483"/>
      <c r="H229" s="483"/>
      <c r="I229" s="483">
        <f t="shared" si="52"/>
        <v>0</v>
      </c>
      <c r="J229" s="484"/>
      <c r="K229" s="484"/>
      <c r="L229" s="484"/>
      <c r="M229" s="484"/>
      <c r="N229" s="484"/>
      <c r="O229" s="483">
        <f t="shared" si="53"/>
        <v>0</v>
      </c>
      <c r="P229" s="557" t="e">
        <f>H229*1000/Таблица4001!F9</f>
        <v>#DIV/0!</v>
      </c>
      <c r="Q229" s="557" t="e">
        <f>I229*1000/Таблица4001!F9</f>
        <v>#DIV/0!</v>
      </c>
      <c r="R229" s="557" t="e">
        <f>J229*1000/Таблица4001!F9</f>
        <v>#DIV/0!</v>
      </c>
      <c r="S229" s="557" t="e">
        <f t="shared" si="58"/>
        <v>#DIV/0!</v>
      </c>
    </row>
    <row r="230" spans="1:19" x14ac:dyDescent="0.15">
      <c r="A230" s="377" t="s">
        <v>48</v>
      </c>
      <c r="B230" s="378" t="s">
        <v>252</v>
      </c>
      <c r="C230" s="378" t="s">
        <v>103</v>
      </c>
      <c r="D230" s="379" t="s">
        <v>657</v>
      </c>
      <c r="E230" s="482"/>
      <c r="F230" s="482"/>
      <c r="G230" s="483"/>
      <c r="H230" s="483"/>
      <c r="I230" s="483">
        <f t="shared" si="52"/>
        <v>0</v>
      </c>
      <c r="J230" s="484"/>
      <c r="K230" s="484"/>
      <c r="L230" s="484"/>
      <c r="M230" s="484"/>
      <c r="N230" s="484"/>
      <c r="O230" s="483">
        <f t="shared" si="53"/>
        <v>0</v>
      </c>
      <c r="P230" s="557" t="e">
        <f>H230*1000/Таблица4001!F9</f>
        <v>#DIV/0!</v>
      </c>
      <c r="Q230" s="557" t="e">
        <f>I230*1000/Таблица4001!F9</f>
        <v>#DIV/0!</v>
      </c>
      <c r="R230" s="557" t="e">
        <f>J230*1000/Таблица4001!F9</f>
        <v>#DIV/0!</v>
      </c>
      <c r="S230" s="557" t="e">
        <f t="shared" si="58"/>
        <v>#DIV/0!</v>
      </c>
    </row>
    <row r="231" spans="1:19" s="412" customFormat="1" ht="21" x14ac:dyDescent="0.15">
      <c r="A231" s="377" t="s">
        <v>412</v>
      </c>
      <c r="B231" s="378" t="s">
        <v>253</v>
      </c>
      <c r="C231" s="378" t="s">
        <v>104</v>
      </c>
      <c r="D231" s="379" t="s">
        <v>658</v>
      </c>
      <c r="E231" s="482"/>
      <c r="F231" s="482"/>
      <c r="G231" s="483"/>
      <c r="H231" s="483"/>
      <c r="I231" s="483">
        <f t="shared" si="52"/>
        <v>0</v>
      </c>
      <c r="J231" s="484"/>
      <c r="K231" s="484"/>
      <c r="L231" s="484"/>
      <c r="M231" s="484"/>
      <c r="N231" s="484"/>
      <c r="O231" s="483">
        <f t="shared" si="53"/>
        <v>0</v>
      </c>
      <c r="P231" s="557" t="e">
        <f>H231*1000/Таблица4001!F9</f>
        <v>#DIV/0!</v>
      </c>
      <c r="Q231" s="557" t="e">
        <f>I231*1000/Таблица4001!F9</f>
        <v>#DIV/0!</v>
      </c>
      <c r="R231" s="557" t="e">
        <f>J231*1000/Таблица4001!F9</f>
        <v>#DIV/0!</v>
      </c>
      <c r="S231" s="557" t="e">
        <f t="shared" si="58"/>
        <v>#DIV/0!</v>
      </c>
    </row>
    <row r="232" spans="1:19" x14ac:dyDescent="0.15">
      <c r="A232" s="377" t="s">
        <v>743</v>
      </c>
      <c r="B232" s="378" t="s">
        <v>261</v>
      </c>
      <c r="C232" s="396" t="s">
        <v>107</v>
      </c>
      <c r="D232" s="379" t="s">
        <v>127</v>
      </c>
      <c r="E232" s="482"/>
      <c r="F232" s="482"/>
      <c r="G232" s="483"/>
      <c r="H232" s="483"/>
      <c r="I232" s="483">
        <f t="shared" si="52"/>
        <v>0</v>
      </c>
      <c r="J232" s="484"/>
      <c r="K232" s="484"/>
      <c r="L232" s="484"/>
      <c r="M232" s="484"/>
      <c r="N232" s="484"/>
      <c r="O232" s="483">
        <f t="shared" si="53"/>
        <v>0</v>
      </c>
      <c r="P232" s="557" t="e">
        <f>H232*1000/Таблица4001!F9</f>
        <v>#DIV/0!</v>
      </c>
      <c r="Q232" s="557" t="e">
        <f>I232*1000/Таблица4001!F9</f>
        <v>#DIV/0!</v>
      </c>
      <c r="R232" s="557" t="e">
        <f>J232*1000/Таблица4001!F9</f>
        <v>#DIV/0!</v>
      </c>
      <c r="S232" s="557" t="e">
        <f t="shared" si="58"/>
        <v>#DIV/0!</v>
      </c>
    </row>
    <row r="233" spans="1:19" x14ac:dyDescent="0.15">
      <c r="A233" s="377" t="s">
        <v>1059</v>
      </c>
      <c r="B233" s="378" t="s">
        <v>1057</v>
      </c>
      <c r="C233" s="396" t="s">
        <v>1058</v>
      </c>
      <c r="D233" s="379" t="s">
        <v>1078</v>
      </c>
      <c r="E233" s="482"/>
      <c r="F233" s="482"/>
      <c r="G233" s="483">
        <f>0</f>
        <v>0</v>
      </c>
      <c r="H233" s="483">
        <f>0</f>
        <v>0</v>
      </c>
      <c r="I233" s="483">
        <f>0</f>
        <v>0</v>
      </c>
      <c r="J233" s="484">
        <f>0</f>
        <v>0</v>
      </c>
      <c r="K233" s="484">
        <f>0</f>
        <v>0</v>
      </c>
      <c r="L233" s="484">
        <f>0</f>
        <v>0</v>
      </c>
      <c r="M233" s="484">
        <f>0</f>
        <v>0</v>
      </c>
      <c r="N233" s="484">
        <f>0</f>
        <v>0</v>
      </c>
      <c r="O233" s="483">
        <f>0</f>
        <v>0</v>
      </c>
      <c r="P233" s="557" t="e">
        <f>H233*1000/Таблица4001!F9</f>
        <v>#DIV/0!</v>
      </c>
      <c r="Q233" s="557" t="e">
        <f>I233*1000/Таблица4001!F9</f>
        <v>#DIV/0!</v>
      </c>
      <c r="R233" s="557" t="e">
        <f>J233*1000/Таблица4001!F9</f>
        <v>#DIV/0!</v>
      </c>
      <c r="S233" s="557" t="e">
        <f t="shared" si="58"/>
        <v>#DIV/0!</v>
      </c>
    </row>
    <row r="234" spans="1:19" x14ac:dyDescent="0.15">
      <c r="A234" s="377" t="s">
        <v>744</v>
      </c>
      <c r="B234" s="378" t="s">
        <v>270</v>
      </c>
      <c r="C234" s="396" t="s">
        <v>130</v>
      </c>
      <c r="D234" s="379" t="s">
        <v>563</v>
      </c>
      <c r="E234" s="482"/>
      <c r="F234" s="482"/>
      <c r="G234" s="483"/>
      <c r="H234" s="483"/>
      <c r="I234" s="483">
        <f t="shared" ref="I234:I256" si="65">G234+K234</f>
        <v>0</v>
      </c>
      <c r="J234" s="484"/>
      <c r="K234" s="484"/>
      <c r="L234" s="484"/>
      <c r="M234" s="484"/>
      <c r="N234" s="484"/>
      <c r="O234" s="483">
        <f t="shared" ref="O234:O256" si="66">I234-N234</f>
        <v>0</v>
      </c>
      <c r="P234" s="557" t="e">
        <f>H234*1000/Таблица4001!F9</f>
        <v>#DIV/0!</v>
      </c>
      <c r="Q234" s="557" t="e">
        <f>I234*1000/Таблица4001!F9</f>
        <v>#DIV/0!</v>
      </c>
      <c r="R234" s="557" t="e">
        <f>J234*1000/Таблица4001!F9</f>
        <v>#DIV/0!</v>
      </c>
      <c r="S234" s="557" t="e">
        <f t="shared" si="58"/>
        <v>#DIV/0!</v>
      </c>
    </row>
    <row r="235" spans="1:19" x14ac:dyDescent="0.15">
      <c r="A235" s="377" t="s">
        <v>745</v>
      </c>
      <c r="B235" s="378" t="s">
        <v>564</v>
      </c>
      <c r="C235" s="396" t="s">
        <v>565</v>
      </c>
      <c r="D235" s="379" t="s">
        <v>929</v>
      </c>
      <c r="E235" s="482"/>
      <c r="F235" s="482"/>
      <c r="G235" s="483"/>
      <c r="H235" s="483"/>
      <c r="I235" s="483">
        <f t="shared" si="65"/>
        <v>0</v>
      </c>
      <c r="J235" s="484"/>
      <c r="K235" s="484"/>
      <c r="L235" s="484"/>
      <c r="M235" s="484"/>
      <c r="N235" s="484"/>
      <c r="O235" s="483">
        <f t="shared" si="66"/>
        <v>0</v>
      </c>
      <c r="P235" s="557" t="e">
        <f>H235*1000/Таблица4001!F9</f>
        <v>#DIV/0!</v>
      </c>
      <c r="Q235" s="557" t="e">
        <f>I235*1000/Таблица4001!F9</f>
        <v>#DIV/0!</v>
      </c>
      <c r="R235" s="557" t="e">
        <f>J235*1000/Таблица4001!F9</f>
        <v>#DIV/0!</v>
      </c>
      <c r="S235" s="557" t="e">
        <f t="shared" si="58"/>
        <v>#DIV/0!</v>
      </c>
    </row>
    <row r="236" spans="1:19" x14ac:dyDescent="0.15">
      <c r="A236" s="377" t="s">
        <v>930</v>
      </c>
      <c r="B236" s="378" t="s">
        <v>650</v>
      </c>
      <c r="C236" s="396" t="s">
        <v>648</v>
      </c>
      <c r="D236" s="379" t="s">
        <v>108</v>
      </c>
      <c r="E236" s="482"/>
      <c r="F236" s="482"/>
      <c r="G236" s="483"/>
      <c r="H236" s="483"/>
      <c r="I236" s="483">
        <f t="shared" si="65"/>
        <v>0</v>
      </c>
      <c r="J236" s="484"/>
      <c r="K236" s="484"/>
      <c r="L236" s="484"/>
      <c r="M236" s="484"/>
      <c r="N236" s="484"/>
      <c r="O236" s="483">
        <f t="shared" si="66"/>
        <v>0</v>
      </c>
      <c r="P236" s="557" t="e">
        <f>H236*1000/Таблица4001!F9</f>
        <v>#DIV/0!</v>
      </c>
      <c r="Q236" s="557" t="e">
        <f>I236*1000/Таблица4001!F9</f>
        <v>#DIV/0!</v>
      </c>
      <c r="R236" s="557" t="e">
        <f>J236*1000/Таблица4001!F9</f>
        <v>#DIV/0!</v>
      </c>
      <c r="S236" s="557" t="e">
        <f t="shared" si="58"/>
        <v>#DIV/0!</v>
      </c>
    </row>
    <row r="237" spans="1:19" x14ac:dyDescent="0.15">
      <c r="A237" s="377" t="s">
        <v>746</v>
      </c>
      <c r="B237" s="378" t="s">
        <v>613</v>
      </c>
      <c r="C237" s="396" t="s">
        <v>614</v>
      </c>
      <c r="D237" s="379" t="s">
        <v>566</v>
      </c>
      <c r="E237" s="482"/>
      <c r="F237" s="482"/>
      <c r="G237" s="493"/>
      <c r="H237" s="493"/>
      <c r="I237" s="483">
        <f t="shared" si="65"/>
        <v>0</v>
      </c>
      <c r="J237" s="484"/>
      <c r="K237" s="484"/>
      <c r="L237" s="484"/>
      <c r="M237" s="484"/>
      <c r="N237" s="484"/>
      <c r="O237" s="483">
        <f t="shared" si="66"/>
        <v>0</v>
      </c>
      <c r="P237" s="557" t="e">
        <f>H237*1000/Таблица4001!F9</f>
        <v>#DIV/0!</v>
      </c>
      <c r="Q237" s="557" t="e">
        <f>I237*1000/Таблица4001!F9</f>
        <v>#DIV/0!</v>
      </c>
      <c r="R237" s="557" t="e">
        <f>J237*1000/Таблица4001!F9</f>
        <v>#DIV/0!</v>
      </c>
      <c r="S237" s="557" t="e">
        <f t="shared" si="58"/>
        <v>#DIV/0!</v>
      </c>
    </row>
    <row r="238" spans="1:19" x14ac:dyDescent="0.15">
      <c r="A238" s="377" t="s">
        <v>747</v>
      </c>
      <c r="B238" s="378" t="s">
        <v>619</v>
      </c>
      <c r="C238" s="396" t="s">
        <v>620</v>
      </c>
      <c r="D238" s="379" t="s">
        <v>663</v>
      </c>
      <c r="E238" s="482"/>
      <c r="F238" s="482"/>
      <c r="G238" s="483"/>
      <c r="H238" s="483"/>
      <c r="I238" s="483">
        <f t="shared" si="65"/>
        <v>0</v>
      </c>
      <c r="J238" s="484"/>
      <c r="K238" s="484"/>
      <c r="L238" s="484"/>
      <c r="M238" s="484"/>
      <c r="N238" s="484"/>
      <c r="O238" s="483">
        <f t="shared" si="66"/>
        <v>0</v>
      </c>
      <c r="P238" s="557" t="e">
        <f>H238*1000/Таблица4001!F9</f>
        <v>#DIV/0!</v>
      </c>
      <c r="Q238" s="557" t="e">
        <f>I238*1000/Таблица4001!F9</f>
        <v>#DIV/0!</v>
      </c>
      <c r="R238" s="557" t="e">
        <f>J238*1000/Таблица4001!F9</f>
        <v>#DIV/0!</v>
      </c>
      <c r="S238" s="557" t="e">
        <f t="shared" si="58"/>
        <v>#DIV/0!</v>
      </c>
    </row>
    <row r="239" spans="1:19" x14ac:dyDescent="0.15">
      <c r="A239" s="377" t="s">
        <v>665</v>
      </c>
      <c r="B239" s="378" t="s">
        <v>651</v>
      </c>
      <c r="C239" s="396" t="s">
        <v>649</v>
      </c>
      <c r="D239" s="379" t="s">
        <v>615</v>
      </c>
      <c r="E239" s="482"/>
      <c r="F239" s="482"/>
      <c r="G239" s="483"/>
      <c r="H239" s="483"/>
      <c r="I239" s="483">
        <f t="shared" si="65"/>
        <v>0</v>
      </c>
      <c r="J239" s="484"/>
      <c r="K239" s="484"/>
      <c r="L239" s="484"/>
      <c r="M239" s="484"/>
      <c r="N239" s="484"/>
      <c r="O239" s="483">
        <f t="shared" si="66"/>
        <v>0</v>
      </c>
      <c r="P239" s="557" t="e">
        <f>H239*1000/Таблица4001!F99</f>
        <v>#DIV/0!</v>
      </c>
      <c r="Q239" s="557" t="e">
        <f>I239*1000/Таблица4001!F9</f>
        <v>#DIV/0!</v>
      </c>
      <c r="R239" s="557" t="e">
        <f>J239*1000/Таблица4001!F9</f>
        <v>#DIV/0!</v>
      </c>
      <c r="S239" s="557" t="e">
        <f t="shared" si="58"/>
        <v>#DIV/0!</v>
      </c>
    </row>
    <row r="240" spans="1:19" x14ac:dyDescent="0.15">
      <c r="A240" s="377" t="s">
        <v>1062</v>
      </c>
      <c r="B240" s="378" t="s">
        <v>1060</v>
      </c>
      <c r="C240" s="396" t="s">
        <v>1061</v>
      </c>
      <c r="D240" s="379" t="s">
        <v>1063</v>
      </c>
      <c r="E240" s="482"/>
      <c r="F240" s="482"/>
      <c r="G240" s="483">
        <f>0</f>
        <v>0</v>
      </c>
      <c r="H240" s="483">
        <f>0</f>
        <v>0</v>
      </c>
      <c r="I240" s="483">
        <f>0</f>
        <v>0</v>
      </c>
      <c r="J240" s="484">
        <f>0</f>
        <v>0</v>
      </c>
      <c r="K240" s="484">
        <f>0</f>
        <v>0</v>
      </c>
      <c r="L240" s="484">
        <f>0</f>
        <v>0</v>
      </c>
      <c r="M240" s="484">
        <f>0</f>
        <v>0</v>
      </c>
      <c r="N240" s="484">
        <f>0</f>
        <v>0</v>
      </c>
      <c r="O240" s="483"/>
      <c r="P240" s="557" t="e">
        <f>H240*1000/Таблица4001!F9</f>
        <v>#DIV/0!</v>
      </c>
      <c r="Q240" s="557" t="e">
        <f>I240*1000/Таблица4001!F9</f>
        <v>#DIV/0!</v>
      </c>
      <c r="R240" s="557" t="e">
        <f>J240*1000/Таблица4001!F9</f>
        <v>#DIV/0!</v>
      </c>
      <c r="S240" s="557" t="e">
        <f t="shared" si="58"/>
        <v>#DIV/0!</v>
      </c>
    </row>
    <row r="241" spans="1:19" x14ac:dyDescent="0.15">
      <c r="A241" s="377" t="s">
        <v>1563</v>
      </c>
      <c r="B241" s="378" t="s">
        <v>1502</v>
      </c>
      <c r="C241" s="396" t="s">
        <v>1503</v>
      </c>
      <c r="D241" s="379"/>
      <c r="E241" s="482"/>
      <c r="F241" s="482"/>
      <c r="G241" s="483"/>
      <c r="H241" s="483"/>
      <c r="I241" s="483">
        <f t="shared" si="65"/>
        <v>0</v>
      </c>
      <c r="J241" s="484"/>
      <c r="K241" s="484"/>
      <c r="L241" s="484"/>
      <c r="M241" s="484"/>
      <c r="N241" s="484"/>
      <c r="O241" s="483">
        <f t="shared" si="66"/>
        <v>0</v>
      </c>
      <c r="P241" s="557" t="e">
        <f>H241*1000/Таблица4001!F91</f>
        <v>#DIV/0!</v>
      </c>
      <c r="Q241" s="557" t="e">
        <f>I241*1000/Таблица4001!F9</f>
        <v>#DIV/0!</v>
      </c>
      <c r="R241" s="557" t="e">
        <f>J241*1000/Таблица4001!F9</f>
        <v>#DIV/0!</v>
      </c>
      <c r="S241" s="557" t="e">
        <f t="shared" si="58"/>
        <v>#DIV/0!</v>
      </c>
    </row>
    <row r="242" spans="1:19" x14ac:dyDescent="0.15">
      <c r="A242" s="374" t="s">
        <v>748</v>
      </c>
      <c r="B242" s="375" t="s">
        <v>254</v>
      </c>
      <c r="C242" s="425" t="s">
        <v>170</v>
      </c>
      <c r="D242" s="376" t="s">
        <v>787</v>
      </c>
      <c r="E242" s="499"/>
      <c r="F242" s="499"/>
      <c r="G242" s="481">
        <f>0</f>
        <v>0</v>
      </c>
      <c r="H242" s="481"/>
      <c r="I242" s="481">
        <f t="shared" si="65"/>
        <v>0</v>
      </c>
      <c r="J242" s="500"/>
      <c r="K242" s="500"/>
      <c r="L242" s="500"/>
      <c r="M242" s="500"/>
      <c r="N242" s="500"/>
      <c r="O242" s="481">
        <f t="shared" si="66"/>
        <v>0</v>
      </c>
      <c r="P242" s="557" t="e">
        <f>H242*1000/Таблица4001!F9</f>
        <v>#DIV/0!</v>
      </c>
      <c r="Q242" s="557" t="e">
        <f>I242*1000/Таблица4001!F9</f>
        <v>#DIV/0!</v>
      </c>
      <c r="R242" s="557" t="e">
        <f>J242*1000/Таблица4001!F9</f>
        <v>#DIV/0!</v>
      </c>
      <c r="S242" s="557" t="e">
        <f t="shared" si="58"/>
        <v>#DIV/0!</v>
      </c>
    </row>
    <row r="243" spans="1:19" ht="21" x14ac:dyDescent="0.15">
      <c r="A243" s="374" t="s">
        <v>749</v>
      </c>
      <c r="B243" s="375" t="s">
        <v>255</v>
      </c>
      <c r="C243" s="425" t="s">
        <v>171</v>
      </c>
      <c r="D243" s="376" t="s">
        <v>994</v>
      </c>
      <c r="E243" s="499"/>
      <c r="F243" s="499"/>
      <c r="G243" s="481">
        <f>0</f>
        <v>0</v>
      </c>
      <c r="H243" s="483">
        <f>J243</f>
        <v>0</v>
      </c>
      <c r="I243" s="481">
        <f t="shared" si="65"/>
        <v>0</v>
      </c>
      <c r="J243" s="500"/>
      <c r="K243" s="500"/>
      <c r="L243" s="483">
        <f>0</f>
        <v>0</v>
      </c>
      <c r="M243" s="483">
        <f>0</f>
        <v>0</v>
      </c>
      <c r="N243" s="500"/>
      <c r="O243" s="481">
        <f t="shared" si="66"/>
        <v>0</v>
      </c>
      <c r="P243" s="557" t="e">
        <f>H243*1000/Таблица4001!F9</f>
        <v>#DIV/0!</v>
      </c>
      <c r="Q243" s="557" t="e">
        <f>I243*1000/Таблица4001!F9</f>
        <v>#DIV/0!</v>
      </c>
      <c r="R243" s="557" t="e">
        <f>J243*1000/Таблица4001!F9</f>
        <v>#DIV/0!</v>
      </c>
      <c r="S243" s="557" t="e">
        <f t="shared" si="58"/>
        <v>#DIV/0!</v>
      </c>
    </row>
    <row r="244" spans="1:19" ht="21" x14ac:dyDescent="0.15">
      <c r="A244" s="374" t="s">
        <v>750</v>
      </c>
      <c r="B244" s="375" t="s">
        <v>256</v>
      </c>
      <c r="C244" s="375" t="s">
        <v>172</v>
      </c>
      <c r="D244" s="376" t="s">
        <v>60</v>
      </c>
      <c r="E244" s="481">
        <f t="shared" ref="E244:F244" si="67">E245+E246+E247+E248+E249+E250+E251+E252+E253+E254</f>
        <v>0</v>
      </c>
      <c r="F244" s="481">
        <f t="shared" si="67"/>
        <v>0</v>
      </c>
      <c r="G244" s="481">
        <f>G245+G246+G247+G248+G249+G250+G251+G252+G253+G254</f>
        <v>0</v>
      </c>
      <c r="H244" s="481">
        <f>H245+H246+H247+H248+H249+H250+H251+H252+H253+H254</f>
        <v>0</v>
      </c>
      <c r="I244" s="481">
        <f t="shared" si="65"/>
        <v>0</v>
      </c>
      <c r="J244" s="481">
        <f>J245+J246+J247+J248+J249+J250+J251+J252+J253+J254</f>
        <v>0</v>
      </c>
      <c r="K244" s="481">
        <f t="shared" ref="K244:N244" si="68">K245+K246+K247+K248+K249+K250+K251+K252+K253+K254</f>
        <v>0</v>
      </c>
      <c r="L244" s="481">
        <f t="shared" si="68"/>
        <v>0</v>
      </c>
      <c r="M244" s="481">
        <f t="shared" si="68"/>
        <v>0</v>
      </c>
      <c r="N244" s="481">
        <f t="shared" si="68"/>
        <v>0</v>
      </c>
      <c r="O244" s="481">
        <f t="shared" si="66"/>
        <v>0</v>
      </c>
      <c r="P244" s="557" t="e">
        <f>H244*1000/Таблица4001!F9</f>
        <v>#DIV/0!</v>
      </c>
      <c r="Q244" s="557" t="e">
        <f>I244*1000/Таблица4001!F9</f>
        <v>#DIV/0!</v>
      </c>
      <c r="R244" s="557" t="e">
        <f>J244*1000/Таблица4001!F9</f>
        <v>#DIV/0!</v>
      </c>
      <c r="S244" s="557" t="e">
        <f t="shared" si="58"/>
        <v>#DIV/0!</v>
      </c>
    </row>
    <row r="245" spans="1:19" x14ac:dyDescent="0.15">
      <c r="A245" s="377" t="s">
        <v>751</v>
      </c>
      <c r="B245" s="378" t="s">
        <v>257</v>
      </c>
      <c r="C245" s="378" t="s">
        <v>105</v>
      </c>
      <c r="D245" s="379" t="s">
        <v>416</v>
      </c>
      <c r="E245" s="482"/>
      <c r="F245" s="482"/>
      <c r="G245" s="483"/>
      <c r="H245" s="483"/>
      <c r="I245" s="483">
        <f t="shared" si="65"/>
        <v>0</v>
      </c>
      <c r="J245" s="484">
        <f>0</f>
        <v>0</v>
      </c>
      <c r="K245" s="484">
        <f>0</f>
        <v>0</v>
      </c>
      <c r="L245" s="484">
        <f>0</f>
        <v>0</v>
      </c>
      <c r="M245" s="484">
        <f>0</f>
        <v>0</v>
      </c>
      <c r="N245" s="484"/>
      <c r="O245" s="483">
        <f t="shared" si="66"/>
        <v>0</v>
      </c>
      <c r="P245" s="557" t="e">
        <f>H245*1000/Таблица4001!F9</f>
        <v>#DIV/0!</v>
      </c>
      <c r="Q245" s="557" t="e">
        <f>I245*1000/Таблица4001!F9</f>
        <v>#DIV/0!</v>
      </c>
      <c r="R245" s="557" t="e">
        <f>J245*1000/Таблица4001!F9</f>
        <v>#DIV/0!</v>
      </c>
      <c r="S245" s="557" t="e">
        <f t="shared" si="58"/>
        <v>#DIV/0!</v>
      </c>
    </row>
    <row r="246" spans="1:19" x14ac:dyDescent="0.15">
      <c r="A246" s="377" t="s">
        <v>931</v>
      </c>
      <c r="B246" s="378" t="s">
        <v>427</v>
      </c>
      <c r="C246" s="378" t="s">
        <v>421</v>
      </c>
      <c r="D246" s="379" t="s">
        <v>932</v>
      </c>
      <c r="E246" s="482"/>
      <c r="F246" s="482"/>
      <c r="G246" s="483"/>
      <c r="H246" s="483"/>
      <c r="I246" s="483">
        <f t="shared" si="65"/>
        <v>0</v>
      </c>
      <c r="J246" s="484">
        <f>0</f>
        <v>0</v>
      </c>
      <c r="K246" s="484">
        <f>0</f>
        <v>0</v>
      </c>
      <c r="L246" s="484">
        <f>0</f>
        <v>0</v>
      </c>
      <c r="M246" s="484">
        <f>0</f>
        <v>0</v>
      </c>
      <c r="N246" s="484"/>
      <c r="O246" s="483">
        <f t="shared" si="66"/>
        <v>0</v>
      </c>
      <c r="P246" s="557" t="e">
        <f>H246*1000/Таблица4001!F9</f>
        <v>#DIV/0!</v>
      </c>
      <c r="Q246" s="557" t="e">
        <f>I246*1000/Таблица4001!F9</f>
        <v>#DIV/0!</v>
      </c>
      <c r="R246" s="557" t="e">
        <f>J246*1000/Таблица4001!F9</f>
        <v>#DIV/0!</v>
      </c>
      <c r="S246" s="557" t="e">
        <f t="shared" si="58"/>
        <v>#DIV/0!</v>
      </c>
    </row>
    <row r="247" spans="1:19" x14ac:dyDescent="0.15">
      <c r="A247" s="377" t="s">
        <v>752</v>
      </c>
      <c r="B247" s="378" t="s">
        <v>428</v>
      </c>
      <c r="C247" s="378" t="s">
        <v>422</v>
      </c>
      <c r="D247" s="379" t="s">
        <v>61</v>
      </c>
      <c r="E247" s="482"/>
      <c r="F247" s="482"/>
      <c r="G247" s="483"/>
      <c r="H247" s="483"/>
      <c r="I247" s="483">
        <f t="shared" si="65"/>
        <v>0</v>
      </c>
      <c r="J247" s="484">
        <f>0</f>
        <v>0</v>
      </c>
      <c r="K247" s="484">
        <f>0</f>
        <v>0</v>
      </c>
      <c r="L247" s="484">
        <f>0</f>
        <v>0</v>
      </c>
      <c r="M247" s="484">
        <f>0</f>
        <v>0</v>
      </c>
      <c r="N247" s="484"/>
      <c r="O247" s="483">
        <f t="shared" si="66"/>
        <v>0</v>
      </c>
      <c r="P247" s="557" t="e">
        <f>H247*1000/Таблица4001!F9</f>
        <v>#DIV/0!</v>
      </c>
      <c r="Q247" s="557" t="e">
        <f>I247*1000/Таблица4001!F9</f>
        <v>#DIV/0!</v>
      </c>
      <c r="R247" s="557" t="e">
        <f>J247*1000/Таблица4001!F9</f>
        <v>#DIV/0!</v>
      </c>
      <c r="S247" s="557" t="e">
        <f t="shared" si="58"/>
        <v>#DIV/0!</v>
      </c>
    </row>
    <row r="248" spans="1:19" x14ac:dyDescent="0.15">
      <c r="A248" s="377" t="s">
        <v>933</v>
      </c>
      <c r="B248" s="378" t="s">
        <v>429</v>
      </c>
      <c r="C248" s="378" t="s">
        <v>423</v>
      </c>
      <c r="D248" s="379" t="s">
        <v>934</v>
      </c>
      <c r="E248" s="482"/>
      <c r="F248" s="482"/>
      <c r="G248" s="483"/>
      <c r="H248" s="483"/>
      <c r="I248" s="483">
        <f t="shared" si="65"/>
        <v>0</v>
      </c>
      <c r="J248" s="484">
        <f>0</f>
        <v>0</v>
      </c>
      <c r="K248" s="484">
        <f>0</f>
        <v>0</v>
      </c>
      <c r="L248" s="484">
        <f>0</f>
        <v>0</v>
      </c>
      <c r="M248" s="484">
        <f>0</f>
        <v>0</v>
      </c>
      <c r="N248" s="484"/>
      <c r="O248" s="483">
        <f t="shared" si="66"/>
        <v>0</v>
      </c>
      <c r="P248" s="557" t="e">
        <f>H248*1000/Таблица4001!F9</f>
        <v>#DIV/0!</v>
      </c>
      <c r="Q248" s="557" t="e">
        <f>I248*1000/Таблица4001!F9</f>
        <v>#DIV/0!</v>
      </c>
      <c r="R248" s="557" t="e">
        <f>J248*1000/Таблица4001!F9</f>
        <v>#DIV/0!</v>
      </c>
      <c r="S248" s="557" t="e">
        <f t="shared" si="58"/>
        <v>#DIV/0!</v>
      </c>
    </row>
    <row r="249" spans="1:19" x14ac:dyDescent="0.15">
      <c r="A249" s="377" t="s">
        <v>413</v>
      </c>
      <c r="B249" s="378" t="s">
        <v>430</v>
      </c>
      <c r="C249" s="378" t="s">
        <v>424</v>
      </c>
      <c r="D249" s="379" t="s">
        <v>417</v>
      </c>
      <c r="E249" s="482"/>
      <c r="F249" s="482"/>
      <c r="G249" s="483"/>
      <c r="H249" s="483"/>
      <c r="I249" s="483">
        <f t="shared" si="65"/>
        <v>0</v>
      </c>
      <c r="J249" s="484">
        <f>0</f>
        <v>0</v>
      </c>
      <c r="K249" s="484">
        <f>0</f>
        <v>0</v>
      </c>
      <c r="L249" s="484">
        <f>0</f>
        <v>0</v>
      </c>
      <c r="M249" s="484">
        <f>0</f>
        <v>0</v>
      </c>
      <c r="N249" s="484"/>
      <c r="O249" s="483">
        <f t="shared" si="66"/>
        <v>0</v>
      </c>
      <c r="P249" s="557" t="e">
        <f>H249*1000/Таблица4001!F9</f>
        <v>#DIV/0!</v>
      </c>
      <c r="Q249" s="557" t="e">
        <f>I249*1000/Таблица4001!F99</f>
        <v>#DIV/0!</v>
      </c>
      <c r="R249" s="557" t="e">
        <f>J249*1000/Таблица4001!F9</f>
        <v>#DIV/0!</v>
      </c>
      <c r="S249" s="557" t="e">
        <f t="shared" si="58"/>
        <v>#DIV/0!</v>
      </c>
    </row>
    <row r="250" spans="1:19" x14ac:dyDescent="0.15">
      <c r="A250" s="377" t="s">
        <v>753</v>
      </c>
      <c r="B250" s="378" t="s">
        <v>431</v>
      </c>
      <c r="C250" s="378" t="s">
        <v>425</v>
      </c>
      <c r="D250" s="379" t="s">
        <v>633</v>
      </c>
      <c r="E250" s="482"/>
      <c r="F250" s="482"/>
      <c r="G250" s="483"/>
      <c r="H250" s="483"/>
      <c r="I250" s="483">
        <f t="shared" si="65"/>
        <v>0</v>
      </c>
      <c r="J250" s="484">
        <f>0</f>
        <v>0</v>
      </c>
      <c r="K250" s="484">
        <f>0</f>
        <v>0</v>
      </c>
      <c r="L250" s="484">
        <f>0</f>
        <v>0</v>
      </c>
      <c r="M250" s="484">
        <f>0</f>
        <v>0</v>
      </c>
      <c r="N250" s="484"/>
      <c r="O250" s="483">
        <f t="shared" si="66"/>
        <v>0</v>
      </c>
      <c r="P250" s="557" t="e">
        <f>H250*1000/Таблица4001!F90</f>
        <v>#DIV/0!</v>
      </c>
      <c r="Q250" s="557" t="e">
        <f>I250*1000/Таблица4001!F9</f>
        <v>#DIV/0!</v>
      </c>
      <c r="R250" s="557" t="e">
        <f>J250*1000/Таблица4001!F9</f>
        <v>#DIV/0!</v>
      </c>
      <c r="S250" s="557" t="e">
        <f t="shared" si="58"/>
        <v>#DIV/0!</v>
      </c>
    </row>
    <row r="251" spans="1:19" x14ac:dyDescent="0.15">
      <c r="A251" s="377" t="s">
        <v>414</v>
      </c>
      <c r="B251" s="378" t="s">
        <v>432</v>
      </c>
      <c r="C251" s="378" t="s">
        <v>426</v>
      </c>
      <c r="D251" s="379" t="s">
        <v>418</v>
      </c>
      <c r="E251" s="482"/>
      <c r="F251" s="482"/>
      <c r="G251" s="483"/>
      <c r="H251" s="483"/>
      <c r="I251" s="483">
        <f t="shared" si="65"/>
        <v>0</v>
      </c>
      <c r="J251" s="484">
        <f>0</f>
        <v>0</v>
      </c>
      <c r="K251" s="484">
        <f>0</f>
        <v>0</v>
      </c>
      <c r="L251" s="484">
        <f>0</f>
        <v>0</v>
      </c>
      <c r="M251" s="484">
        <f>0</f>
        <v>0</v>
      </c>
      <c r="N251" s="484"/>
      <c r="O251" s="483">
        <f t="shared" si="66"/>
        <v>0</v>
      </c>
      <c r="P251" s="557" t="e">
        <f>H251*1000/Таблица4001!F9</f>
        <v>#DIV/0!</v>
      </c>
      <c r="Q251" s="557" t="e">
        <f>I251*1000/Таблица4001!F9</f>
        <v>#DIV/0!</v>
      </c>
      <c r="R251" s="557" t="e">
        <f>J251*1000/Таблица4001!F9</f>
        <v>#DIV/0!</v>
      </c>
      <c r="S251" s="557" t="e">
        <f t="shared" si="58"/>
        <v>#DIV/0!</v>
      </c>
    </row>
    <row r="252" spans="1:19" x14ac:dyDescent="0.15">
      <c r="A252" s="377" t="s">
        <v>415</v>
      </c>
      <c r="B252" s="378" t="s">
        <v>635</v>
      </c>
      <c r="C252" s="378" t="s">
        <v>634</v>
      </c>
      <c r="D252" s="379" t="s">
        <v>419</v>
      </c>
      <c r="E252" s="482"/>
      <c r="F252" s="482"/>
      <c r="G252" s="483"/>
      <c r="H252" s="483"/>
      <c r="I252" s="483">
        <f t="shared" si="65"/>
        <v>0</v>
      </c>
      <c r="J252" s="484">
        <f>0</f>
        <v>0</v>
      </c>
      <c r="K252" s="484">
        <f>0</f>
        <v>0</v>
      </c>
      <c r="L252" s="484">
        <f>0</f>
        <v>0</v>
      </c>
      <c r="M252" s="484">
        <f>0</f>
        <v>0</v>
      </c>
      <c r="N252" s="484"/>
      <c r="O252" s="483">
        <f t="shared" si="66"/>
        <v>0</v>
      </c>
      <c r="P252" s="557" t="e">
        <f>H252*1000/Таблица4001!F9</f>
        <v>#DIV/0!</v>
      </c>
      <c r="Q252" s="557" t="e">
        <f>I252*1000/Таблица4001!F9</f>
        <v>#DIV/0!</v>
      </c>
      <c r="R252" s="557" t="e">
        <f>J252*1000/Таблица4001!F9</f>
        <v>#DIV/0!</v>
      </c>
      <c r="S252" s="557" t="e">
        <f t="shared" si="58"/>
        <v>#DIV/0!</v>
      </c>
    </row>
    <row r="253" spans="1:19" x14ac:dyDescent="0.15">
      <c r="A253" s="377" t="s">
        <v>754</v>
      </c>
      <c r="B253" s="378" t="s">
        <v>815</v>
      </c>
      <c r="C253" s="378" t="s">
        <v>816</v>
      </c>
      <c r="D253" s="379" t="s">
        <v>420</v>
      </c>
      <c r="E253" s="482"/>
      <c r="F253" s="482"/>
      <c r="G253" s="483"/>
      <c r="H253" s="483"/>
      <c r="I253" s="483">
        <f t="shared" si="65"/>
        <v>0</v>
      </c>
      <c r="J253" s="484">
        <f>0</f>
        <v>0</v>
      </c>
      <c r="K253" s="484">
        <f>0</f>
        <v>0</v>
      </c>
      <c r="L253" s="484">
        <f>0</f>
        <v>0</v>
      </c>
      <c r="M253" s="484">
        <f>0</f>
        <v>0</v>
      </c>
      <c r="N253" s="484"/>
      <c r="O253" s="483">
        <f t="shared" si="66"/>
        <v>0</v>
      </c>
      <c r="P253" s="557" t="e">
        <f>H253*1000/Таблица4001!F9</f>
        <v>#DIV/0!</v>
      </c>
      <c r="Q253" s="557" t="e">
        <f>I253*1000/Таблица4001!F9</f>
        <v>#DIV/0!</v>
      </c>
      <c r="R253" s="557" t="e">
        <f>J253*1000/Таблица4001!F9</f>
        <v>#DIV/0!</v>
      </c>
      <c r="S253" s="557" t="e">
        <f t="shared" si="58"/>
        <v>#DIV/0!</v>
      </c>
    </row>
    <row r="254" spans="1:19" x14ac:dyDescent="0.15">
      <c r="A254" s="377" t="s">
        <v>1564</v>
      </c>
      <c r="B254" s="378" t="s">
        <v>1505</v>
      </c>
      <c r="C254" s="378" t="s">
        <v>1506</v>
      </c>
      <c r="D254" s="379"/>
      <c r="E254" s="482"/>
      <c r="F254" s="482"/>
      <c r="G254" s="483"/>
      <c r="H254" s="483"/>
      <c r="I254" s="483">
        <f t="shared" si="65"/>
        <v>0</v>
      </c>
      <c r="J254" s="484">
        <f>0</f>
        <v>0</v>
      </c>
      <c r="K254" s="484">
        <f>0</f>
        <v>0</v>
      </c>
      <c r="L254" s="484">
        <f>0</f>
        <v>0</v>
      </c>
      <c r="M254" s="484">
        <f>0</f>
        <v>0</v>
      </c>
      <c r="N254" s="484"/>
      <c r="O254" s="483">
        <f t="shared" si="66"/>
        <v>0</v>
      </c>
      <c r="P254" s="557" t="e">
        <f>H254*1000/Таблица4001!F9</f>
        <v>#DIV/0!</v>
      </c>
      <c r="Q254" s="557" t="e">
        <f>I254*1000/Таблица4001!F9</f>
        <v>#DIV/0!</v>
      </c>
      <c r="R254" s="557" t="e">
        <f>J254*1000/Таблица4001!F9</f>
        <v>#DIV/0!</v>
      </c>
      <c r="S254" s="557" t="e">
        <f t="shared" si="58"/>
        <v>#DIV/0!</v>
      </c>
    </row>
    <row r="255" spans="1:19" x14ac:dyDescent="0.15">
      <c r="A255" s="387" t="s">
        <v>1627</v>
      </c>
      <c r="B255" s="401" t="s">
        <v>1621</v>
      </c>
      <c r="C255" s="401" t="s">
        <v>1622</v>
      </c>
      <c r="D255" s="401" t="s">
        <v>1623</v>
      </c>
      <c r="E255" s="482"/>
      <c r="F255" s="482"/>
      <c r="G255" s="483"/>
      <c r="H255" s="483"/>
      <c r="I255" s="483">
        <f t="shared" si="65"/>
        <v>0</v>
      </c>
      <c r="J255" s="484">
        <f>0</f>
        <v>0</v>
      </c>
      <c r="K255" s="484">
        <f>0</f>
        <v>0</v>
      </c>
      <c r="L255" s="484">
        <f>0</f>
        <v>0</v>
      </c>
      <c r="M255" s="484">
        <f>0</f>
        <v>0</v>
      </c>
      <c r="N255" s="484"/>
      <c r="O255" s="483">
        <f t="shared" si="66"/>
        <v>0</v>
      </c>
      <c r="P255" s="557" t="e">
        <f>H255*1000/Таблица4001!F9</f>
        <v>#DIV/0!</v>
      </c>
      <c r="Q255" s="557" t="e">
        <f>I255*1000/Таблица4001!F9</f>
        <v>#DIV/0!</v>
      </c>
      <c r="R255" s="557" t="e">
        <f>J255*1000/Таблица4001!F9</f>
        <v>#DIV/0!</v>
      </c>
      <c r="S255" s="557" t="e">
        <f t="shared" si="58"/>
        <v>#DIV/0!</v>
      </c>
    </row>
    <row r="256" spans="1:19" ht="21" x14ac:dyDescent="0.15">
      <c r="A256" s="387" t="s">
        <v>1628</v>
      </c>
      <c r="B256" s="401" t="s">
        <v>1626</v>
      </c>
      <c r="C256" s="401" t="s">
        <v>1624</v>
      </c>
      <c r="D256" s="401" t="s">
        <v>1625</v>
      </c>
      <c r="E256" s="482"/>
      <c r="F256" s="482"/>
      <c r="G256" s="483"/>
      <c r="H256" s="483"/>
      <c r="I256" s="483">
        <f t="shared" si="65"/>
        <v>0</v>
      </c>
      <c r="J256" s="484">
        <f>0</f>
        <v>0</v>
      </c>
      <c r="K256" s="484">
        <f>0</f>
        <v>0</v>
      </c>
      <c r="L256" s="484">
        <f>0</f>
        <v>0</v>
      </c>
      <c r="M256" s="484">
        <f>0</f>
        <v>0</v>
      </c>
      <c r="N256" s="484"/>
      <c r="O256" s="483">
        <f t="shared" si="66"/>
        <v>0</v>
      </c>
      <c r="P256" s="557" t="e">
        <f>H256*1000/Таблица4001!F9</f>
        <v>#DIV/0!</v>
      </c>
      <c r="Q256" s="557" t="e">
        <f>I256*1000/Таблица4001!F9</f>
        <v>#DIV/0!</v>
      </c>
      <c r="R256" s="557" t="e">
        <f>J256*1000/Таблица4001!F9</f>
        <v>#DIV/0!</v>
      </c>
      <c r="S256" s="557" t="e">
        <f t="shared" si="58"/>
        <v>#DIV/0!</v>
      </c>
    </row>
    <row r="257" spans="1:19" ht="42" x14ac:dyDescent="0.2">
      <c r="A257" s="374" t="s">
        <v>755</v>
      </c>
      <c r="B257" s="375" t="s">
        <v>258</v>
      </c>
      <c r="C257" s="375" t="s">
        <v>125</v>
      </c>
      <c r="D257" s="376" t="s">
        <v>62</v>
      </c>
      <c r="E257" s="499">
        <v>0</v>
      </c>
      <c r="F257" s="499">
        <v>0</v>
      </c>
      <c r="G257" s="481">
        <f>0</f>
        <v>0</v>
      </c>
      <c r="H257" s="481">
        <f>SUM(H258:H306)</f>
        <v>0</v>
      </c>
      <c r="I257" s="481">
        <f>0</f>
        <v>0</v>
      </c>
      <c r="J257" s="500">
        <f>SUM(J258:J306)</f>
        <v>0</v>
      </c>
      <c r="K257" s="500">
        <f>0</f>
        <v>0</v>
      </c>
      <c r="L257" s="500">
        <f>SUM(L258:L306)</f>
        <v>0</v>
      </c>
      <c r="M257" s="500">
        <f>SUM(M258:M306)</f>
        <v>0</v>
      </c>
      <c r="N257" s="500">
        <f>0</f>
        <v>0</v>
      </c>
      <c r="O257" s="481">
        <f>0</f>
        <v>0</v>
      </c>
      <c r="P257" s="557" t="e">
        <f>H257*1000/Таблица4001!F9</f>
        <v>#DIV/0!</v>
      </c>
      <c r="Q257" s="557" t="e">
        <f>I257*1000/Таблица4001!F9</f>
        <v>#DIV/0!</v>
      </c>
      <c r="R257" s="557" t="e">
        <f>J257*1000/Таблица4001!F9</f>
        <v>#DIV/0!</v>
      </c>
      <c r="S257" s="555" t="s">
        <v>1760</v>
      </c>
    </row>
    <row r="258" spans="1:19" ht="21" x14ac:dyDescent="0.2">
      <c r="A258" s="377" t="s">
        <v>1130</v>
      </c>
      <c r="B258" s="378" t="s">
        <v>1277</v>
      </c>
      <c r="C258" s="378" t="s">
        <v>1179</v>
      </c>
      <c r="D258" s="379" t="s">
        <v>1180</v>
      </c>
      <c r="E258" s="482"/>
      <c r="F258" s="482"/>
      <c r="G258" s="483">
        <f>0</f>
        <v>0</v>
      </c>
      <c r="H258" s="483">
        <f t="shared" ref="H258:H306" si="69">J258</f>
        <v>0</v>
      </c>
      <c r="I258" s="483">
        <f>0</f>
        <v>0</v>
      </c>
      <c r="J258" s="484"/>
      <c r="K258" s="484">
        <f>0</f>
        <v>0</v>
      </c>
      <c r="L258" s="484"/>
      <c r="M258" s="484"/>
      <c r="N258" s="484">
        <f>0</f>
        <v>0</v>
      </c>
      <c r="O258" s="483">
        <f>0</f>
        <v>0</v>
      </c>
      <c r="P258" s="555" t="s">
        <v>1760</v>
      </c>
      <c r="Q258" s="555" t="s">
        <v>1760</v>
      </c>
      <c r="R258" s="555" t="s">
        <v>1760</v>
      </c>
      <c r="S258" s="555" t="s">
        <v>1760</v>
      </c>
    </row>
    <row r="259" spans="1:19" ht="12.75" x14ac:dyDescent="0.2">
      <c r="A259" s="377" t="s">
        <v>1131</v>
      </c>
      <c r="B259" s="378" t="s">
        <v>1278</v>
      </c>
      <c r="C259" s="378" t="s">
        <v>1181</v>
      </c>
      <c r="D259" s="379" t="s">
        <v>1182</v>
      </c>
      <c r="E259" s="482"/>
      <c r="F259" s="482"/>
      <c r="G259" s="483">
        <f>0</f>
        <v>0</v>
      </c>
      <c r="H259" s="483">
        <f t="shared" si="69"/>
        <v>0</v>
      </c>
      <c r="I259" s="483">
        <f>0</f>
        <v>0</v>
      </c>
      <c r="J259" s="484"/>
      <c r="K259" s="484">
        <f>0</f>
        <v>0</v>
      </c>
      <c r="L259" s="484"/>
      <c r="M259" s="484"/>
      <c r="N259" s="484">
        <f>0</f>
        <v>0</v>
      </c>
      <c r="O259" s="483">
        <f>0</f>
        <v>0</v>
      </c>
      <c r="P259" s="555" t="s">
        <v>1760</v>
      </c>
      <c r="Q259" s="555" t="s">
        <v>1760</v>
      </c>
      <c r="R259" s="555" t="s">
        <v>1760</v>
      </c>
      <c r="S259" s="555" t="s">
        <v>1760</v>
      </c>
    </row>
    <row r="260" spans="1:19" ht="21" x14ac:dyDescent="0.2">
      <c r="A260" s="377" t="s">
        <v>1132</v>
      </c>
      <c r="B260" s="378" t="s">
        <v>1279</v>
      </c>
      <c r="C260" s="378" t="s">
        <v>1183</v>
      </c>
      <c r="D260" s="379" t="s">
        <v>1184</v>
      </c>
      <c r="E260" s="482"/>
      <c r="F260" s="482"/>
      <c r="G260" s="483">
        <f>0</f>
        <v>0</v>
      </c>
      <c r="H260" s="483">
        <f t="shared" si="69"/>
        <v>0</v>
      </c>
      <c r="I260" s="483">
        <f>0</f>
        <v>0</v>
      </c>
      <c r="J260" s="484"/>
      <c r="K260" s="484">
        <f>0</f>
        <v>0</v>
      </c>
      <c r="L260" s="484"/>
      <c r="M260" s="484"/>
      <c r="N260" s="484">
        <f>0</f>
        <v>0</v>
      </c>
      <c r="O260" s="483">
        <f>0</f>
        <v>0</v>
      </c>
      <c r="P260" s="555" t="s">
        <v>1760</v>
      </c>
      <c r="Q260" s="555" t="s">
        <v>1760</v>
      </c>
      <c r="R260" s="555" t="s">
        <v>1760</v>
      </c>
      <c r="S260" s="555" t="s">
        <v>1760</v>
      </c>
    </row>
    <row r="261" spans="1:19" ht="12.75" x14ac:dyDescent="0.2">
      <c r="A261" s="377" t="s">
        <v>1133</v>
      </c>
      <c r="B261" s="378" t="s">
        <v>1280</v>
      </c>
      <c r="C261" s="378" t="s">
        <v>1185</v>
      </c>
      <c r="D261" s="379" t="s">
        <v>1186</v>
      </c>
      <c r="E261" s="482"/>
      <c r="F261" s="482"/>
      <c r="G261" s="483">
        <f>0</f>
        <v>0</v>
      </c>
      <c r="H261" s="483">
        <f t="shared" si="69"/>
        <v>0</v>
      </c>
      <c r="I261" s="483">
        <f>0</f>
        <v>0</v>
      </c>
      <c r="J261" s="484"/>
      <c r="K261" s="484">
        <f>0</f>
        <v>0</v>
      </c>
      <c r="L261" s="484"/>
      <c r="M261" s="484"/>
      <c r="N261" s="484">
        <f>0</f>
        <v>0</v>
      </c>
      <c r="O261" s="483">
        <f>0</f>
        <v>0</v>
      </c>
      <c r="P261" s="555" t="s">
        <v>1760</v>
      </c>
      <c r="Q261" s="555" t="s">
        <v>1760</v>
      </c>
      <c r="R261" s="555" t="s">
        <v>1760</v>
      </c>
      <c r="S261" s="555" t="s">
        <v>1760</v>
      </c>
    </row>
    <row r="262" spans="1:19" ht="12.75" x14ac:dyDescent="0.2">
      <c r="A262" s="377" t="s">
        <v>1134</v>
      </c>
      <c r="B262" s="378" t="s">
        <v>1281</v>
      </c>
      <c r="C262" s="378" t="s">
        <v>1187</v>
      </c>
      <c r="D262" s="379" t="s">
        <v>1188</v>
      </c>
      <c r="E262" s="482"/>
      <c r="F262" s="482"/>
      <c r="G262" s="483">
        <f>0</f>
        <v>0</v>
      </c>
      <c r="H262" s="483">
        <f t="shared" si="69"/>
        <v>0</v>
      </c>
      <c r="I262" s="483">
        <f>0</f>
        <v>0</v>
      </c>
      <c r="J262" s="484"/>
      <c r="K262" s="484">
        <f>0</f>
        <v>0</v>
      </c>
      <c r="L262" s="484"/>
      <c r="M262" s="484"/>
      <c r="N262" s="484">
        <f>0</f>
        <v>0</v>
      </c>
      <c r="O262" s="483">
        <f>0</f>
        <v>0</v>
      </c>
      <c r="P262" s="555" t="s">
        <v>1760</v>
      </c>
      <c r="Q262" s="555" t="s">
        <v>1760</v>
      </c>
      <c r="R262" s="555" t="s">
        <v>1760</v>
      </c>
      <c r="S262" s="555" t="s">
        <v>1760</v>
      </c>
    </row>
    <row r="263" spans="1:19" ht="31.5" x14ac:dyDescent="0.2">
      <c r="A263" s="377" t="s">
        <v>1135</v>
      </c>
      <c r="B263" s="378" t="s">
        <v>1282</v>
      </c>
      <c r="C263" s="378" t="s">
        <v>1189</v>
      </c>
      <c r="D263" s="379" t="s">
        <v>1190</v>
      </c>
      <c r="E263" s="482"/>
      <c r="F263" s="482"/>
      <c r="G263" s="483">
        <f>0</f>
        <v>0</v>
      </c>
      <c r="H263" s="483">
        <f t="shared" si="69"/>
        <v>0</v>
      </c>
      <c r="I263" s="483">
        <f>0</f>
        <v>0</v>
      </c>
      <c r="J263" s="484"/>
      <c r="K263" s="484">
        <f>0</f>
        <v>0</v>
      </c>
      <c r="L263" s="484"/>
      <c r="M263" s="484"/>
      <c r="N263" s="484">
        <f>0</f>
        <v>0</v>
      </c>
      <c r="O263" s="483">
        <f>0</f>
        <v>0</v>
      </c>
      <c r="P263" s="555" t="s">
        <v>1760</v>
      </c>
      <c r="Q263" s="555" t="s">
        <v>1760</v>
      </c>
      <c r="R263" s="555" t="s">
        <v>1760</v>
      </c>
      <c r="S263" s="555" t="s">
        <v>1760</v>
      </c>
    </row>
    <row r="264" spans="1:19" ht="12.75" x14ac:dyDescent="0.2">
      <c r="A264" s="377" t="s">
        <v>1136</v>
      </c>
      <c r="B264" s="378" t="s">
        <v>1283</v>
      </c>
      <c r="C264" s="378" t="s">
        <v>1191</v>
      </c>
      <c r="D264" s="379" t="s">
        <v>1192</v>
      </c>
      <c r="E264" s="482"/>
      <c r="F264" s="482"/>
      <c r="G264" s="483">
        <f>0</f>
        <v>0</v>
      </c>
      <c r="H264" s="483">
        <f t="shared" si="69"/>
        <v>0</v>
      </c>
      <c r="I264" s="483">
        <f>0</f>
        <v>0</v>
      </c>
      <c r="J264" s="484"/>
      <c r="K264" s="484">
        <f>0</f>
        <v>0</v>
      </c>
      <c r="L264" s="484"/>
      <c r="M264" s="484"/>
      <c r="N264" s="484">
        <f>0</f>
        <v>0</v>
      </c>
      <c r="O264" s="483">
        <f>0</f>
        <v>0</v>
      </c>
      <c r="P264" s="555" t="s">
        <v>1760</v>
      </c>
      <c r="Q264" s="555" t="s">
        <v>1760</v>
      </c>
      <c r="R264" s="555" t="s">
        <v>1760</v>
      </c>
      <c r="S264" s="555" t="s">
        <v>1760</v>
      </c>
    </row>
    <row r="265" spans="1:19" ht="12.75" x14ac:dyDescent="0.2">
      <c r="A265" s="377" t="s">
        <v>1137</v>
      </c>
      <c r="B265" s="378" t="s">
        <v>1284</v>
      </c>
      <c r="C265" s="378" t="s">
        <v>1193</v>
      </c>
      <c r="D265" s="379" t="s">
        <v>1194</v>
      </c>
      <c r="E265" s="482"/>
      <c r="F265" s="482"/>
      <c r="G265" s="483">
        <f>0</f>
        <v>0</v>
      </c>
      <c r="H265" s="483">
        <f t="shared" si="69"/>
        <v>0</v>
      </c>
      <c r="I265" s="483">
        <f>0</f>
        <v>0</v>
      </c>
      <c r="J265" s="484"/>
      <c r="K265" s="484">
        <f>0</f>
        <v>0</v>
      </c>
      <c r="L265" s="484"/>
      <c r="M265" s="484"/>
      <c r="N265" s="484">
        <f>0</f>
        <v>0</v>
      </c>
      <c r="O265" s="483">
        <f>0</f>
        <v>0</v>
      </c>
      <c r="P265" s="555" t="s">
        <v>1760</v>
      </c>
      <c r="Q265" s="555" t="s">
        <v>1760</v>
      </c>
      <c r="R265" s="555" t="s">
        <v>1760</v>
      </c>
      <c r="S265" s="555" t="s">
        <v>1760</v>
      </c>
    </row>
    <row r="266" spans="1:19" ht="12.75" x14ac:dyDescent="0.2">
      <c r="A266" s="377" t="s">
        <v>1138</v>
      </c>
      <c r="B266" s="378" t="s">
        <v>1285</v>
      </c>
      <c r="C266" s="378" t="s">
        <v>1195</v>
      </c>
      <c r="D266" s="379" t="s">
        <v>1196</v>
      </c>
      <c r="E266" s="482"/>
      <c r="F266" s="482"/>
      <c r="G266" s="483">
        <f>0</f>
        <v>0</v>
      </c>
      <c r="H266" s="483">
        <f t="shared" si="69"/>
        <v>0</v>
      </c>
      <c r="I266" s="483">
        <f>0</f>
        <v>0</v>
      </c>
      <c r="J266" s="484"/>
      <c r="K266" s="484">
        <f>0</f>
        <v>0</v>
      </c>
      <c r="L266" s="484"/>
      <c r="M266" s="484"/>
      <c r="N266" s="484">
        <f>0</f>
        <v>0</v>
      </c>
      <c r="O266" s="483">
        <f>0</f>
        <v>0</v>
      </c>
      <c r="P266" s="555" t="s">
        <v>1760</v>
      </c>
      <c r="Q266" s="555" t="s">
        <v>1760</v>
      </c>
      <c r="R266" s="555" t="s">
        <v>1760</v>
      </c>
      <c r="S266" s="555" t="s">
        <v>1760</v>
      </c>
    </row>
    <row r="267" spans="1:19" ht="21" x14ac:dyDescent="0.2">
      <c r="A267" s="377" t="s">
        <v>1139</v>
      </c>
      <c r="B267" s="378" t="s">
        <v>1286</v>
      </c>
      <c r="C267" s="378" t="s">
        <v>1197</v>
      </c>
      <c r="D267" s="379" t="s">
        <v>1198</v>
      </c>
      <c r="E267" s="482"/>
      <c r="F267" s="482"/>
      <c r="G267" s="483">
        <f>0</f>
        <v>0</v>
      </c>
      <c r="H267" s="483">
        <f t="shared" si="69"/>
        <v>0</v>
      </c>
      <c r="I267" s="483">
        <f>0</f>
        <v>0</v>
      </c>
      <c r="J267" s="484"/>
      <c r="K267" s="484">
        <f>0</f>
        <v>0</v>
      </c>
      <c r="L267" s="484"/>
      <c r="M267" s="484"/>
      <c r="N267" s="484">
        <f>0</f>
        <v>0</v>
      </c>
      <c r="O267" s="483">
        <f>0</f>
        <v>0</v>
      </c>
      <c r="P267" s="555" t="s">
        <v>1760</v>
      </c>
      <c r="Q267" s="555" t="s">
        <v>1760</v>
      </c>
      <c r="R267" s="555" t="s">
        <v>1760</v>
      </c>
      <c r="S267" s="555" t="s">
        <v>1760</v>
      </c>
    </row>
    <row r="268" spans="1:19" ht="12.75" x14ac:dyDescent="0.2">
      <c r="A268" s="377" t="s">
        <v>1140</v>
      </c>
      <c r="B268" s="378" t="s">
        <v>1287</v>
      </c>
      <c r="C268" s="378" t="s">
        <v>1199</v>
      </c>
      <c r="D268" s="379" t="s">
        <v>1200</v>
      </c>
      <c r="E268" s="482"/>
      <c r="F268" s="482"/>
      <c r="G268" s="483">
        <f>0</f>
        <v>0</v>
      </c>
      <c r="H268" s="483">
        <f t="shared" si="69"/>
        <v>0</v>
      </c>
      <c r="I268" s="483">
        <f>0</f>
        <v>0</v>
      </c>
      <c r="J268" s="484"/>
      <c r="K268" s="484">
        <f>0</f>
        <v>0</v>
      </c>
      <c r="L268" s="484"/>
      <c r="M268" s="484"/>
      <c r="N268" s="484">
        <f>0</f>
        <v>0</v>
      </c>
      <c r="O268" s="483">
        <f>0</f>
        <v>0</v>
      </c>
      <c r="P268" s="555" t="s">
        <v>1760</v>
      </c>
      <c r="Q268" s="555" t="s">
        <v>1760</v>
      </c>
      <c r="R268" s="555" t="s">
        <v>1760</v>
      </c>
      <c r="S268" s="555" t="s">
        <v>1760</v>
      </c>
    </row>
    <row r="269" spans="1:19" ht="63" x14ac:dyDescent="0.2">
      <c r="A269" s="377" t="s">
        <v>1141</v>
      </c>
      <c r="B269" s="378" t="s">
        <v>1288</v>
      </c>
      <c r="C269" s="378" t="s">
        <v>1201</v>
      </c>
      <c r="D269" s="379" t="s">
        <v>1202</v>
      </c>
      <c r="E269" s="482"/>
      <c r="F269" s="482"/>
      <c r="G269" s="483">
        <f>0</f>
        <v>0</v>
      </c>
      <c r="H269" s="483">
        <f t="shared" si="69"/>
        <v>0</v>
      </c>
      <c r="I269" s="483">
        <f>0</f>
        <v>0</v>
      </c>
      <c r="J269" s="484"/>
      <c r="K269" s="484">
        <f>0</f>
        <v>0</v>
      </c>
      <c r="L269" s="484"/>
      <c r="M269" s="484"/>
      <c r="N269" s="484">
        <f>0</f>
        <v>0</v>
      </c>
      <c r="O269" s="483">
        <f>0</f>
        <v>0</v>
      </c>
      <c r="P269" s="555" t="s">
        <v>1760</v>
      </c>
      <c r="Q269" s="555" t="s">
        <v>1760</v>
      </c>
      <c r="R269" s="555" t="s">
        <v>1760</v>
      </c>
      <c r="S269" s="555" t="s">
        <v>1760</v>
      </c>
    </row>
    <row r="270" spans="1:19" ht="12.75" x14ac:dyDescent="0.2">
      <c r="A270" s="377" t="s">
        <v>1142</v>
      </c>
      <c r="B270" s="378" t="s">
        <v>1289</v>
      </c>
      <c r="C270" s="378" t="s">
        <v>1203</v>
      </c>
      <c r="D270" s="379" t="s">
        <v>1204</v>
      </c>
      <c r="E270" s="482"/>
      <c r="F270" s="482"/>
      <c r="G270" s="483">
        <f>0</f>
        <v>0</v>
      </c>
      <c r="H270" s="483">
        <f t="shared" si="69"/>
        <v>0</v>
      </c>
      <c r="I270" s="483">
        <f>0</f>
        <v>0</v>
      </c>
      <c r="J270" s="484"/>
      <c r="K270" s="484">
        <f>0</f>
        <v>0</v>
      </c>
      <c r="L270" s="484"/>
      <c r="M270" s="484"/>
      <c r="N270" s="484">
        <f>0</f>
        <v>0</v>
      </c>
      <c r="O270" s="483">
        <f>0</f>
        <v>0</v>
      </c>
      <c r="P270" s="555" t="s">
        <v>1760</v>
      </c>
      <c r="Q270" s="555" t="s">
        <v>1760</v>
      </c>
      <c r="R270" s="555" t="s">
        <v>1760</v>
      </c>
      <c r="S270" s="555" t="s">
        <v>1760</v>
      </c>
    </row>
    <row r="271" spans="1:19" ht="12.75" x14ac:dyDescent="0.2">
      <c r="A271" s="377" t="s">
        <v>1143</v>
      </c>
      <c r="B271" s="378" t="s">
        <v>1290</v>
      </c>
      <c r="C271" s="378" t="s">
        <v>1205</v>
      </c>
      <c r="D271" s="379" t="s">
        <v>1206</v>
      </c>
      <c r="E271" s="482"/>
      <c r="F271" s="482"/>
      <c r="G271" s="483">
        <f>0</f>
        <v>0</v>
      </c>
      <c r="H271" s="483">
        <f t="shared" si="69"/>
        <v>0</v>
      </c>
      <c r="I271" s="483">
        <f>0</f>
        <v>0</v>
      </c>
      <c r="J271" s="484"/>
      <c r="K271" s="484">
        <f>0</f>
        <v>0</v>
      </c>
      <c r="L271" s="484"/>
      <c r="M271" s="484"/>
      <c r="N271" s="484">
        <f>0</f>
        <v>0</v>
      </c>
      <c r="O271" s="483">
        <f>0</f>
        <v>0</v>
      </c>
      <c r="P271" s="555" t="s">
        <v>1760</v>
      </c>
      <c r="Q271" s="555" t="s">
        <v>1760</v>
      </c>
      <c r="R271" s="555" t="s">
        <v>1760</v>
      </c>
      <c r="S271" s="555" t="s">
        <v>1760</v>
      </c>
    </row>
    <row r="272" spans="1:19" ht="21" x14ac:dyDescent="0.2">
      <c r="A272" s="377" t="s">
        <v>1144</v>
      </c>
      <c r="B272" s="378" t="s">
        <v>1291</v>
      </c>
      <c r="C272" s="378" t="s">
        <v>1207</v>
      </c>
      <c r="D272" s="379" t="s">
        <v>1208</v>
      </c>
      <c r="E272" s="482"/>
      <c r="F272" s="482"/>
      <c r="G272" s="483">
        <f>0</f>
        <v>0</v>
      </c>
      <c r="H272" s="483">
        <f t="shared" si="69"/>
        <v>0</v>
      </c>
      <c r="I272" s="483">
        <f>0</f>
        <v>0</v>
      </c>
      <c r="J272" s="484"/>
      <c r="K272" s="484">
        <f>0</f>
        <v>0</v>
      </c>
      <c r="L272" s="484"/>
      <c r="M272" s="484"/>
      <c r="N272" s="484">
        <f>0</f>
        <v>0</v>
      </c>
      <c r="O272" s="483">
        <f>0</f>
        <v>0</v>
      </c>
      <c r="P272" s="555" t="s">
        <v>1760</v>
      </c>
      <c r="Q272" s="555" t="s">
        <v>1760</v>
      </c>
      <c r="R272" s="555" t="s">
        <v>1760</v>
      </c>
      <c r="S272" s="555" t="s">
        <v>1760</v>
      </c>
    </row>
    <row r="273" spans="1:19" ht="21" x14ac:dyDescent="0.2">
      <c r="A273" s="377" t="s">
        <v>1145</v>
      </c>
      <c r="B273" s="378" t="s">
        <v>1292</v>
      </c>
      <c r="C273" s="378" t="s">
        <v>1209</v>
      </c>
      <c r="D273" s="379" t="s">
        <v>1210</v>
      </c>
      <c r="E273" s="482"/>
      <c r="F273" s="482"/>
      <c r="G273" s="483">
        <f>0</f>
        <v>0</v>
      </c>
      <c r="H273" s="483">
        <f t="shared" si="69"/>
        <v>0</v>
      </c>
      <c r="I273" s="483">
        <f>0</f>
        <v>0</v>
      </c>
      <c r="J273" s="484"/>
      <c r="K273" s="484">
        <f>0</f>
        <v>0</v>
      </c>
      <c r="L273" s="484"/>
      <c r="M273" s="484"/>
      <c r="N273" s="484">
        <f>0</f>
        <v>0</v>
      </c>
      <c r="O273" s="483">
        <f>0</f>
        <v>0</v>
      </c>
      <c r="P273" s="555" t="s">
        <v>1760</v>
      </c>
      <c r="Q273" s="555" t="s">
        <v>1760</v>
      </c>
      <c r="R273" s="555" t="s">
        <v>1760</v>
      </c>
      <c r="S273" s="555" t="s">
        <v>1760</v>
      </c>
    </row>
    <row r="274" spans="1:19" ht="21" x14ac:dyDescent="0.2">
      <c r="A274" s="377" t="s">
        <v>1146</v>
      </c>
      <c r="B274" s="378" t="s">
        <v>1293</v>
      </c>
      <c r="C274" s="378" t="s">
        <v>1211</v>
      </c>
      <c r="D274" s="379" t="s">
        <v>1212</v>
      </c>
      <c r="E274" s="482"/>
      <c r="F274" s="482"/>
      <c r="G274" s="483">
        <f>0</f>
        <v>0</v>
      </c>
      <c r="H274" s="483">
        <f t="shared" si="69"/>
        <v>0</v>
      </c>
      <c r="I274" s="483">
        <f>0</f>
        <v>0</v>
      </c>
      <c r="J274" s="484"/>
      <c r="K274" s="484">
        <f>0</f>
        <v>0</v>
      </c>
      <c r="L274" s="484"/>
      <c r="M274" s="484"/>
      <c r="N274" s="484">
        <f>0</f>
        <v>0</v>
      </c>
      <c r="O274" s="483">
        <f>0</f>
        <v>0</v>
      </c>
      <c r="P274" s="555" t="s">
        <v>1760</v>
      </c>
      <c r="Q274" s="555" t="s">
        <v>1760</v>
      </c>
      <c r="R274" s="555" t="s">
        <v>1760</v>
      </c>
      <c r="S274" s="555" t="s">
        <v>1760</v>
      </c>
    </row>
    <row r="275" spans="1:19" ht="21" x14ac:dyDescent="0.2">
      <c r="A275" s="377" t="s">
        <v>1147</v>
      </c>
      <c r="B275" s="378" t="s">
        <v>1294</v>
      </c>
      <c r="C275" s="378" t="s">
        <v>1213</v>
      </c>
      <c r="D275" s="379" t="s">
        <v>1214</v>
      </c>
      <c r="E275" s="482"/>
      <c r="F275" s="482"/>
      <c r="G275" s="483">
        <f>0</f>
        <v>0</v>
      </c>
      <c r="H275" s="483">
        <f t="shared" si="69"/>
        <v>0</v>
      </c>
      <c r="I275" s="483">
        <f>0</f>
        <v>0</v>
      </c>
      <c r="J275" s="484"/>
      <c r="K275" s="484">
        <f>0</f>
        <v>0</v>
      </c>
      <c r="L275" s="484"/>
      <c r="M275" s="484"/>
      <c r="N275" s="484">
        <f>0</f>
        <v>0</v>
      </c>
      <c r="O275" s="483">
        <f>0</f>
        <v>0</v>
      </c>
      <c r="P275" s="555" t="s">
        <v>1760</v>
      </c>
      <c r="Q275" s="555" t="s">
        <v>1760</v>
      </c>
      <c r="R275" s="555" t="s">
        <v>1760</v>
      </c>
      <c r="S275" s="555" t="s">
        <v>1760</v>
      </c>
    </row>
    <row r="276" spans="1:19" ht="42" x14ac:dyDescent="0.2">
      <c r="A276" s="377" t="s">
        <v>1148</v>
      </c>
      <c r="B276" s="378" t="s">
        <v>1295</v>
      </c>
      <c r="C276" s="378" t="s">
        <v>1215</v>
      </c>
      <c r="D276" s="379" t="s">
        <v>1216</v>
      </c>
      <c r="E276" s="482"/>
      <c r="F276" s="482"/>
      <c r="G276" s="483">
        <f>0</f>
        <v>0</v>
      </c>
      <c r="H276" s="483">
        <f t="shared" si="69"/>
        <v>0</v>
      </c>
      <c r="I276" s="483">
        <f>0</f>
        <v>0</v>
      </c>
      <c r="J276" s="484"/>
      <c r="K276" s="484">
        <f>0</f>
        <v>0</v>
      </c>
      <c r="L276" s="484"/>
      <c r="M276" s="484"/>
      <c r="N276" s="484">
        <f>0</f>
        <v>0</v>
      </c>
      <c r="O276" s="483">
        <f>0</f>
        <v>0</v>
      </c>
      <c r="P276" s="555" t="s">
        <v>1760</v>
      </c>
      <c r="Q276" s="555" t="s">
        <v>1760</v>
      </c>
      <c r="R276" s="555" t="s">
        <v>1760</v>
      </c>
      <c r="S276" s="555" t="s">
        <v>1760</v>
      </c>
    </row>
    <row r="277" spans="1:19" ht="31.5" x14ac:dyDescent="0.2">
      <c r="A277" s="377" t="s">
        <v>1149</v>
      </c>
      <c r="B277" s="378" t="s">
        <v>1296</v>
      </c>
      <c r="C277" s="378" t="s">
        <v>1217</v>
      </c>
      <c r="D277" s="379" t="s">
        <v>1218</v>
      </c>
      <c r="E277" s="482"/>
      <c r="F277" s="482"/>
      <c r="G277" s="483">
        <f>0</f>
        <v>0</v>
      </c>
      <c r="H277" s="483">
        <f t="shared" si="69"/>
        <v>0</v>
      </c>
      <c r="I277" s="483">
        <f>0</f>
        <v>0</v>
      </c>
      <c r="J277" s="484"/>
      <c r="K277" s="484">
        <f>0</f>
        <v>0</v>
      </c>
      <c r="L277" s="484"/>
      <c r="M277" s="484"/>
      <c r="N277" s="484">
        <f>0</f>
        <v>0</v>
      </c>
      <c r="O277" s="483">
        <f>0</f>
        <v>0</v>
      </c>
      <c r="P277" s="555" t="s">
        <v>1760</v>
      </c>
      <c r="Q277" s="555" t="s">
        <v>1760</v>
      </c>
      <c r="R277" s="555" t="s">
        <v>1760</v>
      </c>
      <c r="S277" s="555" t="s">
        <v>1760</v>
      </c>
    </row>
    <row r="278" spans="1:19" ht="21.75" x14ac:dyDescent="0.2">
      <c r="A278" s="388" t="s">
        <v>1150</v>
      </c>
      <c r="B278" s="378" t="s">
        <v>1297</v>
      </c>
      <c r="C278" s="378" t="s">
        <v>1219</v>
      </c>
      <c r="D278" s="379" t="s">
        <v>1220</v>
      </c>
      <c r="E278" s="482"/>
      <c r="F278" s="482"/>
      <c r="G278" s="483">
        <f>0</f>
        <v>0</v>
      </c>
      <c r="H278" s="483">
        <f t="shared" si="69"/>
        <v>0</v>
      </c>
      <c r="I278" s="483">
        <f>0</f>
        <v>0</v>
      </c>
      <c r="J278" s="484"/>
      <c r="K278" s="484">
        <f>0</f>
        <v>0</v>
      </c>
      <c r="L278" s="484"/>
      <c r="M278" s="484"/>
      <c r="N278" s="484">
        <f>0</f>
        <v>0</v>
      </c>
      <c r="O278" s="483">
        <f>0</f>
        <v>0</v>
      </c>
      <c r="P278" s="555" t="s">
        <v>1760</v>
      </c>
      <c r="Q278" s="555" t="s">
        <v>1760</v>
      </c>
      <c r="R278" s="555" t="s">
        <v>1760</v>
      </c>
      <c r="S278" s="555" t="s">
        <v>1760</v>
      </c>
    </row>
    <row r="279" spans="1:19" ht="12.75" x14ac:dyDescent="0.2">
      <c r="A279" s="377" t="s">
        <v>1151</v>
      </c>
      <c r="B279" s="378" t="s">
        <v>1298</v>
      </c>
      <c r="C279" s="378" t="s">
        <v>1221</v>
      </c>
      <c r="D279" s="379" t="s">
        <v>1222</v>
      </c>
      <c r="E279" s="482"/>
      <c r="F279" s="482"/>
      <c r="G279" s="483">
        <f>0</f>
        <v>0</v>
      </c>
      <c r="H279" s="483">
        <f t="shared" si="69"/>
        <v>0</v>
      </c>
      <c r="I279" s="483">
        <f>0</f>
        <v>0</v>
      </c>
      <c r="J279" s="484"/>
      <c r="K279" s="484">
        <f>0</f>
        <v>0</v>
      </c>
      <c r="L279" s="484"/>
      <c r="M279" s="484"/>
      <c r="N279" s="484">
        <f>0</f>
        <v>0</v>
      </c>
      <c r="O279" s="483">
        <f>0</f>
        <v>0</v>
      </c>
      <c r="P279" s="555" t="s">
        <v>1760</v>
      </c>
      <c r="Q279" s="555" t="s">
        <v>1760</v>
      </c>
      <c r="R279" s="555" t="s">
        <v>1760</v>
      </c>
      <c r="S279" s="555" t="s">
        <v>1760</v>
      </c>
    </row>
    <row r="280" spans="1:19" ht="42.75" x14ac:dyDescent="0.2">
      <c r="A280" s="388" t="s">
        <v>1152</v>
      </c>
      <c r="B280" s="378" t="s">
        <v>1299</v>
      </c>
      <c r="C280" s="378" t="s">
        <v>1223</v>
      </c>
      <c r="D280" s="379" t="s">
        <v>1224</v>
      </c>
      <c r="E280" s="482"/>
      <c r="F280" s="482"/>
      <c r="G280" s="483">
        <f>0</f>
        <v>0</v>
      </c>
      <c r="H280" s="483">
        <f t="shared" si="69"/>
        <v>0</v>
      </c>
      <c r="I280" s="483">
        <f>0</f>
        <v>0</v>
      </c>
      <c r="J280" s="484"/>
      <c r="K280" s="484">
        <f>0</f>
        <v>0</v>
      </c>
      <c r="L280" s="484"/>
      <c r="M280" s="484"/>
      <c r="N280" s="484">
        <f>0</f>
        <v>0</v>
      </c>
      <c r="O280" s="483">
        <f>0</f>
        <v>0</v>
      </c>
      <c r="P280" s="555" t="s">
        <v>1760</v>
      </c>
      <c r="Q280" s="555" t="s">
        <v>1760</v>
      </c>
      <c r="R280" s="555" t="s">
        <v>1760</v>
      </c>
      <c r="S280" s="555" t="s">
        <v>1760</v>
      </c>
    </row>
    <row r="281" spans="1:19" ht="12.75" x14ac:dyDescent="0.2">
      <c r="A281" s="377" t="s">
        <v>1153</v>
      </c>
      <c r="B281" s="378" t="s">
        <v>1300</v>
      </c>
      <c r="C281" s="378" t="s">
        <v>1225</v>
      </c>
      <c r="D281" s="379" t="s">
        <v>1226</v>
      </c>
      <c r="E281" s="482"/>
      <c r="F281" s="482"/>
      <c r="G281" s="483">
        <f>0</f>
        <v>0</v>
      </c>
      <c r="H281" s="483">
        <f t="shared" si="69"/>
        <v>0</v>
      </c>
      <c r="I281" s="483">
        <f>0</f>
        <v>0</v>
      </c>
      <c r="J281" s="484"/>
      <c r="K281" s="484">
        <f>0</f>
        <v>0</v>
      </c>
      <c r="L281" s="484"/>
      <c r="M281" s="484"/>
      <c r="N281" s="484">
        <f>0</f>
        <v>0</v>
      </c>
      <c r="O281" s="483">
        <f>0</f>
        <v>0</v>
      </c>
      <c r="P281" s="555" t="s">
        <v>1760</v>
      </c>
      <c r="Q281" s="555" t="s">
        <v>1760</v>
      </c>
      <c r="R281" s="555" t="s">
        <v>1760</v>
      </c>
      <c r="S281" s="555" t="s">
        <v>1760</v>
      </c>
    </row>
    <row r="282" spans="1:19" ht="32.25" x14ac:dyDescent="0.2">
      <c r="A282" s="389" t="s">
        <v>1154</v>
      </c>
      <c r="B282" s="378" t="s">
        <v>1301</v>
      </c>
      <c r="C282" s="378" t="s">
        <v>1227</v>
      </c>
      <c r="D282" s="379" t="s">
        <v>1228</v>
      </c>
      <c r="E282" s="482"/>
      <c r="F282" s="482"/>
      <c r="G282" s="483">
        <f>0</f>
        <v>0</v>
      </c>
      <c r="H282" s="483">
        <f t="shared" si="69"/>
        <v>0</v>
      </c>
      <c r="I282" s="483">
        <f>0</f>
        <v>0</v>
      </c>
      <c r="J282" s="484"/>
      <c r="K282" s="484">
        <f>0</f>
        <v>0</v>
      </c>
      <c r="L282" s="484"/>
      <c r="M282" s="484"/>
      <c r="N282" s="484">
        <f>0</f>
        <v>0</v>
      </c>
      <c r="O282" s="483">
        <f>0</f>
        <v>0</v>
      </c>
      <c r="P282" s="555" t="s">
        <v>1760</v>
      </c>
      <c r="Q282" s="555" t="s">
        <v>1760</v>
      </c>
      <c r="R282" s="555" t="s">
        <v>1760</v>
      </c>
      <c r="S282" s="555" t="s">
        <v>1760</v>
      </c>
    </row>
    <row r="283" spans="1:19" s="412" customFormat="1" ht="42.75" x14ac:dyDescent="0.2">
      <c r="A283" s="389" t="s">
        <v>1155</v>
      </c>
      <c r="B283" s="378" t="s">
        <v>1302</v>
      </c>
      <c r="C283" s="378" t="s">
        <v>1229</v>
      </c>
      <c r="D283" s="379" t="s">
        <v>1230</v>
      </c>
      <c r="E283" s="482"/>
      <c r="F283" s="482"/>
      <c r="G283" s="483">
        <f>0</f>
        <v>0</v>
      </c>
      <c r="H283" s="483">
        <f t="shared" si="69"/>
        <v>0</v>
      </c>
      <c r="I283" s="483">
        <f>0</f>
        <v>0</v>
      </c>
      <c r="J283" s="484"/>
      <c r="K283" s="484">
        <f>0</f>
        <v>0</v>
      </c>
      <c r="L283" s="484"/>
      <c r="M283" s="484"/>
      <c r="N283" s="484">
        <f>0</f>
        <v>0</v>
      </c>
      <c r="O283" s="483">
        <f>0</f>
        <v>0</v>
      </c>
      <c r="P283" s="555" t="s">
        <v>1760</v>
      </c>
      <c r="Q283" s="555" t="s">
        <v>1760</v>
      </c>
      <c r="R283" s="555" t="s">
        <v>1760</v>
      </c>
      <c r="S283" s="555" t="s">
        <v>1760</v>
      </c>
    </row>
    <row r="284" spans="1:19" s="427" customFormat="1" ht="42" x14ac:dyDescent="0.2">
      <c r="A284" s="377" t="s">
        <v>1156</v>
      </c>
      <c r="B284" s="378" t="s">
        <v>1303</v>
      </c>
      <c r="C284" s="426" t="s">
        <v>1231</v>
      </c>
      <c r="D284" s="379" t="s">
        <v>1232</v>
      </c>
      <c r="E284" s="482"/>
      <c r="F284" s="482"/>
      <c r="G284" s="483">
        <f>0</f>
        <v>0</v>
      </c>
      <c r="H284" s="483">
        <f t="shared" si="69"/>
        <v>0</v>
      </c>
      <c r="I284" s="483">
        <f>0</f>
        <v>0</v>
      </c>
      <c r="J284" s="484"/>
      <c r="K284" s="484">
        <f>0</f>
        <v>0</v>
      </c>
      <c r="L284" s="484"/>
      <c r="M284" s="484"/>
      <c r="N284" s="484">
        <f>0</f>
        <v>0</v>
      </c>
      <c r="O284" s="483">
        <f>0</f>
        <v>0</v>
      </c>
      <c r="P284" s="555" t="s">
        <v>1760</v>
      </c>
      <c r="Q284" s="555" t="s">
        <v>1760</v>
      </c>
      <c r="R284" s="555" t="s">
        <v>1760</v>
      </c>
      <c r="S284" s="555" t="s">
        <v>1760</v>
      </c>
    </row>
    <row r="285" spans="1:19" s="427" customFormat="1" ht="21" x14ac:dyDescent="0.2">
      <c r="A285" s="377" t="s">
        <v>1157</v>
      </c>
      <c r="B285" s="378" t="s">
        <v>1304</v>
      </c>
      <c r="C285" s="378" t="s">
        <v>1233</v>
      </c>
      <c r="D285" s="379" t="s">
        <v>1234</v>
      </c>
      <c r="E285" s="482"/>
      <c r="F285" s="482"/>
      <c r="G285" s="483">
        <f>0</f>
        <v>0</v>
      </c>
      <c r="H285" s="483">
        <f t="shared" si="69"/>
        <v>0</v>
      </c>
      <c r="I285" s="483">
        <f>0</f>
        <v>0</v>
      </c>
      <c r="J285" s="484"/>
      <c r="K285" s="484">
        <f>0</f>
        <v>0</v>
      </c>
      <c r="L285" s="484"/>
      <c r="M285" s="484"/>
      <c r="N285" s="484">
        <f>0</f>
        <v>0</v>
      </c>
      <c r="O285" s="483">
        <f>0</f>
        <v>0</v>
      </c>
      <c r="P285" s="555" t="s">
        <v>1760</v>
      </c>
      <c r="Q285" s="555" t="s">
        <v>1760</v>
      </c>
      <c r="R285" s="555" t="s">
        <v>1760</v>
      </c>
      <c r="S285" s="555" t="s">
        <v>1760</v>
      </c>
    </row>
    <row r="286" spans="1:19" s="427" customFormat="1" ht="21" x14ac:dyDescent="0.2">
      <c r="A286" s="377" t="s">
        <v>1158</v>
      </c>
      <c r="B286" s="378" t="s">
        <v>1305</v>
      </c>
      <c r="C286" s="378" t="s">
        <v>1235</v>
      </c>
      <c r="D286" s="379" t="s">
        <v>1236</v>
      </c>
      <c r="E286" s="482"/>
      <c r="F286" s="482"/>
      <c r="G286" s="483">
        <f>0</f>
        <v>0</v>
      </c>
      <c r="H286" s="483">
        <f t="shared" si="69"/>
        <v>0</v>
      </c>
      <c r="I286" s="483">
        <f>0</f>
        <v>0</v>
      </c>
      <c r="J286" s="484"/>
      <c r="K286" s="484">
        <f>0</f>
        <v>0</v>
      </c>
      <c r="L286" s="484"/>
      <c r="M286" s="484"/>
      <c r="N286" s="484">
        <f>0</f>
        <v>0</v>
      </c>
      <c r="O286" s="483">
        <f>0</f>
        <v>0</v>
      </c>
      <c r="P286" s="555" t="s">
        <v>1760</v>
      </c>
      <c r="Q286" s="555" t="s">
        <v>1760</v>
      </c>
      <c r="R286" s="555" t="s">
        <v>1760</v>
      </c>
      <c r="S286" s="555" t="s">
        <v>1760</v>
      </c>
    </row>
    <row r="287" spans="1:19" s="427" customFormat="1" ht="12.75" x14ac:dyDescent="0.2">
      <c r="A287" s="377" t="s">
        <v>1159</v>
      </c>
      <c r="B287" s="378" t="s">
        <v>1306</v>
      </c>
      <c r="C287" s="378" t="s">
        <v>1237</v>
      </c>
      <c r="D287" s="379" t="s">
        <v>1238</v>
      </c>
      <c r="E287" s="482"/>
      <c r="F287" s="482"/>
      <c r="G287" s="483">
        <f>0</f>
        <v>0</v>
      </c>
      <c r="H287" s="483">
        <f t="shared" si="69"/>
        <v>0</v>
      </c>
      <c r="I287" s="483">
        <f>0</f>
        <v>0</v>
      </c>
      <c r="J287" s="484"/>
      <c r="K287" s="484">
        <f>0</f>
        <v>0</v>
      </c>
      <c r="L287" s="484"/>
      <c r="M287" s="484"/>
      <c r="N287" s="484">
        <f>0</f>
        <v>0</v>
      </c>
      <c r="O287" s="483">
        <f>0</f>
        <v>0</v>
      </c>
      <c r="P287" s="555" t="s">
        <v>1760</v>
      </c>
      <c r="Q287" s="555" t="s">
        <v>1760</v>
      </c>
      <c r="R287" s="555" t="s">
        <v>1760</v>
      </c>
      <c r="S287" s="555" t="s">
        <v>1760</v>
      </c>
    </row>
    <row r="288" spans="1:19" s="427" customFormat="1" ht="31.5" x14ac:dyDescent="0.2">
      <c r="A288" s="377" t="s">
        <v>1160</v>
      </c>
      <c r="B288" s="378" t="s">
        <v>1307</v>
      </c>
      <c r="C288" s="378" t="s">
        <v>1239</v>
      </c>
      <c r="D288" s="379" t="s">
        <v>1240</v>
      </c>
      <c r="E288" s="482"/>
      <c r="F288" s="482"/>
      <c r="G288" s="483">
        <f>0</f>
        <v>0</v>
      </c>
      <c r="H288" s="483">
        <f t="shared" si="69"/>
        <v>0</v>
      </c>
      <c r="I288" s="483">
        <f>0</f>
        <v>0</v>
      </c>
      <c r="J288" s="484"/>
      <c r="K288" s="484">
        <f>0</f>
        <v>0</v>
      </c>
      <c r="L288" s="484"/>
      <c r="M288" s="484"/>
      <c r="N288" s="484">
        <f>0</f>
        <v>0</v>
      </c>
      <c r="O288" s="483">
        <f>0</f>
        <v>0</v>
      </c>
      <c r="P288" s="555" t="s">
        <v>1760</v>
      </c>
      <c r="Q288" s="555" t="s">
        <v>1760</v>
      </c>
      <c r="R288" s="555" t="s">
        <v>1760</v>
      </c>
      <c r="S288" s="555" t="s">
        <v>1760</v>
      </c>
    </row>
    <row r="289" spans="1:19" s="427" customFormat="1" ht="12.75" x14ac:dyDescent="0.2">
      <c r="A289" s="377" t="s">
        <v>1161</v>
      </c>
      <c r="B289" s="378" t="s">
        <v>1308</v>
      </c>
      <c r="C289" s="378" t="s">
        <v>1241</v>
      </c>
      <c r="D289" s="379" t="s">
        <v>1242</v>
      </c>
      <c r="E289" s="482"/>
      <c r="F289" s="482"/>
      <c r="G289" s="483">
        <f>0</f>
        <v>0</v>
      </c>
      <c r="H289" s="483">
        <f t="shared" si="69"/>
        <v>0</v>
      </c>
      <c r="I289" s="483">
        <f>0</f>
        <v>0</v>
      </c>
      <c r="J289" s="484"/>
      <c r="K289" s="484">
        <f>0</f>
        <v>0</v>
      </c>
      <c r="L289" s="484">
        <f>0</f>
        <v>0</v>
      </c>
      <c r="M289" s="484">
        <f>0</f>
        <v>0</v>
      </c>
      <c r="N289" s="484">
        <f>0</f>
        <v>0</v>
      </c>
      <c r="O289" s="483">
        <f>0</f>
        <v>0</v>
      </c>
      <c r="P289" s="555" t="s">
        <v>1760</v>
      </c>
      <c r="Q289" s="555" t="s">
        <v>1760</v>
      </c>
      <c r="R289" s="555" t="s">
        <v>1760</v>
      </c>
      <c r="S289" s="555" t="s">
        <v>1760</v>
      </c>
    </row>
    <row r="290" spans="1:19" s="427" customFormat="1" ht="42" x14ac:dyDescent="0.2">
      <c r="A290" s="377" t="s">
        <v>1162</v>
      </c>
      <c r="B290" s="378" t="s">
        <v>1309</v>
      </c>
      <c r="C290" s="378" t="s">
        <v>1243</v>
      </c>
      <c r="D290" s="379" t="s">
        <v>1244</v>
      </c>
      <c r="E290" s="482"/>
      <c r="F290" s="482"/>
      <c r="G290" s="483">
        <f>0</f>
        <v>0</v>
      </c>
      <c r="H290" s="483">
        <f t="shared" si="69"/>
        <v>0</v>
      </c>
      <c r="I290" s="483">
        <f>0</f>
        <v>0</v>
      </c>
      <c r="J290" s="484"/>
      <c r="K290" s="484">
        <f>0</f>
        <v>0</v>
      </c>
      <c r="L290" s="484"/>
      <c r="M290" s="484"/>
      <c r="N290" s="484">
        <f>0</f>
        <v>0</v>
      </c>
      <c r="O290" s="483">
        <f>0</f>
        <v>0</v>
      </c>
      <c r="P290" s="555" t="s">
        <v>1760</v>
      </c>
      <c r="Q290" s="555" t="s">
        <v>1760</v>
      </c>
      <c r="R290" s="555" t="s">
        <v>1760</v>
      </c>
      <c r="S290" s="555" t="s">
        <v>1760</v>
      </c>
    </row>
    <row r="291" spans="1:19" s="427" customFormat="1" ht="12.75" x14ac:dyDescent="0.2">
      <c r="A291" s="377" t="s">
        <v>1163</v>
      </c>
      <c r="B291" s="378" t="s">
        <v>1310</v>
      </c>
      <c r="C291" s="378" t="s">
        <v>1245</v>
      </c>
      <c r="D291" s="379" t="s">
        <v>1246</v>
      </c>
      <c r="E291" s="482"/>
      <c r="F291" s="482"/>
      <c r="G291" s="483">
        <f>0</f>
        <v>0</v>
      </c>
      <c r="H291" s="483">
        <f t="shared" si="69"/>
        <v>0</v>
      </c>
      <c r="I291" s="483">
        <f>0</f>
        <v>0</v>
      </c>
      <c r="J291" s="484"/>
      <c r="K291" s="484">
        <f>0</f>
        <v>0</v>
      </c>
      <c r="L291" s="484"/>
      <c r="M291" s="484"/>
      <c r="N291" s="484">
        <f>0</f>
        <v>0</v>
      </c>
      <c r="O291" s="483">
        <f>0</f>
        <v>0</v>
      </c>
      <c r="P291" s="555" t="s">
        <v>1760</v>
      </c>
      <c r="Q291" s="555" t="s">
        <v>1760</v>
      </c>
      <c r="R291" s="555" t="s">
        <v>1760</v>
      </c>
      <c r="S291" s="555" t="s">
        <v>1760</v>
      </c>
    </row>
    <row r="292" spans="1:19" s="427" customFormat="1" ht="12.75" x14ac:dyDescent="0.2">
      <c r="A292" s="377" t="s">
        <v>1164</v>
      </c>
      <c r="B292" s="378" t="s">
        <v>1311</v>
      </c>
      <c r="C292" s="378" t="s">
        <v>1247</v>
      </c>
      <c r="D292" s="379" t="s">
        <v>1248</v>
      </c>
      <c r="E292" s="482"/>
      <c r="F292" s="482"/>
      <c r="G292" s="483">
        <f>0</f>
        <v>0</v>
      </c>
      <c r="H292" s="483">
        <f t="shared" si="69"/>
        <v>0</v>
      </c>
      <c r="I292" s="483">
        <f>0</f>
        <v>0</v>
      </c>
      <c r="J292" s="484"/>
      <c r="K292" s="484">
        <f>0</f>
        <v>0</v>
      </c>
      <c r="L292" s="484"/>
      <c r="M292" s="484"/>
      <c r="N292" s="484">
        <f>0</f>
        <v>0</v>
      </c>
      <c r="O292" s="483">
        <f>0</f>
        <v>0</v>
      </c>
      <c r="P292" s="555" t="s">
        <v>1760</v>
      </c>
      <c r="Q292" s="555" t="s">
        <v>1760</v>
      </c>
      <c r="R292" s="555" t="s">
        <v>1760</v>
      </c>
      <c r="S292" s="555" t="s">
        <v>1760</v>
      </c>
    </row>
    <row r="293" spans="1:19" s="427" customFormat="1" ht="12.75" x14ac:dyDescent="0.2">
      <c r="A293" s="377" t="s">
        <v>1165</v>
      </c>
      <c r="B293" s="378" t="s">
        <v>1312</v>
      </c>
      <c r="C293" s="378" t="s">
        <v>1249</v>
      </c>
      <c r="D293" s="379" t="s">
        <v>1250</v>
      </c>
      <c r="E293" s="482"/>
      <c r="F293" s="482"/>
      <c r="G293" s="483">
        <f>0</f>
        <v>0</v>
      </c>
      <c r="H293" s="483">
        <f t="shared" si="69"/>
        <v>0</v>
      </c>
      <c r="I293" s="483">
        <f>0</f>
        <v>0</v>
      </c>
      <c r="J293" s="484"/>
      <c r="K293" s="484">
        <f>0</f>
        <v>0</v>
      </c>
      <c r="L293" s="484"/>
      <c r="M293" s="484"/>
      <c r="N293" s="484">
        <f>0</f>
        <v>0</v>
      </c>
      <c r="O293" s="483">
        <f>0</f>
        <v>0</v>
      </c>
      <c r="P293" s="555" t="s">
        <v>1760</v>
      </c>
      <c r="Q293" s="555" t="s">
        <v>1760</v>
      </c>
      <c r="R293" s="555" t="s">
        <v>1760</v>
      </c>
      <c r="S293" s="555" t="s">
        <v>1760</v>
      </c>
    </row>
    <row r="294" spans="1:19" s="427" customFormat="1" ht="12.75" x14ac:dyDescent="0.2">
      <c r="A294" s="377" t="s">
        <v>1166</v>
      </c>
      <c r="B294" s="378" t="s">
        <v>1313</v>
      </c>
      <c r="C294" s="378" t="s">
        <v>1251</v>
      </c>
      <c r="D294" s="379" t="s">
        <v>1252</v>
      </c>
      <c r="E294" s="482"/>
      <c r="F294" s="482"/>
      <c r="G294" s="483">
        <f>0</f>
        <v>0</v>
      </c>
      <c r="H294" s="483">
        <f t="shared" si="69"/>
        <v>0</v>
      </c>
      <c r="I294" s="483">
        <f>0</f>
        <v>0</v>
      </c>
      <c r="J294" s="484"/>
      <c r="K294" s="484">
        <f>0</f>
        <v>0</v>
      </c>
      <c r="L294" s="484"/>
      <c r="M294" s="484"/>
      <c r="N294" s="484">
        <f>0</f>
        <v>0</v>
      </c>
      <c r="O294" s="483">
        <f>0</f>
        <v>0</v>
      </c>
      <c r="P294" s="555" t="s">
        <v>1760</v>
      </c>
      <c r="Q294" s="555" t="s">
        <v>1760</v>
      </c>
      <c r="R294" s="555" t="s">
        <v>1760</v>
      </c>
      <c r="S294" s="555" t="s">
        <v>1760</v>
      </c>
    </row>
    <row r="295" spans="1:19" s="427" customFormat="1" ht="21" x14ac:dyDescent="0.2">
      <c r="A295" s="377" t="s">
        <v>1167</v>
      </c>
      <c r="B295" s="378" t="s">
        <v>1314</v>
      </c>
      <c r="C295" s="378" t="s">
        <v>1253</v>
      </c>
      <c r="D295" s="379" t="s">
        <v>1254</v>
      </c>
      <c r="E295" s="482"/>
      <c r="F295" s="482"/>
      <c r="G295" s="483">
        <f>0</f>
        <v>0</v>
      </c>
      <c r="H295" s="483">
        <f t="shared" si="69"/>
        <v>0</v>
      </c>
      <c r="I295" s="483">
        <f>0</f>
        <v>0</v>
      </c>
      <c r="J295" s="484"/>
      <c r="K295" s="484">
        <f>0</f>
        <v>0</v>
      </c>
      <c r="L295" s="484"/>
      <c r="M295" s="484"/>
      <c r="N295" s="484">
        <f>0</f>
        <v>0</v>
      </c>
      <c r="O295" s="483">
        <f>0</f>
        <v>0</v>
      </c>
      <c r="P295" s="555" t="s">
        <v>1760</v>
      </c>
      <c r="Q295" s="555" t="s">
        <v>1760</v>
      </c>
      <c r="R295" s="555" t="s">
        <v>1760</v>
      </c>
      <c r="S295" s="555" t="s">
        <v>1760</v>
      </c>
    </row>
    <row r="296" spans="1:19" s="427" customFormat="1" ht="31.5" x14ac:dyDescent="0.2">
      <c r="A296" s="377" t="s">
        <v>1168</v>
      </c>
      <c r="B296" s="378" t="s">
        <v>1315</v>
      </c>
      <c r="C296" s="378" t="s">
        <v>1255</v>
      </c>
      <c r="D296" s="379" t="s">
        <v>1256</v>
      </c>
      <c r="E296" s="482"/>
      <c r="F296" s="482"/>
      <c r="G296" s="483">
        <f>0</f>
        <v>0</v>
      </c>
      <c r="H296" s="483">
        <f t="shared" si="69"/>
        <v>0</v>
      </c>
      <c r="I296" s="483">
        <f>0</f>
        <v>0</v>
      </c>
      <c r="J296" s="484"/>
      <c r="K296" s="484">
        <f>0</f>
        <v>0</v>
      </c>
      <c r="L296" s="484"/>
      <c r="M296" s="484"/>
      <c r="N296" s="484">
        <f>0</f>
        <v>0</v>
      </c>
      <c r="O296" s="483">
        <f>0</f>
        <v>0</v>
      </c>
      <c r="P296" s="555" t="s">
        <v>1760</v>
      </c>
      <c r="Q296" s="555" t="s">
        <v>1760</v>
      </c>
      <c r="R296" s="555" t="s">
        <v>1760</v>
      </c>
      <c r="S296" s="555" t="s">
        <v>1760</v>
      </c>
    </row>
    <row r="297" spans="1:19" s="427" customFormat="1" ht="12.75" x14ac:dyDescent="0.2">
      <c r="A297" s="377" t="s">
        <v>1169</v>
      </c>
      <c r="B297" s="378" t="s">
        <v>1316</v>
      </c>
      <c r="C297" s="378" t="s">
        <v>1257</v>
      </c>
      <c r="D297" s="379" t="s">
        <v>1258</v>
      </c>
      <c r="E297" s="482"/>
      <c r="F297" s="482"/>
      <c r="G297" s="483">
        <f>0</f>
        <v>0</v>
      </c>
      <c r="H297" s="483">
        <f t="shared" si="69"/>
        <v>0</v>
      </c>
      <c r="I297" s="483">
        <f>0</f>
        <v>0</v>
      </c>
      <c r="J297" s="484"/>
      <c r="K297" s="484">
        <f>0</f>
        <v>0</v>
      </c>
      <c r="L297" s="484"/>
      <c r="M297" s="484"/>
      <c r="N297" s="484">
        <f>0</f>
        <v>0</v>
      </c>
      <c r="O297" s="483">
        <f>0</f>
        <v>0</v>
      </c>
      <c r="P297" s="555" t="s">
        <v>1760</v>
      </c>
      <c r="Q297" s="555" t="s">
        <v>1760</v>
      </c>
      <c r="R297" s="555" t="s">
        <v>1760</v>
      </c>
      <c r="S297" s="555" t="s">
        <v>1760</v>
      </c>
    </row>
    <row r="298" spans="1:19" s="427" customFormat="1" ht="42" x14ac:dyDescent="0.2">
      <c r="A298" s="377" t="s">
        <v>1170</v>
      </c>
      <c r="B298" s="378" t="s">
        <v>1317</v>
      </c>
      <c r="C298" s="378" t="s">
        <v>1259</v>
      </c>
      <c r="D298" s="379" t="s">
        <v>1260</v>
      </c>
      <c r="E298" s="482"/>
      <c r="F298" s="482"/>
      <c r="G298" s="483">
        <f>0</f>
        <v>0</v>
      </c>
      <c r="H298" s="483">
        <f t="shared" si="69"/>
        <v>0</v>
      </c>
      <c r="I298" s="483">
        <f>0</f>
        <v>0</v>
      </c>
      <c r="J298" s="484"/>
      <c r="K298" s="484">
        <f>0</f>
        <v>0</v>
      </c>
      <c r="L298" s="484"/>
      <c r="M298" s="484"/>
      <c r="N298" s="484">
        <f>0</f>
        <v>0</v>
      </c>
      <c r="O298" s="483">
        <f>0</f>
        <v>0</v>
      </c>
      <c r="P298" s="555" t="s">
        <v>1760</v>
      </c>
      <c r="Q298" s="555" t="s">
        <v>1760</v>
      </c>
      <c r="R298" s="555" t="s">
        <v>1760</v>
      </c>
      <c r="S298" s="555" t="s">
        <v>1760</v>
      </c>
    </row>
    <row r="299" spans="1:19" s="427" customFormat="1" ht="21" x14ac:dyDescent="0.2">
      <c r="A299" s="377" t="s">
        <v>1171</v>
      </c>
      <c r="B299" s="378" t="s">
        <v>1318</v>
      </c>
      <c r="C299" s="378" t="s">
        <v>1261</v>
      </c>
      <c r="D299" s="379" t="s">
        <v>1262</v>
      </c>
      <c r="E299" s="482"/>
      <c r="F299" s="482"/>
      <c r="G299" s="483">
        <f>0</f>
        <v>0</v>
      </c>
      <c r="H299" s="483">
        <f t="shared" si="69"/>
        <v>0</v>
      </c>
      <c r="I299" s="483">
        <f>0</f>
        <v>0</v>
      </c>
      <c r="J299" s="484"/>
      <c r="K299" s="484">
        <f>0</f>
        <v>0</v>
      </c>
      <c r="L299" s="484"/>
      <c r="M299" s="484"/>
      <c r="N299" s="484">
        <f>0</f>
        <v>0</v>
      </c>
      <c r="O299" s="483">
        <f>0</f>
        <v>0</v>
      </c>
      <c r="P299" s="555" t="s">
        <v>1760</v>
      </c>
      <c r="Q299" s="555" t="s">
        <v>1760</v>
      </c>
      <c r="R299" s="555" t="s">
        <v>1760</v>
      </c>
      <c r="S299" s="555" t="s">
        <v>1760</v>
      </c>
    </row>
    <row r="300" spans="1:19" s="427" customFormat="1" ht="21" x14ac:dyDescent="0.2">
      <c r="A300" s="377" t="s">
        <v>1172</v>
      </c>
      <c r="B300" s="378" t="s">
        <v>1319</v>
      </c>
      <c r="C300" s="378" t="s">
        <v>1263</v>
      </c>
      <c r="D300" s="379" t="s">
        <v>1264</v>
      </c>
      <c r="E300" s="482"/>
      <c r="F300" s="482"/>
      <c r="G300" s="483">
        <f>0</f>
        <v>0</v>
      </c>
      <c r="H300" s="483">
        <f t="shared" si="69"/>
        <v>0</v>
      </c>
      <c r="I300" s="483">
        <f>0</f>
        <v>0</v>
      </c>
      <c r="J300" s="484"/>
      <c r="K300" s="484">
        <f>0</f>
        <v>0</v>
      </c>
      <c r="L300" s="484"/>
      <c r="M300" s="484"/>
      <c r="N300" s="484">
        <f>0</f>
        <v>0</v>
      </c>
      <c r="O300" s="483">
        <f>0</f>
        <v>0</v>
      </c>
      <c r="P300" s="555" t="s">
        <v>1760</v>
      </c>
      <c r="Q300" s="555" t="s">
        <v>1760</v>
      </c>
      <c r="R300" s="555" t="s">
        <v>1760</v>
      </c>
      <c r="S300" s="555" t="s">
        <v>1760</v>
      </c>
    </row>
    <row r="301" spans="1:19" s="427" customFormat="1" ht="31.5" x14ac:dyDescent="0.2">
      <c r="A301" s="377" t="s">
        <v>1173</v>
      </c>
      <c r="B301" s="378" t="s">
        <v>1320</v>
      </c>
      <c r="C301" s="378" t="s">
        <v>1265</v>
      </c>
      <c r="D301" s="379" t="s">
        <v>1266</v>
      </c>
      <c r="E301" s="482"/>
      <c r="F301" s="482"/>
      <c r="G301" s="483">
        <f>0</f>
        <v>0</v>
      </c>
      <c r="H301" s="483">
        <f t="shared" si="69"/>
        <v>0</v>
      </c>
      <c r="I301" s="483">
        <f>0</f>
        <v>0</v>
      </c>
      <c r="J301" s="484"/>
      <c r="K301" s="484">
        <f>0</f>
        <v>0</v>
      </c>
      <c r="L301" s="484"/>
      <c r="M301" s="484"/>
      <c r="N301" s="484">
        <f>0</f>
        <v>0</v>
      </c>
      <c r="O301" s="483">
        <f>0</f>
        <v>0</v>
      </c>
      <c r="P301" s="555" t="s">
        <v>1760</v>
      </c>
      <c r="Q301" s="555" t="s">
        <v>1760</v>
      </c>
      <c r="R301" s="555" t="s">
        <v>1760</v>
      </c>
      <c r="S301" s="555" t="s">
        <v>1760</v>
      </c>
    </row>
    <row r="302" spans="1:19" s="427" customFormat="1" ht="52.5" x14ac:dyDescent="0.2">
      <c r="A302" s="377" t="s">
        <v>1174</v>
      </c>
      <c r="B302" s="378" t="s">
        <v>1321</v>
      </c>
      <c r="C302" s="378" t="s">
        <v>1267</v>
      </c>
      <c r="D302" s="379" t="s">
        <v>1268</v>
      </c>
      <c r="E302" s="482"/>
      <c r="F302" s="482"/>
      <c r="G302" s="483">
        <f>0</f>
        <v>0</v>
      </c>
      <c r="H302" s="483">
        <f t="shared" si="69"/>
        <v>0</v>
      </c>
      <c r="I302" s="483">
        <f>0</f>
        <v>0</v>
      </c>
      <c r="J302" s="484"/>
      <c r="K302" s="484">
        <f>0</f>
        <v>0</v>
      </c>
      <c r="L302" s="484"/>
      <c r="M302" s="484"/>
      <c r="N302" s="484">
        <f>0</f>
        <v>0</v>
      </c>
      <c r="O302" s="483">
        <f>0</f>
        <v>0</v>
      </c>
      <c r="P302" s="555" t="s">
        <v>1760</v>
      </c>
      <c r="Q302" s="555" t="s">
        <v>1760</v>
      </c>
      <c r="R302" s="555" t="s">
        <v>1760</v>
      </c>
      <c r="S302" s="555" t="s">
        <v>1760</v>
      </c>
    </row>
    <row r="303" spans="1:19" s="427" customFormat="1" ht="21" x14ac:dyDescent="0.2">
      <c r="A303" s="377" t="s">
        <v>1175</v>
      </c>
      <c r="B303" s="378" t="s">
        <v>1322</v>
      </c>
      <c r="C303" s="378" t="s">
        <v>1269</v>
      </c>
      <c r="D303" s="379" t="s">
        <v>1270</v>
      </c>
      <c r="E303" s="482"/>
      <c r="F303" s="482"/>
      <c r="G303" s="483">
        <f>0</f>
        <v>0</v>
      </c>
      <c r="H303" s="483">
        <f t="shared" si="69"/>
        <v>0</v>
      </c>
      <c r="I303" s="483">
        <f>0</f>
        <v>0</v>
      </c>
      <c r="J303" s="484"/>
      <c r="K303" s="484">
        <f>0</f>
        <v>0</v>
      </c>
      <c r="L303" s="484"/>
      <c r="M303" s="484"/>
      <c r="N303" s="484">
        <f>0</f>
        <v>0</v>
      </c>
      <c r="O303" s="483">
        <f>0</f>
        <v>0</v>
      </c>
      <c r="P303" s="555" t="s">
        <v>1760</v>
      </c>
      <c r="Q303" s="555" t="s">
        <v>1760</v>
      </c>
      <c r="R303" s="555" t="s">
        <v>1760</v>
      </c>
      <c r="S303" s="555" t="s">
        <v>1760</v>
      </c>
    </row>
    <row r="304" spans="1:19" s="427" customFormat="1" ht="31.5" x14ac:dyDescent="0.2">
      <c r="A304" s="377" t="s">
        <v>1176</v>
      </c>
      <c r="B304" s="378" t="s">
        <v>1323</v>
      </c>
      <c r="C304" s="378" t="s">
        <v>1271</v>
      </c>
      <c r="D304" s="379" t="s">
        <v>1272</v>
      </c>
      <c r="E304" s="482"/>
      <c r="F304" s="482"/>
      <c r="G304" s="483">
        <f>0</f>
        <v>0</v>
      </c>
      <c r="H304" s="483">
        <f t="shared" si="69"/>
        <v>0</v>
      </c>
      <c r="I304" s="483">
        <f>0</f>
        <v>0</v>
      </c>
      <c r="J304" s="484"/>
      <c r="K304" s="484">
        <f>0</f>
        <v>0</v>
      </c>
      <c r="L304" s="484"/>
      <c r="M304" s="484"/>
      <c r="N304" s="484">
        <f>0</f>
        <v>0</v>
      </c>
      <c r="O304" s="483">
        <f>0</f>
        <v>0</v>
      </c>
      <c r="P304" s="555" t="s">
        <v>1760</v>
      </c>
      <c r="Q304" s="555" t="s">
        <v>1760</v>
      </c>
      <c r="R304" s="555" t="s">
        <v>1760</v>
      </c>
      <c r="S304" s="555" t="s">
        <v>1760</v>
      </c>
    </row>
    <row r="305" spans="1:19" s="427" customFormat="1" ht="31.5" x14ac:dyDescent="0.2">
      <c r="A305" s="377" t="s">
        <v>1177</v>
      </c>
      <c r="B305" s="378" t="s">
        <v>1324</v>
      </c>
      <c r="C305" s="378" t="s">
        <v>1273</v>
      </c>
      <c r="D305" s="379" t="s">
        <v>1274</v>
      </c>
      <c r="E305" s="482"/>
      <c r="F305" s="482"/>
      <c r="G305" s="483">
        <f>0</f>
        <v>0</v>
      </c>
      <c r="H305" s="483">
        <f t="shared" si="69"/>
        <v>0</v>
      </c>
      <c r="I305" s="483">
        <f>0</f>
        <v>0</v>
      </c>
      <c r="J305" s="484"/>
      <c r="K305" s="484">
        <f>0</f>
        <v>0</v>
      </c>
      <c r="L305" s="484"/>
      <c r="M305" s="484"/>
      <c r="N305" s="484">
        <f>0</f>
        <v>0</v>
      </c>
      <c r="O305" s="483">
        <f>0</f>
        <v>0</v>
      </c>
      <c r="P305" s="555" t="s">
        <v>1760</v>
      </c>
      <c r="Q305" s="555" t="s">
        <v>1760</v>
      </c>
      <c r="R305" s="555" t="s">
        <v>1760</v>
      </c>
      <c r="S305" s="555" t="s">
        <v>1760</v>
      </c>
    </row>
    <row r="306" spans="1:19" s="427" customFormat="1" ht="12.75" x14ac:dyDescent="0.2">
      <c r="A306" s="377" t="s">
        <v>1178</v>
      </c>
      <c r="B306" s="378" t="s">
        <v>1325</v>
      </c>
      <c r="C306" s="378" t="s">
        <v>1275</v>
      </c>
      <c r="D306" s="379" t="s">
        <v>1276</v>
      </c>
      <c r="E306" s="482"/>
      <c r="F306" s="482"/>
      <c r="G306" s="483">
        <f>0</f>
        <v>0</v>
      </c>
      <c r="H306" s="483">
        <f t="shared" si="69"/>
        <v>0</v>
      </c>
      <c r="I306" s="483">
        <f>0</f>
        <v>0</v>
      </c>
      <c r="J306" s="484"/>
      <c r="K306" s="484">
        <f>0</f>
        <v>0</v>
      </c>
      <c r="L306" s="484">
        <f>0</f>
        <v>0</v>
      </c>
      <c r="M306" s="484">
        <f>0</f>
        <v>0</v>
      </c>
      <c r="N306" s="484">
        <f>0</f>
        <v>0</v>
      </c>
      <c r="O306" s="483">
        <f>0</f>
        <v>0</v>
      </c>
      <c r="P306" s="555" t="s">
        <v>1760</v>
      </c>
      <c r="Q306" s="555" t="s">
        <v>1760</v>
      </c>
      <c r="R306" s="555" t="s">
        <v>1760</v>
      </c>
      <c r="S306" s="555" t="s">
        <v>1760</v>
      </c>
    </row>
    <row r="307" spans="1:19" s="427" customFormat="1" ht="21" x14ac:dyDescent="0.15">
      <c r="A307" s="374" t="s">
        <v>661</v>
      </c>
      <c r="B307" s="375" t="s">
        <v>259</v>
      </c>
      <c r="C307" s="375" t="s">
        <v>126</v>
      </c>
      <c r="D307" s="376" t="s">
        <v>63</v>
      </c>
      <c r="E307" s="499"/>
      <c r="F307" s="499"/>
      <c r="G307" s="481">
        <f>0</f>
        <v>0</v>
      </c>
      <c r="H307" s="481"/>
      <c r="I307" s="481">
        <f>G307+K307</f>
        <v>0</v>
      </c>
      <c r="J307" s="501">
        <f>H307</f>
        <v>0</v>
      </c>
      <c r="K307" s="485">
        <f>0</f>
        <v>0</v>
      </c>
      <c r="L307" s="485">
        <f>0</f>
        <v>0</v>
      </c>
      <c r="M307" s="485">
        <f>0</f>
        <v>0</v>
      </c>
      <c r="N307" s="485">
        <f>0</f>
        <v>0</v>
      </c>
      <c r="O307" s="481">
        <f>I307-N307</f>
        <v>0</v>
      </c>
      <c r="P307" s="557" t="e">
        <f>H307*1000/Таблица4001!F9</f>
        <v>#DIV/0!</v>
      </c>
      <c r="Q307" s="557" t="e">
        <f>I307*1000/Таблица4001!F9</f>
        <v>#DIV/0!</v>
      </c>
      <c r="R307" s="557" t="e">
        <f>J307*1000/Таблица4001!F9</f>
        <v>#DIV/0!</v>
      </c>
      <c r="S307" s="557" t="e">
        <f t="shared" ref="S307:S309" si="70">K307*100/J307</f>
        <v>#DIV/0!</v>
      </c>
    </row>
    <row r="308" spans="1:19" s="427" customFormat="1" ht="31.5" x14ac:dyDescent="0.15">
      <c r="A308" s="390" t="s">
        <v>1374</v>
      </c>
      <c r="B308" s="375" t="s">
        <v>1375</v>
      </c>
      <c r="C308" s="428" t="s">
        <v>1376</v>
      </c>
      <c r="D308" s="429" t="s">
        <v>1377</v>
      </c>
      <c r="E308" s="502"/>
      <c r="F308" s="502"/>
      <c r="G308" s="485">
        <f>0</f>
        <v>0</v>
      </c>
      <c r="H308" s="502"/>
      <c r="I308" s="485">
        <f>0</f>
        <v>0</v>
      </c>
      <c r="J308" s="501">
        <f>H308</f>
        <v>0</v>
      </c>
      <c r="K308" s="485">
        <f>0</f>
        <v>0</v>
      </c>
      <c r="L308" s="485">
        <f>0</f>
        <v>0</v>
      </c>
      <c r="M308" s="485">
        <f>0</f>
        <v>0</v>
      </c>
      <c r="N308" s="485">
        <f>0</f>
        <v>0</v>
      </c>
      <c r="O308" s="485">
        <f>0</f>
        <v>0</v>
      </c>
      <c r="P308" s="557" t="e">
        <f>H308*1000/Таблица4001!F9</f>
        <v>#DIV/0!</v>
      </c>
      <c r="Q308" s="557" t="e">
        <f>I308*1000/Таблица4001!F9</f>
        <v>#DIV/0!</v>
      </c>
      <c r="R308" s="557" t="e">
        <f>J308*1000/Таблица4001!F9</f>
        <v>#DIV/0!</v>
      </c>
      <c r="S308" s="557" t="e">
        <f t="shared" si="70"/>
        <v>#DIV/0!</v>
      </c>
    </row>
    <row r="309" spans="1:19" s="427" customFormat="1" x14ac:dyDescent="0.15">
      <c r="A309" s="390" t="s">
        <v>1507</v>
      </c>
      <c r="B309" s="375" t="s">
        <v>1508</v>
      </c>
      <c r="C309" s="428" t="s">
        <v>1508</v>
      </c>
      <c r="D309" s="429" t="s">
        <v>1509</v>
      </c>
      <c r="E309" s="503">
        <v>0</v>
      </c>
      <c r="F309" s="504">
        <v>0</v>
      </c>
      <c r="G309" s="485">
        <f>0</f>
        <v>0</v>
      </c>
      <c r="H309" s="504"/>
      <c r="I309" s="483">
        <f t="shared" ref="I309" si="71">G309+K309</f>
        <v>0</v>
      </c>
      <c r="J309" s="505">
        <f>H309</f>
        <v>0</v>
      </c>
      <c r="K309" s="484"/>
      <c r="L309" s="484">
        <v>0</v>
      </c>
      <c r="M309" s="484">
        <v>0</v>
      </c>
      <c r="N309" s="484"/>
      <c r="O309" s="483">
        <f t="shared" ref="O309" si="72">I309-N309</f>
        <v>0</v>
      </c>
      <c r="P309" s="557" t="e">
        <f>H309*1000/Таблица4001!F9</f>
        <v>#DIV/0!</v>
      </c>
      <c r="Q309" s="557" t="e">
        <f>I309*1000/Таблица4001!F9</f>
        <v>#DIV/0!</v>
      </c>
      <c r="R309" s="557" t="e">
        <f>J309*1000/Таблица4001!F9</f>
        <v>#DIV/0!</v>
      </c>
      <c r="S309" s="557" t="e">
        <f t="shared" si="70"/>
        <v>#DIV/0!</v>
      </c>
    </row>
    <row r="310" spans="1:19" s="427" customFormat="1" x14ac:dyDescent="0.15">
      <c r="A310" s="506"/>
      <c r="B310" s="431"/>
      <c r="C310" s="431"/>
      <c r="D310" s="423"/>
      <c r="E310" s="507"/>
      <c r="F310" s="507"/>
      <c r="G310" s="507"/>
      <c r="H310" s="507"/>
      <c r="I310" s="507"/>
      <c r="J310" s="507"/>
      <c r="K310" s="507"/>
      <c r="L310" s="507"/>
      <c r="M310" s="507"/>
      <c r="N310" s="508"/>
      <c r="P310" s="275"/>
      <c r="Q310" s="275"/>
      <c r="R310" s="275"/>
      <c r="S310" s="275"/>
    </row>
    <row r="311" spans="1:19" s="427" customFormat="1" x14ac:dyDescent="0.15">
      <c r="A311" s="506"/>
      <c r="B311" s="431"/>
      <c r="C311" s="431"/>
      <c r="D311" s="423"/>
      <c r="E311" s="507"/>
      <c r="F311" s="507"/>
      <c r="G311" s="507"/>
      <c r="H311" s="507"/>
      <c r="I311" s="507"/>
      <c r="J311" s="507"/>
      <c r="K311" s="507"/>
      <c r="L311" s="507"/>
      <c r="M311" s="507"/>
      <c r="N311" s="508"/>
      <c r="P311" s="275"/>
      <c r="Q311" s="275"/>
      <c r="R311" s="275"/>
      <c r="S311" s="275"/>
    </row>
    <row r="312" spans="1:19" ht="14.25" x14ac:dyDescent="0.2">
      <c r="A312" s="384" t="s">
        <v>2</v>
      </c>
      <c r="B312" s="403"/>
      <c r="P312" s="561" t="s">
        <v>1843</v>
      </c>
    </row>
  </sheetData>
  <mergeCells count="18">
    <mergeCell ref="N4:N6"/>
    <mergeCell ref="O4:O6"/>
    <mergeCell ref="H5:H6"/>
    <mergeCell ref="I5:J5"/>
    <mergeCell ref="K5:M5"/>
    <mergeCell ref="D2:K2"/>
    <mergeCell ref="A4:A6"/>
    <mergeCell ref="B4:B6"/>
    <mergeCell ref="D4:D6"/>
    <mergeCell ref="C4:C6"/>
    <mergeCell ref="H4:M4"/>
    <mergeCell ref="E4:F5"/>
    <mergeCell ref="G4:G5"/>
    <mergeCell ref="P3:S3"/>
    <mergeCell ref="P4:P6"/>
    <mergeCell ref="Q4:Q6"/>
    <mergeCell ref="R4:R6"/>
    <mergeCell ref="S4:S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workbookViewId="0">
      <selection activeCell="F5" sqref="F5"/>
    </sheetView>
  </sheetViews>
  <sheetFormatPr defaultColWidth="9.140625" defaultRowHeight="10.5" customHeight="1" x14ac:dyDescent="0.15"/>
  <cols>
    <col min="1" max="1" width="9.140625" style="18" customWidth="1"/>
    <col min="2" max="2" width="4.140625" style="87" customWidth="1"/>
    <col min="3" max="3" width="24" style="18" customWidth="1"/>
    <col min="4" max="4" width="25.5703125" style="18" customWidth="1"/>
    <col min="5" max="5" width="26.5703125" style="18" customWidth="1"/>
    <col min="6" max="6" width="27.42578125" style="18" customWidth="1"/>
    <col min="7" max="7" width="22.5703125" style="164" customWidth="1"/>
    <col min="8" max="8" width="11.5703125" style="164" customWidth="1"/>
    <col min="9" max="9" width="11.140625" style="164" customWidth="1"/>
    <col min="10" max="10" width="9.140625" style="164"/>
    <col min="11" max="16384" width="9.140625" style="18"/>
  </cols>
  <sheetData>
    <row r="1" spans="1:10" s="87" customFormat="1" x14ac:dyDescent="0.15">
      <c r="A1" s="87" t="s">
        <v>597</v>
      </c>
      <c r="G1" s="164"/>
      <c r="H1" s="164"/>
      <c r="I1" s="164"/>
      <c r="J1" s="164"/>
    </row>
    <row r="2" spans="1:10" x14ac:dyDescent="0.15">
      <c r="B2" s="87" t="s">
        <v>7</v>
      </c>
      <c r="C2" s="709" t="s">
        <v>826</v>
      </c>
      <c r="D2" s="710"/>
      <c r="E2" s="710"/>
    </row>
    <row r="3" spans="1:10" x14ac:dyDescent="0.15">
      <c r="C3" s="33"/>
      <c r="D3" s="26"/>
      <c r="E3" s="26"/>
      <c r="G3" s="721" t="s">
        <v>1846</v>
      </c>
      <c r="H3" s="721"/>
      <c r="I3" s="721"/>
      <c r="J3" s="721"/>
    </row>
    <row r="4" spans="1:10" x14ac:dyDescent="0.15">
      <c r="C4" s="26"/>
      <c r="D4" s="22"/>
      <c r="E4" s="37" t="s">
        <v>843</v>
      </c>
    </row>
    <row r="5" spans="1:10" x14ac:dyDescent="0.15">
      <c r="C5" s="26"/>
      <c r="D5" s="22"/>
      <c r="E5" s="37"/>
      <c r="F5" s="140" t="s">
        <v>1845</v>
      </c>
    </row>
    <row r="6" spans="1:10" ht="118.5" customHeight="1" x14ac:dyDescent="0.15">
      <c r="C6" s="19" t="s">
        <v>13</v>
      </c>
      <c r="D6" s="19" t="s">
        <v>567</v>
      </c>
      <c r="E6" s="19" t="s">
        <v>1084</v>
      </c>
      <c r="F6" s="718" t="s">
        <v>1337</v>
      </c>
      <c r="G6" s="719" t="s">
        <v>1844</v>
      </c>
      <c r="H6" s="719" t="s">
        <v>1847</v>
      </c>
      <c r="I6" s="719" t="s">
        <v>1853</v>
      </c>
      <c r="J6" s="719" t="s">
        <v>1854</v>
      </c>
    </row>
    <row r="7" spans="1:10" x14ac:dyDescent="0.15">
      <c r="C7" s="19">
        <v>1</v>
      </c>
      <c r="D7" s="19">
        <v>2</v>
      </c>
      <c r="E7" s="19">
        <v>3</v>
      </c>
      <c r="F7" s="717" t="s">
        <v>279</v>
      </c>
      <c r="G7" s="720">
        <v>4</v>
      </c>
      <c r="H7" s="720">
        <v>5</v>
      </c>
      <c r="I7" s="720">
        <v>6</v>
      </c>
      <c r="J7" s="720">
        <v>7</v>
      </c>
    </row>
    <row r="8" spans="1:10" s="87" customFormat="1" x14ac:dyDescent="0.15">
      <c r="A8" s="87" t="s">
        <v>6</v>
      </c>
      <c r="C8" s="89">
        <v>1</v>
      </c>
      <c r="D8" s="89">
        <v>2</v>
      </c>
      <c r="E8" s="89">
        <v>3</v>
      </c>
      <c r="F8" s="89">
        <v>4</v>
      </c>
      <c r="G8" s="89">
        <v>5</v>
      </c>
      <c r="H8" s="89">
        <v>6</v>
      </c>
      <c r="I8" s="89">
        <v>7</v>
      </c>
      <c r="J8" s="89">
        <v>8</v>
      </c>
    </row>
    <row r="9" spans="1:10" x14ac:dyDescent="0.15">
      <c r="B9" s="103" t="s">
        <v>569</v>
      </c>
      <c r="C9" s="20"/>
      <c r="D9" s="20"/>
      <c r="E9" s="20"/>
      <c r="F9" s="20"/>
      <c r="G9" s="720"/>
      <c r="H9" s="720"/>
      <c r="I9" s="720"/>
      <c r="J9" s="720"/>
    </row>
    <row r="11" spans="1:10" s="87" customFormat="1" x14ac:dyDescent="0.15">
      <c r="A11" s="87" t="s">
        <v>2</v>
      </c>
      <c r="G11" s="164"/>
      <c r="H11" s="164"/>
      <c r="I11" s="164"/>
      <c r="J11" s="164"/>
    </row>
    <row r="14" spans="1:10" ht="10.5" customHeight="1" x14ac:dyDescent="0.15">
      <c r="D14" s="140" t="s">
        <v>1848</v>
      </c>
      <c r="E14" s="140"/>
    </row>
    <row r="15" spans="1:10" ht="10.5" customHeight="1" x14ac:dyDescent="0.15">
      <c r="D15" s="140" t="s">
        <v>1849</v>
      </c>
      <c r="E15" s="140"/>
    </row>
    <row r="16" spans="1:10" ht="10.5" customHeight="1" x14ac:dyDescent="0.15">
      <c r="D16" s="140" t="s">
        <v>1850</v>
      </c>
      <c r="E16" s="140"/>
    </row>
    <row r="17" spans="4:5" ht="10.5" customHeight="1" x14ac:dyDescent="0.15">
      <c r="D17" s="140" t="s">
        <v>1851</v>
      </c>
      <c r="E17" s="140"/>
    </row>
    <row r="18" spans="4:5" ht="10.5" customHeight="1" x14ac:dyDescent="0.15">
      <c r="D18" s="140" t="s">
        <v>1852</v>
      </c>
      <c r="E18" s="140"/>
    </row>
  </sheetData>
  <mergeCells count="2">
    <mergeCell ref="C2:E2"/>
    <mergeCell ref="G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8" sqref="C28"/>
    </sheetView>
  </sheetViews>
  <sheetFormatPr defaultColWidth="9.140625" defaultRowHeight="10.5" customHeight="1" x14ac:dyDescent="0.15"/>
  <cols>
    <col min="1" max="1" width="6" style="4" customWidth="1"/>
    <col min="2" max="2" width="2.85546875" style="72" customWidth="1"/>
    <col min="3" max="3" width="80.28515625" style="4" customWidth="1"/>
    <col min="4" max="4" width="8.85546875" style="4" customWidth="1"/>
    <col min="5" max="5" width="25.7109375" style="4" bestFit="1" customWidth="1"/>
    <col min="6" max="6" width="9.140625" style="4" customWidth="1"/>
    <col min="7" max="16384" width="9.140625" style="4"/>
  </cols>
  <sheetData>
    <row r="1" spans="1:5" s="72" customFormat="1" x14ac:dyDescent="0.15">
      <c r="A1" s="72" t="s">
        <v>1363</v>
      </c>
    </row>
    <row r="2" spans="1:5" x14ac:dyDescent="0.15">
      <c r="B2" s="72" t="s">
        <v>7</v>
      </c>
    </row>
    <row r="3" spans="1:5" ht="21" customHeight="1" x14ac:dyDescent="0.15">
      <c r="C3" s="643" t="s">
        <v>1358</v>
      </c>
      <c r="D3" s="643"/>
      <c r="E3" s="643"/>
    </row>
    <row r="4" spans="1:5" ht="10.5" customHeight="1" x14ac:dyDescent="0.15">
      <c r="C4" s="641" t="s">
        <v>822</v>
      </c>
      <c r="D4" s="641"/>
      <c r="E4" s="641"/>
    </row>
    <row r="5" spans="1:5" ht="10.5" customHeight="1" x14ac:dyDescent="0.15">
      <c r="C5" s="21"/>
      <c r="D5" s="21"/>
      <c r="E5" s="21"/>
    </row>
    <row r="6" spans="1:5" x14ac:dyDescent="0.15">
      <c r="C6" s="642" t="s">
        <v>1359</v>
      </c>
      <c r="D6" s="574" t="s">
        <v>477</v>
      </c>
      <c r="E6" s="574" t="s">
        <v>1348</v>
      </c>
    </row>
    <row r="7" spans="1:5" ht="20.25" customHeight="1" x14ac:dyDescent="0.15">
      <c r="C7" s="642"/>
      <c r="D7" s="574"/>
      <c r="E7" s="574"/>
    </row>
    <row r="8" spans="1:5" x14ac:dyDescent="0.15">
      <c r="C8" s="19"/>
      <c r="D8" s="19"/>
      <c r="E8" s="19">
        <v>1</v>
      </c>
    </row>
    <row r="9" spans="1:5" s="72" customFormat="1" x14ac:dyDescent="0.15">
      <c r="A9" s="72" t="s">
        <v>6</v>
      </c>
      <c r="C9" s="89"/>
      <c r="D9" s="89"/>
      <c r="E9" s="89">
        <v>1</v>
      </c>
    </row>
    <row r="10" spans="1:5" ht="21" x14ac:dyDescent="0.15">
      <c r="B10" s="71" t="s">
        <v>569</v>
      </c>
      <c r="C10" s="111" t="s">
        <v>1345</v>
      </c>
      <c r="D10" s="112">
        <v>1</v>
      </c>
      <c r="E10" s="20"/>
    </row>
    <row r="11" spans="1:5" ht="21" x14ac:dyDescent="0.15">
      <c r="B11" s="71" t="s">
        <v>790</v>
      </c>
      <c r="C11" s="111" t="s">
        <v>1346</v>
      </c>
      <c r="D11" s="112">
        <v>2</v>
      </c>
      <c r="E11" s="20"/>
    </row>
    <row r="13" spans="1:5" s="72" customFormat="1" x14ac:dyDescent="0.15">
      <c r="A13" s="72" t="s">
        <v>2</v>
      </c>
    </row>
  </sheetData>
  <mergeCells count="5">
    <mergeCell ref="C3:E3"/>
    <mergeCell ref="C4:E4"/>
    <mergeCell ref="C6:C7"/>
    <mergeCell ref="D6:D7"/>
    <mergeCell ref="E6:E7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26" sqref="E25:E26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34.7109375" style="18" customWidth="1"/>
    <col min="4" max="4" width="25.7109375" style="18" bestFit="1" customWidth="1"/>
    <col min="5" max="6" width="23.140625" style="18" customWidth="1"/>
    <col min="7" max="16384" width="9.140625" style="18"/>
  </cols>
  <sheetData>
    <row r="1" spans="1:6" x14ac:dyDescent="0.15">
      <c r="A1" s="163" t="s">
        <v>1566</v>
      </c>
      <c r="B1" s="164"/>
      <c r="C1" s="164"/>
      <c r="D1" s="164"/>
      <c r="E1" s="164"/>
      <c r="F1" s="164"/>
    </row>
    <row r="2" spans="1:6" x14ac:dyDescent="0.15">
      <c r="B2" s="164" t="s">
        <v>7</v>
      </c>
    </row>
    <row r="3" spans="1:6" ht="10.5" customHeight="1" x14ac:dyDescent="0.15">
      <c r="B3" s="164"/>
      <c r="C3" s="643" t="s">
        <v>1567</v>
      </c>
      <c r="D3" s="643"/>
    </row>
    <row r="4" spans="1:6" x14ac:dyDescent="0.15">
      <c r="B4" s="164"/>
      <c r="C4" s="21"/>
      <c r="D4" s="21"/>
    </row>
    <row r="5" spans="1:6" ht="42" x14ac:dyDescent="0.15">
      <c r="B5" s="164"/>
      <c r="C5" s="19" t="s">
        <v>1706</v>
      </c>
      <c r="D5" s="19" t="s">
        <v>1629</v>
      </c>
      <c r="E5" s="19" t="s">
        <v>1630</v>
      </c>
      <c r="F5" s="19" t="s">
        <v>1631</v>
      </c>
    </row>
    <row r="6" spans="1:6" x14ac:dyDescent="0.15">
      <c r="B6" s="164"/>
      <c r="C6" s="19">
        <v>1</v>
      </c>
      <c r="D6" s="19">
        <v>2</v>
      </c>
      <c r="E6" s="19">
        <v>3</v>
      </c>
      <c r="F6" s="19">
        <v>4</v>
      </c>
    </row>
    <row r="7" spans="1:6" x14ac:dyDescent="0.15">
      <c r="A7" s="164" t="s">
        <v>6</v>
      </c>
      <c r="B7" s="164"/>
      <c r="C7" s="110">
        <v>1</v>
      </c>
      <c r="D7" s="110">
        <v>2</v>
      </c>
      <c r="E7" s="110">
        <v>3</v>
      </c>
      <c r="F7" s="110">
        <v>4</v>
      </c>
    </row>
    <row r="8" spans="1:6" x14ac:dyDescent="0.15">
      <c r="B8" s="165" t="s">
        <v>569</v>
      </c>
      <c r="C8" s="20"/>
      <c r="D8" s="20"/>
      <c r="E8" s="20"/>
      <c r="F8" s="20"/>
    </row>
    <row r="9" spans="1:6" ht="10.5" customHeight="1" x14ac:dyDescent="0.15">
      <c r="B9" s="164"/>
    </row>
    <row r="10" spans="1:6" x14ac:dyDescent="0.15">
      <c r="A10" s="164" t="s">
        <v>2</v>
      </c>
      <c r="B10" s="164"/>
      <c r="C10" s="164"/>
      <c r="D10" s="164"/>
      <c r="E10" s="164"/>
      <c r="F10" s="164"/>
    </row>
  </sheetData>
  <mergeCells count="1">
    <mergeCell ref="C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H14"/>
  <sheetViews>
    <sheetView topLeftCell="A4" workbookViewId="0">
      <selection activeCell="I12" sqref="I12"/>
    </sheetView>
  </sheetViews>
  <sheetFormatPr defaultColWidth="14" defaultRowHeight="15" x14ac:dyDescent="0.25"/>
  <sheetData>
    <row r="4" spans="1:8" x14ac:dyDescent="0.25">
      <c r="B4" s="644" t="s">
        <v>1808</v>
      </c>
      <c r="C4" s="643"/>
      <c r="D4" s="287" t="s">
        <v>1734</v>
      </c>
      <c r="E4" s="18"/>
    </row>
    <row r="5" spans="1:8" x14ac:dyDescent="0.25">
      <c r="B5" s="21"/>
      <c r="C5" s="21"/>
      <c r="D5" s="18"/>
      <c r="E5" s="18"/>
    </row>
    <row r="6" spans="1:8" ht="115.5" x14ac:dyDescent="0.25">
      <c r="A6" s="293" t="s">
        <v>839</v>
      </c>
      <c r="B6" s="228" t="s">
        <v>1824</v>
      </c>
      <c r="C6" s="200" t="s">
        <v>1825</v>
      </c>
      <c r="D6" s="200" t="s">
        <v>1826</v>
      </c>
      <c r="E6" s="200" t="s">
        <v>1834</v>
      </c>
      <c r="F6" s="200" t="s">
        <v>1827</v>
      </c>
      <c r="G6" s="200" t="s">
        <v>1827</v>
      </c>
      <c r="H6" s="200" t="s">
        <v>1799</v>
      </c>
    </row>
    <row r="7" spans="1:8" x14ac:dyDescent="0.25">
      <c r="A7" s="293" t="s">
        <v>196</v>
      </c>
      <c r="B7" s="291">
        <v>1</v>
      </c>
      <c r="C7" s="200">
        <v>2</v>
      </c>
      <c r="D7" s="200" t="s">
        <v>271</v>
      </c>
      <c r="E7" s="19">
        <v>3</v>
      </c>
      <c r="F7" s="19">
        <v>4</v>
      </c>
      <c r="G7" s="200" t="s">
        <v>200</v>
      </c>
      <c r="H7" s="200">
        <v>5</v>
      </c>
    </row>
    <row r="8" spans="1:8" x14ac:dyDescent="0.25">
      <c r="A8" s="293" t="s">
        <v>196</v>
      </c>
      <c r="B8" s="291">
        <v>1</v>
      </c>
      <c r="C8" s="200">
        <v>2</v>
      </c>
      <c r="D8" s="200" t="s">
        <v>271</v>
      </c>
      <c r="E8" s="19">
        <v>3</v>
      </c>
      <c r="F8" s="19">
        <v>4</v>
      </c>
      <c r="G8" s="200" t="s">
        <v>200</v>
      </c>
      <c r="H8" s="289">
        <v>5</v>
      </c>
    </row>
    <row r="9" spans="1:8" x14ac:dyDescent="0.25">
      <c r="A9" s="257">
        <v>1</v>
      </c>
      <c r="B9" s="461"/>
      <c r="C9" s="461"/>
      <c r="D9" s="461"/>
      <c r="E9" s="461"/>
      <c r="F9" s="461"/>
      <c r="G9" s="461"/>
      <c r="H9" s="460" t="s">
        <v>1762</v>
      </c>
    </row>
    <row r="10" spans="1:8" ht="90" x14ac:dyDescent="0.25">
      <c r="A10" s="257">
        <v>2</v>
      </c>
      <c r="B10" s="295" t="s">
        <v>1815</v>
      </c>
      <c r="C10" s="295" t="s">
        <v>1816</v>
      </c>
      <c r="D10" s="295" t="s">
        <v>1817</v>
      </c>
      <c r="E10" s="295" t="s">
        <v>1818</v>
      </c>
      <c r="F10" s="295" t="s">
        <v>1819</v>
      </c>
      <c r="G10" s="295" t="s">
        <v>1820</v>
      </c>
      <c r="H10" s="459" t="s">
        <v>1821</v>
      </c>
    </row>
    <row r="11" spans="1:8" x14ac:dyDescent="0.25">
      <c r="B11" s="290"/>
    </row>
    <row r="14" spans="1:8" x14ac:dyDescent="0.25">
      <c r="B14" s="290" t="s">
        <v>1746</v>
      </c>
    </row>
  </sheetData>
  <mergeCells count="1">
    <mergeCell ref="B4:C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zoomScale="80" zoomScaleNormal="80" workbookViewId="0">
      <selection activeCell="H12" sqref="H12:N12"/>
    </sheetView>
  </sheetViews>
  <sheetFormatPr defaultColWidth="9.140625" defaultRowHeight="10.5" x14ac:dyDescent="0.15"/>
  <cols>
    <col min="1" max="1" width="49.28515625" style="433" customWidth="1"/>
    <col min="2" max="2" width="11.42578125" style="434" customWidth="1"/>
    <col min="3" max="3" width="14.42578125" style="434" customWidth="1"/>
    <col min="4" max="4" width="17.85546875" style="434" customWidth="1"/>
    <col min="5" max="5" width="19.28515625" style="434" customWidth="1"/>
    <col min="6" max="6" width="19.28515625" style="433" customWidth="1"/>
    <col min="7" max="7" width="17.5703125" style="433" customWidth="1"/>
    <col min="8" max="8" width="9.140625" style="433" customWidth="1"/>
    <col min="9" max="16384" width="9.140625" style="433"/>
  </cols>
  <sheetData>
    <row r="1" spans="1:14" x14ac:dyDescent="0.15">
      <c r="A1" s="433" t="s">
        <v>1009</v>
      </c>
    </row>
    <row r="2" spans="1:14" x14ac:dyDescent="0.15">
      <c r="B2" s="434" t="s">
        <v>7</v>
      </c>
    </row>
    <row r="3" spans="1:14" x14ac:dyDescent="0.15">
      <c r="A3" s="711" t="s">
        <v>977</v>
      </c>
      <c r="B3" s="711"/>
      <c r="C3" s="711"/>
      <c r="D3" s="711"/>
      <c r="E3" s="711"/>
      <c r="F3" s="711"/>
    </row>
    <row r="4" spans="1:14" x14ac:dyDescent="0.15">
      <c r="C4" s="712"/>
      <c r="D4" s="712"/>
      <c r="E4" s="712"/>
      <c r="F4" s="712"/>
    </row>
    <row r="5" spans="1:14" x14ac:dyDescent="0.15">
      <c r="A5" s="435" t="s">
        <v>598</v>
      </c>
      <c r="B5" s="433"/>
      <c r="C5" s="679" t="s">
        <v>823</v>
      </c>
      <c r="D5" s="679"/>
      <c r="E5" s="679"/>
      <c r="F5" s="679"/>
    </row>
    <row r="6" spans="1:14" x14ac:dyDescent="0.15">
      <c r="A6" s="435"/>
      <c r="B6" s="433"/>
      <c r="C6" s="437"/>
      <c r="D6" s="437"/>
      <c r="E6" s="437"/>
      <c r="F6" s="437"/>
    </row>
    <row r="7" spans="1:14" x14ac:dyDescent="0.15">
      <c r="A7" s="673" t="s">
        <v>147</v>
      </c>
      <c r="B7" s="677"/>
      <c r="C7" s="675" t="s">
        <v>477</v>
      </c>
      <c r="D7" s="675" t="s">
        <v>972</v>
      </c>
      <c r="E7" s="672" t="s">
        <v>148</v>
      </c>
      <c r="F7" s="672"/>
    </row>
    <row r="8" spans="1:14" x14ac:dyDescent="0.15">
      <c r="A8" s="674"/>
      <c r="B8" s="678"/>
      <c r="C8" s="676"/>
      <c r="D8" s="676"/>
      <c r="E8" s="382" t="s">
        <v>938</v>
      </c>
      <c r="F8" s="382" t="s">
        <v>939</v>
      </c>
    </row>
    <row r="9" spans="1:14" x14ac:dyDescent="0.15">
      <c r="A9" s="395">
        <v>1</v>
      </c>
      <c r="B9" s="441"/>
      <c r="C9" s="441" t="s">
        <v>180</v>
      </c>
      <c r="D9" s="441" t="s">
        <v>14</v>
      </c>
      <c r="E9" s="523">
        <v>4</v>
      </c>
      <c r="F9" s="523">
        <v>5</v>
      </c>
    </row>
    <row r="10" spans="1:14" x14ac:dyDescent="0.15">
      <c r="A10" s="395" t="s">
        <v>6</v>
      </c>
      <c r="B10" s="441"/>
      <c r="C10" s="441"/>
      <c r="D10" s="441"/>
      <c r="E10" s="381">
        <v>4</v>
      </c>
      <c r="F10" s="381">
        <v>5</v>
      </c>
    </row>
    <row r="11" spans="1:14" x14ac:dyDescent="0.15">
      <c r="A11" s="513" t="s">
        <v>13</v>
      </c>
      <c r="B11" s="417" t="s">
        <v>196</v>
      </c>
      <c r="C11" s="417" t="s">
        <v>132</v>
      </c>
      <c r="D11" s="382" t="s">
        <v>152</v>
      </c>
      <c r="E11" s="490">
        <f>E12+E17+E22+E23+E29+E30+E40</f>
        <v>0</v>
      </c>
      <c r="F11" s="490">
        <f>F12+F17+F22+F23+F29+F30+F40</f>
        <v>0</v>
      </c>
    </row>
    <row r="12" spans="1:14" ht="21" x14ac:dyDescent="0.2">
      <c r="A12" s="514" t="s">
        <v>940</v>
      </c>
      <c r="B12" s="417" t="s">
        <v>272</v>
      </c>
      <c r="C12" s="417" t="s">
        <v>160</v>
      </c>
      <c r="D12" s="382" t="s">
        <v>153</v>
      </c>
      <c r="E12" s="490">
        <f>E13+E14+E15+E16</f>
        <v>0</v>
      </c>
      <c r="F12" s="490">
        <f>F13+F14+F15+F16</f>
        <v>0</v>
      </c>
      <c r="H12" s="524" t="s">
        <v>1822</v>
      </c>
      <c r="I12" s="525"/>
      <c r="J12" s="525"/>
      <c r="K12" s="525"/>
      <c r="L12" s="525"/>
      <c r="M12" s="525"/>
      <c r="N12" s="331"/>
    </row>
    <row r="13" spans="1:14" ht="21" x14ac:dyDescent="0.15">
      <c r="A13" s="514" t="s">
        <v>941</v>
      </c>
      <c r="B13" s="417" t="s">
        <v>942</v>
      </c>
      <c r="C13" s="417" t="s">
        <v>943</v>
      </c>
      <c r="D13" s="382" t="s">
        <v>944</v>
      </c>
      <c r="E13" s="490"/>
      <c r="F13" s="490"/>
    </row>
    <row r="14" spans="1:14" x14ac:dyDescent="0.15">
      <c r="A14" s="514" t="s">
        <v>1512</v>
      </c>
      <c r="B14" s="417" t="s">
        <v>1513</v>
      </c>
      <c r="C14" s="417" t="s">
        <v>1514</v>
      </c>
      <c r="D14" s="382" t="s">
        <v>1515</v>
      </c>
      <c r="E14" s="490"/>
      <c r="F14" s="490"/>
    </row>
    <row r="15" spans="1:14" x14ac:dyDescent="0.15">
      <c r="A15" s="514" t="s">
        <v>1516</v>
      </c>
      <c r="B15" s="417" t="s">
        <v>1517</v>
      </c>
      <c r="C15" s="417" t="s">
        <v>1518</v>
      </c>
      <c r="D15" s="382" t="s">
        <v>1519</v>
      </c>
      <c r="E15" s="490"/>
      <c r="F15" s="490"/>
    </row>
    <row r="16" spans="1:14" x14ac:dyDescent="0.15">
      <c r="A16" s="514" t="s">
        <v>1603</v>
      </c>
      <c r="B16" s="469" t="s">
        <v>1604</v>
      </c>
      <c r="C16" s="469" t="s">
        <v>1605</v>
      </c>
      <c r="D16" s="382"/>
      <c r="E16" s="490"/>
      <c r="F16" s="490"/>
    </row>
    <row r="17" spans="1:6" ht="21" x14ac:dyDescent="0.15">
      <c r="A17" s="514" t="s">
        <v>149</v>
      </c>
      <c r="B17" s="417" t="s">
        <v>273</v>
      </c>
      <c r="C17" s="417" t="s">
        <v>145</v>
      </c>
      <c r="D17" s="382" t="s">
        <v>154</v>
      </c>
      <c r="E17" s="490">
        <f>E18+E19+E21</f>
        <v>0</v>
      </c>
      <c r="F17" s="490">
        <f>F18+F19+F21</f>
        <v>0</v>
      </c>
    </row>
    <row r="18" spans="1:6" x14ac:dyDescent="0.15">
      <c r="A18" s="514" t="s">
        <v>1520</v>
      </c>
      <c r="B18" s="469" t="s">
        <v>1522</v>
      </c>
      <c r="C18" s="469" t="s">
        <v>947</v>
      </c>
      <c r="D18" s="382" t="s">
        <v>1521</v>
      </c>
      <c r="E18" s="490"/>
      <c r="F18" s="490"/>
    </row>
    <row r="19" spans="1:6" x14ac:dyDescent="0.15">
      <c r="A19" s="514" t="s">
        <v>945</v>
      </c>
      <c r="B19" s="469" t="s">
        <v>946</v>
      </c>
      <c r="C19" s="469" t="s">
        <v>1523</v>
      </c>
      <c r="D19" s="382" t="s">
        <v>948</v>
      </c>
      <c r="E19" s="490"/>
      <c r="F19" s="490"/>
    </row>
    <row r="20" spans="1:6" x14ac:dyDescent="0.15">
      <c r="A20" s="514" t="s">
        <v>1524</v>
      </c>
      <c r="B20" s="469" t="s">
        <v>1525</v>
      </c>
      <c r="C20" s="469" t="s">
        <v>1526</v>
      </c>
      <c r="D20" s="382" t="s">
        <v>1527</v>
      </c>
      <c r="E20" s="490"/>
      <c r="F20" s="490"/>
    </row>
    <row r="21" spans="1:6" x14ac:dyDescent="0.15">
      <c r="A21" s="514" t="s">
        <v>1606</v>
      </c>
      <c r="B21" s="469" t="s">
        <v>1607</v>
      </c>
      <c r="C21" s="469" t="s">
        <v>1608</v>
      </c>
      <c r="D21" s="382"/>
      <c r="E21" s="490"/>
      <c r="F21" s="490"/>
    </row>
    <row r="22" spans="1:6" ht="21" x14ac:dyDescent="0.15">
      <c r="A22" s="514" t="s">
        <v>949</v>
      </c>
      <c r="B22" s="417" t="s">
        <v>274</v>
      </c>
      <c r="C22" s="417" t="s">
        <v>161</v>
      </c>
      <c r="D22" s="382" t="s">
        <v>155</v>
      </c>
      <c r="E22" s="490"/>
      <c r="F22" s="490"/>
    </row>
    <row r="23" spans="1:6" ht="31.5" x14ac:dyDescent="0.15">
      <c r="A23" s="514" t="s">
        <v>950</v>
      </c>
      <c r="B23" s="417" t="s">
        <v>275</v>
      </c>
      <c r="C23" s="417" t="s">
        <v>162</v>
      </c>
      <c r="D23" s="382" t="s">
        <v>156</v>
      </c>
      <c r="E23" s="490">
        <f>E24+E28</f>
        <v>0</v>
      </c>
      <c r="F23" s="490">
        <f>F24+F28</f>
        <v>0</v>
      </c>
    </row>
    <row r="24" spans="1:6" ht="21" x14ac:dyDescent="0.15">
      <c r="A24" s="514" t="s">
        <v>951</v>
      </c>
      <c r="B24" s="417" t="s">
        <v>952</v>
      </c>
      <c r="C24" s="417" t="s">
        <v>953</v>
      </c>
      <c r="D24" s="382" t="s">
        <v>954</v>
      </c>
      <c r="E24" s="490"/>
      <c r="F24" s="490"/>
    </row>
    <row r="25" spans="1:6" ht="31.5" x14ac:dyDescent="0.15">
      <c r="A25" s="474" t="s">
        <v>1653</v>
      </c>
      <c r="B25" s="475" t="s">
        <v>1686</v>
      </c>
      <c r="C25" s="475" t="s">
        <v>1664</v>
      </c>
      <c r="D25" s="399" t="s">
        <v>1665</v>
      </c>
      <c r="E25" s="490"/>
      <c r="F25" s="490"/>
    </row>
    <row r="26" spans="1:6" x14ac:dyDescent="0.15">
      <c r="A26" s="474" t="s">
        <v>1654</v>
      </c>
      <c r="B26" s="475" t="s">
        <v>1687</v>
      </c>
      <c r="C26" s="475" t="s">
        <v>1666</v>
      </c>
      <c r="D26" s="399" t="s">
        <v>1667</v>
      </c>
      <c r="E26" s="490"/>
      <c r="F26" s="490"/>
    </row>
    <row r="27" spans="1:6" ht="21" x14ac:dyDescent="0.15">
      <c r="A27" s="474" t="s">
        <v>1655</v>
      </c>
      <c r="B27" s="475" t="s">
        <v>1688</v>
      </c>
      <c r="C27" s="475" t="s">
        <v>1668</v>
      </c>
      <c r="D27" s="399" t="s">
        <v>1669</v>
      </c>
      <c r="E27" s="490"/>
      <c r="F27" s="490"/>
    </row>
    <row r="28" spans="1:6" x14ac:dyDescent="0.15">
      <c r="A28" s="514" t="s">
        <v>955</v>
      </c>
      <c r="B28" s="417" t="s">
        <v>956</v>
      </c>
      <c r="C28" s="417" t="s">
        <v>957</v>
      </c>
      <c r="D28" s="382" t="s">
        <v>958</v>
      </c>
      <c r="E28" s="490"/>
      <c r="F28" s="490"/>
    </row>
    <row r="29" spans="1:6" ht="31.5" x14ac:dyDescent="0.15">
      <c r="A29" s="514" t="s">
        <v>150</v>
      </c>
      <c r="B29" s="417" t="s">
        <v>276</v>
      </c>
      <c r="C29" s="417" t="s">
        <v>163</v>
      </c>
      <c r="D29" s="382" t="s">
        <v>157</v>
      </c>
      <c r="E29" s="490"/>
      <c r="F29" s="490"/>
    </row>
    <row r="30" spans="1:6" ht="21" x14ac:dyDescent="0.15">
      <c r="A30" s="514" t="s">
        <v>959</v>
      </c>
      <c r="B30" s="417" t="s">
        <v>277</v>
      </c>
      <c r="C30" s="417" t="s">
        <v>164</v>
      </c>
      <c r="D30" s="382" t="s">
        <v>158</v>
      </c>
      <c r="E30" s="490"/>
      <c r="F30" s="490"/>
    </row>
    <row r="31" spans="1:6" ht="31.5" x14ac:dyDescent="0.15">
      <c r="A31" s="474" t="s">
        <v>1702</v>
      </c>
      <c r="B31" s="475" t="s">
        <v>1052</v>
      </c>
      <c r="C31" s="475" t="s">
        <v>1053</v>
      </c>
      <c r="D31" s="400" t="s">
        <v>1670</v>
      </c>
      <c r="E31" s="490"/>
      <c r="F31" s="490"/>
    </row>
    <row r="32" spans="1:6" x14ac:dyDescent="0.15">
      <c r="A32" s="474" t="s">
        <v>1656</v>
      </c>
      <c r="B32" s="475" t="s">
        <v>1689</v>
      </c>
      <c r="C32" s="475" t="s">
        <v>1671</v>
      </c>
      <c r="D32" s="399" t="s">
        <v>1672</v>
      </c>
      <c r="E32" s="490"/>
      <c r="F32" s="490"/>
    </row>
    <row r="33" spans="1:7" x14ac:dyDescent="0.15">
      <c r="A33" s="474" t="s">
        <v>1657</v>
      </c>
      <c r="B33" s="475" t="s">
        <v>1690</v>
      </c>
      <c r="C33" s="475" t="s">
        <v>1673</v>
      </c>
      <c r="D33" s="399" t="s">
        <v>1674</v>
      </c>
      <c r="E33" s="490"/>
      <c r="F33" s="490"/>
    </row>
    <row r="34" spans="1:7" x14ac:dyDescent="0.15">
      <c r="A34" s="474" t="s">
        <v>1658</v>
      </c>
      <c r="B34" s="475" t="s">
        <v>1691</v>
      </c>
      <c r="C34" s="475" t="s">
        <v>1675</v>
      </c>
      <c r="D34" s="399" t="s">
        <v>1676</v>
      </c>
      <c r="E34" s="490"/>
      <c r="F34" s="490"/>
    </row>
    <row r="35" spans="1:7" x14ac:dyDescent="0.15">
      <c r="A35" s="475" t="s">
        <v>1659</v>
      </c>
      <c r="B35" s="475" t="s">
        <v>1692</v>
      </c>
      <c r="C35" s="475" t="s">
        <v>1677</v>
      </c>
      <c r="D35" s="475" t="s">
        <v>1054</v>
      </c>
      <c r="E35" s="490"/>
      <c r="F35" s="490"/>
    </row>
    <row r="36" spans="1:7" ht="21" x14ac:dyDescent="0.15">
      <c r="A36" s="475" t="s">
        <v>1698</v>
      </c>
      <c r="B36" s="475" t="s">
        <v>1693</v>
      </c>
      <c r="C36" s="475" t="s">
        <v>1678</v>
      </c>
      <c r="D36" s="475" t="s">
        <v>1679</v>
      </c>
      <c r="E36" s="490"/>
      <c r="F36" s="490"/>
    </row>
    <row r="37" spans="1:7" x14ac:dyDescent="0.15">
      <c r="A37" s="475" t="s">
        <v>1661</v>
      </c>
      <c r="B37" s="475" t="s">
        <v>1694</v>
      </c>
      <c r="C37" s="475" t="s">
        <v>1680</v>
      </c>
      <c r="D37" s="475" t="s">
        <v>1681</v>
      </c>
      <c r="E37" s="490"/>
      <c r="F37" s="490"/>
    </row>
    <row r="38" spans="1:7" x14ac:dyDescent="0.15">
      <c r="A38" s="475" t="s">
        <v>1662</v>
      </c>
      <c r="B38" s="475" t="s">
        <v>1695</v>
      </c>
      <c r="C38" s="475" t="s">
        <v>1682</v>
      </c>
      <c r="D38" s="475" t="s">
        <v>1683</v>
      </c>
      <c r="E38" s="490"/>
      <c r="F38" s="490"/>
    </row>
    <row r="39" spans="1:7" x14ac:dyDescent="0.15">
      <c r="A39" s="475" t="s">
        <v>1663</v>
      </c>
      <c r="B39" s="475" t="s">
        <v>1696</v>
      </c>
      <c r="C39" s="475" t="s">
        <v>1684</v>
      </c>
      <c r="D39" s="475" t="s">
        <v>1685</v>
      </c>
      <c r="E39" s="490"/>
      <c r="F39" s="490"/>
    </row>
    <row r="40" spans="1:7" ht="31.5" x14ac:dyDescent="0.15">
      <c r="A40" s="514" t="s">
        <v>151</v>
      </c>
      <c r="B40" s="417" t="s">
        <v>278</v>
      </c>
      <c r="C40" s="417" t="s">
        <v>165</v>
      </c>
      <c r="D40" s="382" t="s">
        <v>159</v>
      </c>
      <c r="E40" s="490">
        <f>E41+E42</f>
        <v>0</v>
      </c>
      <c r="F40" s="490">
        <f>F41+F42</f>
        <v>0</v>
      </c>
    </row>
    <row r="41" spans="1:7" x14ac:dyDescent="0.15">
      <c r="A41" s="514" t="s">
        <v>1043</v>
      </c>
      <c r="B41" s="417" t="s">
        <v>961</v>
      </c>
      <c r="C41" s="417" t="s">
        <v>962</v>
      </c>
      <c r="D41" s="382" t="s">
        <v>1044</v>
      </c>
      <c r="E41" s="490"/>
      <c r="F41" s="490"/>
    </row>
    <row r="42" spans="1:7" x14ac:dyDescent="0.15">
      <c r="A42" s="514" t="s">
        <v>960</v>
      </c>
      <c r="B42" s="417" t="s">
        <v>1041</v>
      </c>
      <c r="C42" s="417" t="s">
        <v>1042</v>
      </c>
      <c r="D42" s="382" t="s">
        <v>963</v>
      </c>
      <c r="E42" s="488"/>
      <c r="F42" s="490"/>
      <c r="G42" s="519"/>
    </row>
    <row r="43" spans="1:7" x14ac:dyDescent="0.15">
      <c r="A43" s="516"/>
      <c r="B43" s="517"/>
      <c r="C43" s="517"/>
      <c r="D43" s="518"/>
      <c r="E43" s="518"/>
      <c r="F43" s="519"/>
      <c r="G43" s="519"/>
    </row>
    <row r="44" spans="1:7" x14ac:dyDescent="0.15">
      <c r="A44" s="433" t="s">
        <v>2</v>
      </c>
      <c r="D44" s="433"/>
      <c r="E44" s="433"/>
    </row>
  </sheetData>
  <mergeCells count="8">
    <mergeCell ref="A7:A8"/>
    <mergeCell ref="A3:F3"/>
    <mergeCell ref="B7:B8"/>
    <mergeCell ref="C7:C8"/>
    <mergeCell ref="D7:D8"/>
    <mergeCell ref="C4:F4"/>
    <mergeCell ref="C5:F5"/>
    <mergeCell ref="E7:F7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2"/>
  <sheetViews>
    <sheetView zoomScaleNormal="100" workbookViewId="0">
      <pane xSplit="4" ySplit="8" topLeftCell="M307" activePane="bottomRight" state="frozen"/>
      <selection pane="topRight" activeCell="E1" sqref="E1"/>
      <selection pane="bottomLeft" activeCell="A9" sqref="A9"/>
      <selection pane="bottomRight" activeCell="O312" sqref="O312"/>
    </sheetView>
  </sheetViews>
  <sheetFormatPr defaultColWidth="9.140625" defaultRowHeight="10.5" customHeight="1" x14ac:dyDescent="0.15"/>
  <cols>
    <col min="1" max="1" width="49.140625" style="384" customWidth="1"/>
    <col min="2" max="2" width="10.5703125" style="384" bestFit="1" customWidth="1"/>
    <col min="3" max="3" width="10.28515625" style="384" customWidth="1"/>
    <col min="4" max="5" width="15.140625" style="384" customWidth="1"/>
    <col min="6" max="6" width="13.28515625" style="384" customWidth="1"/>
    <col min="7" max="7" width="10.85546875" style="384" customWidth="1"/>
    <col min="8" max="8" width="13.5703125" style="384" customWidth="1"/>
    <col min="9" max="9" width="12.140625" style="384" customWidth="1"/>
    <col min="10" max="10" width="11.28515625" style="384" customWidth="1"/>
    <col min="11" max="11" width="11.42578125" style="384" customWidth="1"/>
    <col min="12" max="12" width="13.42578125" style="384" customWidth="1"/>
    <col min="13" max="13" width="10.140625" style="384" customWidth="1"/>
    <col min="14" max="14" width="12" style="384" customWidth="1"/>
    <col min="15" max="15" width="15.42578125" style="275" customWidth="1"/>
    <col min="16" max="16" width="14.7109375" style="275" customWidth="1"/>
    <col min="17" max="18" width="13.28515625" style="275" customWidth="1"/>
    <col min="19" max="19" width="9.140625" style="384" customWidth="1"/>
    <col min="20" max="16384" width="9.140625" style="384"/>
  </cols>
  <sheetData>
    <row r="1" spans="1:19" x14ac:dyDescent="0.15">
      <c r="A1" s="402" t="s">
        <v>1119</v>
      </c>
      <c r="B1" s="403"/>
      <c r="C1" s="402"/>
      <c r="D1" s="403"/>
      <c r="E1" s="403"/>
    </row>
    <row r="2" spans="1:19" x14ac:dyDescent="0.15">
      <c r="A2" s="404" t="s">
        <v>1118</v>
      </c>
      <c r="B2" s="403" t="s">
        <v>7</v>
      </c>
      <c r="C2" s="404"/>
      <c r="D2" s="698" t="s">
        <v>1699</v>
      </c>
      <c r="E2" s="698"/>
      <c r="F2" s="698"/>
      <c r="G2" s="698"/>
      <c r="H2" s="698"/>
      <c r="I2" s="698"/>
      <c r="J2" s="698"/>
      <c r="K2" s="698"/>
      <c r="L2" s="698"/>
    </row>
    <row r="3" spans="1:19" x14ac:dyDescent="0.15">
      <c r="A3" s="404"/>
      <c r="B3" s="403"/>
      <c r="C3" s="404"/>
      <c r="D3" s="405"/>
      <c r="E3" s="405"/>
      <c r="F3" s="405"/>
      <c r="G3" s="405"/>
      <c r="H3" s="406" t="s">
        <v>844</v>
      </c>
      <c r="O3" s="637" t="s">
        <v>1709</v>
      </c>
      <c r="P3" s="638"/>
      <c r="Q3" s="638"/>
      <c r="R3" s="638"/>
    </row>
    <row r="4" spans="1:19" ht="10.5" customHeight="1" x14ac:dyDescent="0.15">
      <c r="A4" s="683" t="s">
        <v>12</v>
      </c>
      <c r="B4" s="707"/>
      <c r="C4" s="691" t="s">
        <v>477</v>
      </c>
      <c r="D4" s="694" t="s">
        <v>478</v>
      </c>
      <c r="E4" s="714" t="s">
        <v>1338</v>
      </c>
      <c r="F4" s="683" t="s">
        <v>1064</v>
      </c>
      <c r="G4" s="685" t="s">
        <v>1015</v>
      </c>
      <c r="H4" s="686"/>
      <c r="I4" s="686"/>
      <c r="J4" s="686"/>
      <c r="K4" s="686"/>
      <c r="L4" s="686"/>
      <c r="M4" s="680" t="s">
        <v>1017</v>
      </c>
      <c r="N4" s="683" t="s">
        <v>990</v>
      </c>
      <c r="O4" s="634" t="s">
        <v>1710</v>
      </c>
      <c r="P4" s="634" t="s">
        <v>1711</v>
      </c>
      <c r="Q4" s="634" t="s">
        <v>1712</v>
      </c>
      <c r="R4" s="634" t="s">
        <v>1713</v>
      </c>
    </row>
    <row r="5" spans="1:19" ht="30" customHeight="1" x14ac:dyDescent="0.15">
      <c r="A5" s="683"/>
      <c r="B5" s="707"/>
      <c r="C5" s="692"/>
      <c r="D5" s="694"/>
      <c r="E5" s="714"/>
      <c r="F5" s="683"/>
      <c r="G5" s="683" t="s">
        <v>13</v>
      </c>
      <c r="H5" s="683" t="s">
        <v>1012</v>
      </c>
      <c r="I5" s="683"/>
      <c r="J5" s="685" t="s">
        <v>1067</v>
      </c>
      <c r="K5" s="686"/>
      <c r="L5" s="686"/>
      <c r="M5" s="681"/>
      <c r="N5" s="683"/>
      <c r="O5" s="635"/>
      <c r="P5" s="635"/>
      <c r="Q5" s="635"/>
      <c r="R5" s="635"/>
    </row>
    <row r="6" spans="1:19" ht="63" x14ac:dyDescent="0.15">
      <c r="A6" s="683"/>
      <c r="B6" s="707"/>
      <c r="C6" s="693"/>
      <c r="D6" s="694"/>
      <c r="E6" s="480" t="s">
        <v>1373</v>
      </c>
      <c r="F6" s="683"/>
      <c r="G6" s="684"/>
      <c r="H6" s="379" t="s">
        <v>1013</v>
      </c>
      <c r="I6" s="379" t="s">
        <v>1014</v>
      </c>
      <c r="J6" s="379" t="s">
        <v>1073</v>
      </c>
      <c r="K6" s="379" t="s">
        <v>1016</v>
      </c>
      <c r="L6" s="379" t="s">
        <v>1056</v>
      </c>
      <c r="M6" s="682"/>
      <c r="N6" s="683"/>
      <c r="O6" s="636"/>
      <c r="P6" s="636"/>
      <c r="Q6" s="636"/>
      <c r="R6" s="636"/>
    </row>
    <row r="7" spans="1:19" x14ac:dyDescent="0.15">
      <c r="A7" s="409">
        <v>1</v>
      </c>
      <c r="B7" s="396"/>
      <c r="C7" s="410">
        <v>2</v>
      </c>
      <c r="D7" s="410" t="s">
        <v>14</v>
      </c>
      <c r="E7" s="526" t="s">
        <v>506</v>
      </c>
      <c r="F7" s="410" t="s">
        <v>279</v>
      </c>
      <c r="G7" s="409">
        <v>4</v>
      </c>
      <c r="H7" s="409">
        <v>8</v>
      </c>
      <c r="I7" s="409">
        <v>9</v>
      </c>
      <c r="J7" s="409">
        <v>10</v>
      </c>
      <c r="K7" s="409">
        <v>11</v>
      </c>
      <c r="L7" s="410" t="s">
        <v>1046</v>
      </c>
      <c r="M7" s="409">
        <v>14</v>
      </c>
      <c r="N7" s="409">
        <v>15</v>
      </c>
      <c r="O7" s="276">
        <v>17</v>
      </c>
      <c r="P7" s="276">
        <v>18</v>
      </c>
      <c r="Q7" s="276">
        <v>19</v>
      </c>
      <c r="R7" s="276">
        <v>20</v>
      </c>
    </row>
    <row r="8" spans="1:19" x14ac:dyDescent="0.15">
      <c r="A8" s="463" t="s">
        <v>6</v>
      </c>
      <c r="B8" s="410"/>
      <c r="C8" s="410"/>
      <c r="D8" s="410"/>
      <c r="E8" s="428" t="s">
        <v>506</v>
      </c>
      <c r="F8" s="378" t="s">
        <v>279</v>
      </c>
      <c r="G8" s="378">
        <v>4</v>
      </c>
      <c r="H8" s="378">
        <v>8</v>
      </c>
      <c r="I8" s="462">
        <v>9</v>
      </c>
      <c r="J8" s="462">
        <v>10</v>
      </c>
      <c r="K8" s="462">
        <v>11</v>
      </c>
      <c r="L8" s="462" t="s">
        <v>1046</v>
      </c>
      <c r="M8" s="462">
        <v>14</v>
      </c>
      <c r="N8" s="462">
        <v>15</v>
      </c>
      <c r="O8" s="276">
        <v>17</v>
      </c>
      <c r="P8" s="276">
        <v>18</v>
      </c>
      <c r="Q8" s="276">
        <v>19</v>
      </c>
      <c r="R8" s="276">
        <v>20</v>
      </c>
    </row>
    <row r="9" spans="1:19" s="412" customFormat="1" x14ac:dyDescent="0.15">
      <c r="A9" s="374" t="s">
        <v>646</v>
      </c>
      <c r="B9" s="375" t="s">
        <v>196</v>
      </c>
      <c r="C9" s="375" t="s">
        <v>132</v>
      </c>
      <c r="D9" s="376" t="s">
        <v>15</v>
      </c>
      <c r="E9" s="527">
        <f>E10+E20+E25+E32+E62+E66+E93+E113+E129+E168+E185+E201+E210+E227+E242+E243+E244+E307+E309</f>
        <v>0</v>
      </c>
      <c r="F9" s="527">
        <f>F10+F20+F25+F32+F62+F66+F93+F113+F129+F168+F185+F201+F210+F227+F242+F243+F244+F307+F309</f>
        <v>0</v>
      </c>
      <c r="G9" s="527">
        <f>G10+G20+G25+G32+G62+G66+G93+G113+G129+G168+G185+G201+G210+G227+G242+G243+G244+G307+G309+G257</f>
        <v>0</v>
      </c>
      <c r="H9" s="527">
        <f t="shared" ref="H9" si="0">F9+J9</f>
        <v>0</v>
      </c>
      <c r="I9" s="527">
        <f>I10+I20+I25+I32+I62+I66+I93+I113+I129+I168+I185+I201+I210+I227+I242+I243+I244+I307+I309+I257</f>
        <v>0</v>
      </c>
      <c r="J9" s="527">
        <f>J10+J20+J25+J32+J62+J66+J93+J113+J129+J168+J185+J201+J210+J227+J242+J243+J244+J307+J309</f>
        <v>0</v>
      </c>
      <c r="K9" s="527">
        <f>K10+K20+K25+K32+K62+K66+K93+K113+K129+K168+K185+K201+K210+K227+K242+K243+K244+K307+K309+K257</f>
        <v>0</v>
      </c>
      <c r="L9" s="527">
        <f>L10+L20+L25+L32+L62+L66+L93+L113+L129+L168+L185+L201+L210+L227+L242+L243+L244+L307+L309+L257</f>
        <v>0</v>
      </c>
      <c r="M9" s="527">
        <f>M10+M20+M25+M32+M62+M66+M93+M113+M129+M168+M185+M201+M210+M227+M242+M243+M244+M307+M309</f>
        <v>0</v>
      </c>
      <c r="N9" s="527">
        <f t="shared" ref="N9:N52" si="1">H9-M9</f>
        <v>0</v>
      </c>
      <c r="O9" s="557" t="e">
        <f>G9*1000/Таблица4501!F9</f>
        <v>#DIV/0!</v>
      </c>
      <c r="P9" s="557" t="e">
        <f>I9*1000/Таблица4501!F9</f>
        <v>#DIV/0!</v>
      </c>
      <c r="Q9" s="557" t="e">
        <f>N9*1000/Таблица4501!F9</f>
        <v>#DIV/0!</v>
      </c>
      <c r="R9" s="557" t="e">
        <f>J9*100/I9</f>
        <v>#DIV/0!</v>
      </c>
    </row>
    <row r="10" spans="1:19" s="412" customFormat="1" ht="21" x14ac:dyDescent="0.15">
      <c r="A10" s="374" t="s">
        <v>1326</v>
      </c>
      <c r="B10" s="375" t="s">
        <v>197</v>
      </c>
      <c r="C10" s="375" t="s">
        <v>133</v>
      </c>
      <c r="D10" s="376" t="s">
        <v>756</v>
      </c>
      <c r="E10" s="527">
        <f>E11+E12+E13+E16+E17+E18+E19</f>
        <v>0</v>
      </c>
      <c r="F10" s="527">
        <f>F11+F12+F13+F16+F17+F18+F19</f>
        <v>0</v>
      </c>
      <c r="G10" s="527">
        <f>G11+G12+G13+G16+G17+G18+G19</f>
        <v>0</v>
      </c>
      <c r="H10" s="527">
        <f>F10+J10</f>
        <v>0</v>
      </c>
      <c r="I10" s="527">
        <f>I11+I12+I13+I16+I17+I18+I19</f>
        <v>0</v>
      </c>
      <c r="J10" s="527">
        <f t="shared" ref="J10:M10" si="2">J11+J12+J13+J16+J17+J18+J19</f>
        <v>0</v>
      </c>
      <c r="K10" s="527">
        <f t="shared" si="2"/>
        <v>0</v>
      </c>
      <c r="L10" s="527">
        <f t="shared" si="2"/>
        <v>0</v>
      </c>
      <c r="M10" s="527">
        <f t="shared" si="2"/>
        <v>0</v>
      </c>
      <c r="N10" s="527">
        <f t="shared" si="1"/>
        <v>0</v>
      </c>
      <c r="O10" s="557" t="e">
        <f>G10*1000/Таблица4501!F9</f>
        <v>#DIV/0!</v>
      </c>
      <c r="P10" s="557" t="e">
        <f>I10*1000/Таблица4501!F9</f>
        <v>#DIV/0!</v>
      </c>
      <c r="Q10" s="557" t="e">
        <f>N10*1000/Таблица4501!F9</f>
        <v>#DIV/0!</v>
      </c>
      <c r="R10" s="557" t="e">
        <f t="shared" ref="R10:R73" si="3">J10*100/I10</f>
        <v>#DIV/0!</v>
      </c>
    </row>
    <row r="11" spans="1:19" x14ac:dyDescent="0.15">
      <c r="A11" s="377" t="s">
        <v>280</v>
      </c>
      <c r="B11" s="378" t="s">
        <v>271</v>
      </c>
      <c r="C11" s="378" t="s">
        <v>144</v>
      </c>
      <c r="D11" s="379" t="s">
        <v>757</v>
      </c>
      <c r="E11" s="528"/>
      <c r="F11" s="527"/>
      <c r="G11" s="529">
        <f>I11</f>
        <v>0</v>
      </c>
      <c r="H11" s="527">
        <f>J11</f>
        <v>0</v>
      </c>
      <c r="I11" s="530"/>
      <c r="J11" s="530"/>
      <c r="K11" s="530">
        <f>0</f>
        <v>0</v>
      </c>
      <c r="L11" s="530">
        <f>0</f>
        <v>0</v>
      </c>
      <c r="M11" s="530"/>
      <c r="N11" s="527">
        <f t="shared" si="1"/>
        <v>0</v>
      </c>
      <c r="O11" s="557" t="e">
        <f>G11*1000/Таблица4501!F9</f>
        <v>#DIV/0!</v>
      </c>
      <c r="P11" s="557" t="e">
        <f>I11*1000/Таблица4501!F9</f>
        <v>#DIV/0!</v>
      </c>
      <c r="Q11" s="557" t="e">
        <f>N11*1000/Таблица4501!F9</f>
        <v>#DIV/0!</v>
      </c>
      <c r="R11" s="557" t="e">
        <f t="shared" si="3"/>
        <v>#DIV/0!</v>
      </c>
    </row>
    <row r="12" spans="1:19" x14ac:dyDescent="0.15">
      <c r="A12" s="377" t="s">
        <v>504</v>
      </c>
      <c r="B12" s="378" t="s">
        <v>603</v>
      </c>
      <c r="C12" s="378" t="s">
        <v>602</v>
      </c>
      <c r="D12" s="379" t="s">
        <v>493</v>
      </c>
      <c r="E12" s="528"/>
      <c r="F12" s="527"/>
      <c r="G12" s="529">
        <f>I12</f>
        <v>0</v>
      </c>
      <c r="H12" s="527">
        <f>J12</f>
        <v>0</v>
      </c>
      <c r="I12" s="530"/>
      <c r="J12" s="530"/>
      <c r="K12" s="530">
        <f>0</f>
        <v>0</v>
      </c>
      <c r="L12" s="530">
        <f>0</f>
        <v>0</v>
      </c>
      <c r="M12" s="530"/>
      <c r="N12" s="527">
        <f t="shared" si="1"/>
        <v>0</v>
      </c>
      <c r="O12" s="557" t="e">
        <f>G12*1000/Таблица4501!F9</f>
        <v>#DIV/0!</v>
      </c>
      <c r="P12" s="557" t="e">
        <f>I12*1000/Таблица4501!F9</f>
        <v>#DIV/0!</v>
      </c>
      <c r="Q12" s="557" t="e">
        <f>N12*1000/Таблица4501!F9</f>
        <v>#DIV/0!</v>
      </c>
      <c r="R12" s="557" t="e">
        <f t="shared" si="3"/>
        <v>#DIV/0!</v>
      </c>
    </row>
    <row r="13" spans="1:19" x14ac:dyDescent="0.15">
      <c r="A13" s="377" t="s">
        <v>281</v>
      </c>
      <c r="B13" s="378" t="s">
        <v>494</v>
      </c>
      <c r="C13" s="378" t="s">
        <v>495</v>
      </c>
      <c r="D13" s="379" t="s">
        <v>505</v>
      </c>
      <c r="E13" s="528"/>
      <c r="F13" s="529"/>
      <c r="G13" s="529"/>
      <c r="H13" s="527">
        <f t="shared" ref="H13:H52" si="4">F13+J13</f>
        <v>0</v>
      </c>
      <c r="I13" s="530"/>
      <c r="J13" s="530"/>
      <c r="K13" s="530"/>
      <c r="L13" s="530"/>
      <c r="M13" s="530"/>
      <c r="N13" s="527">
        <f t="shared" si="1"/>
        <v>0</v>
      </c>
      <c r="O13" s="557" t="e">
        <f>G13*1000/Таблица4501!F9</f>
        <v>#DIV/0!</v>
      </c>
      <c r="P13" s="557" t="e">
        <f>I13*1000/Таблица4501!F9</f>
        <v>#DIV/0!</v>
      </c>
      <c r="Q13" s="557" t="e">
        <f>N13*1000/Таблица4501!F9</f>
        <v>#DIV/0!</v>
      </c>
      <c r="R13" s="557" t="e">
        <f t="shared" si="3"/>
        <v>#DIV/0!</v>
      </c>
    </row>
    <row r="14" spans="1:19" x14ac:dyDescent="0.15">
      <c r="A14" s="380" t="s">
        <v>1642</v>
      </c>
      <c r="B14" s="381" t="s">
        <v>1643</v>
      </c>
      <c r="C14" s="381" t="s">
        <v>1644</v>
      </c>
      <c r="D14" s="382" t="s">
        <v>1645</v>
      </c>
      <c r="E14" s="528"/>
      <c r="F14" s="529"/>
      <c r="G14" s="529"/>
      <c r="H14" s="527">
        <f t="shared" si="4"/>
        <v>0</v>
      </c>
      <c r="I14" s="530"/>
      <c r="J14" s="530">
        <f>I14</f>
        <v>0</v>
      </c>
      <c r="K14" s="530"/>
      <c r="L14" s="530"/>
      <c r="M14" s="530"/>
      <c r="N14" s="527">
        <f t="shared" si="1"/>
        <v>0</v>
      </c>
      <c r="O14" s="557" t="e">
        <f>G14*1000/Таблица4501!F9</f>
        <v>#DIV/0!</v>
      </c>
      <c r="P14" s="557" t="e">
        <f>I14*1000/Таблица4501!F9</f>
        <v>#DIV/0!</v>
      </c>
      <c r="Q14" s="557" t="e">
        <f>N14*1000/Таблица4501!F9</f>
        <v>#DIV/0!</v>
      </c>
      <c r="R14" s="557" t="e">
        <f t="shared" si="3"/>
        <v>#DIV/0!</v>
      </c>
    </row>
    <row r="15" spans="1:19" ht="38.25" x14ac:dyDescent="0.2">
      <c r="A15" s="274" t="s">
        <v>1714</v>
      </c>
      <c r="B15" s="378" t="s">
        <v>1430</v>
      </c>
      <c r="C15" s="401" t="s">
        <v>1641</v>
      </c>
      <c r="D15" s="379"/>
      <c r="E15" s="531">
        <f>E16+E17+E18+E19</f>
        <v>0</v>
      </c>
      <c r="F15" s="531">
        <f t="shared" ref="F15:N15" si="5">F16+F17+F18+F19</f>
        <v>0</v>
      </c>
      <c r="G15" s="531">
        <f t="shared" si="5"/>
        <v>0</v>
      </c>
      <c r="H15" s="531">
        <f t="shared" si="5"/>
        <v>0</v>
      </c>
      <c r="I15" s="531">
        <f t="shared" si="5"/>
        <v>0</v>
      </c>
      <c r="J15" s="531">
        <f t="shared" si="5"/>
        <v>0</v>
      </c>
      <c r="K15" s="531">
        <f t="shared" si="5"/>
        <v>0</v>
      </c>
      <c r="L15" s="531">
        <f t="shared" si="5"/>
        <v>0</v>
      </c>
      <c r="M15" s="531">
        <f t="shared" si="5"/>
        <v>0</v>
      </c>
      <c r="N15" s="531">
        <f t="shared" si="5"/>
        <v>0</v>
      </c>
      <c r="O15" s="557" t="e">
        <f>G15*1000/Таблица4501!F9</f>
        <v>#DIV/0!</v>
      </c>
      <c r="P15" s="557" t="e">
        <f>I15*1000/Таблица4501!F9</f>
        <v>#DIV/0!</v>
      </c>
      <c r="Q15" s="557" t="e">
        <f>N15*1000/Таблица4501!F9</f>
        <v>#DIV/0!</v>
      </c>
      <c r="R15" s="557" t="e">
        <f t="shared" si="3"/>
        <v>#DIV/0!</v>
      </c>
      <c r="S15" s="373" t="s">
        <v>1795</v>
      </c>
    </row>
    <row r="16" spans="1:19" x14ac:dyDescent="0.15">
      <c r="A16" s="377" t="s">
        <v>1370</v>
      </c>
      <c r="B16" s="378" t="s">
        <v>1367</v>
      </c>
      <c r="C16" s="401" t="s">
        <v>1431</v>
      </c>
      <c r="D16" s="379"/>
      <c r="E16" s="528"/>
      <c r="F16" s="529"/>
      <c r="G16" s="529"/>
      <c r="H16" s="527">
        <f t="shared" si="4"/>
        <v>0</v>
      </c>
      <c r="I16" s="530"/>
      <c r="J16" s="530"/>
      <c r="K16" s="530"/>
      <c r="L16" s="530"/>
      <c r="M16" s="530"/>
      <c r="N16" s="527">
        <f t="shared" si="1"/>
        <v>0</v>
      </c>
      <c r="O16" s="557" t="e">
        <f>G16*1000/Таблица4501!F9</f>
        <v>#DIV/0!</v>
      </c>
      <c r="P16" s="557" t="e">
        <f>I16*1000/Таблица4501!F9</f>
        <v>#DIV/0!</v>
      </c>
      <c r="Q16" s="557" t="e">
        <f>N16*1000/Таблица4501!F9</f>
        <v>#DIV/0!</v>
      </c>
      <c r="R16" s="557" t="e">
        <f t="shared" si="3"/>
        <v>#DIV/0!</v>
      </c>
    </row>
    <row r="17" spans="1:18" x14ac:dyDescent="0.15">
      <c r="A17" s="377" t="s">
        <v>1371</v>
      </c>
      <c r="B17" s="378" t="s">
        <v>1368</v>
      </c>
      <c r="C17" s="401" t="s">
        <v>1432</v>
      </c>
      <c r="D17" s="379"/>
      <c r="E17" s="528"/>
      <c r="F17" s="529"/>
      <c r="G17" s="529"/>
      <c r="H17" s="527">
        <f t="shared" si="4"/>
        <v>0</v>
      </c>
      <c r="I17" s="530"/>
      <c r="J17" s="530"/>
      <c r="K17" s="530"/>
      <c r="L17" s="530"/>
      <c r="M17" s="530"/>
      <c r="N17" s="527">
        <f t="shared" si="1"/>
        <v>0</v>
      </c>
      <c r="O17" s="557" t="e">
        <f>G17*1000/Таблица4501!F9</f>
        <v>#DIV/0!</v>
      </c>
      <c r="P17" s="557" t="e">
        <f>I17*1000/Таблица4501!F9</f>
        <v>#DIV/0!</v>
      </c>
      <c r="Q17" s="557" t="e">
        <f>N17*1000/Таблица4501!F9</f>
        <v>#DIV/0!</v>
      </c>
      <c r="R17" s="557" t="e">
        <f t="shared" si="3"/>
        <v>#DIV/0!</v>
      </c>
    </row>
    <row r="18" spans="1:18" x14ac:dyDescent="0.15">
      <c r="A18" s="377" t="s">
        <v>1372</v>
      </c>
      <c r="B18" s="378" t="s">
        <v>1369</v>
      </c>
      <c r="C18" s="401" t="s">
        <v>1433</v>
      </c>
      <c r="D18" s="379"/>
      <c r="E18" s="528"/>
      <c r="F18" s="529"/>
      <c r="G18" s="529"/>
      <c r="H18" s="527">
        <f t="shared" si="4"/>
        <v>0</v>
      </c>
      <c r="I18" s="530"/>
      <c r="J18" s="530"/>
      <c r="K18" s="530"/>
      <c r="L18" s="530"/>
      <c r="M18" s="530"/>
      <c r="N18" s="527">
        <f t="shared" si="1"/>
        <v>0</v>
      </c>
      <c r="O18" s="557" t="e">
        <f>G18*1000/Таблица4501!F9</f>
        <v>#DIV/0!</v>
      </c>
      <c r="P18" s="557" t="e">
        <f>I18*1000/Таблица4501!F9</f>
        <v>#DIV/0!</v>
      </c>
      <c r="Q18" s="557" t="e">
        <f>N18*1000/Таблица4501!F9</f>
        <v>#DIV/0!</v>
      </c>
      <c r="R18" s="557" t="e">
        <f t="shared" si="3"/>
        <v>#DIV/0!</v>
      </c>
    </row>
    <row r="19" spans="1:18" s="412" customFormat="1" x14ac:dyDescent="0.15">
      <c r="A19" s="377" t="s">
        <v>1435</v>
      </c>
      <c r="B19" s="378" t="s">
        <v>1554</v>
      </c>
      <c r="C19" s="401" t="s">
        <v>1434</v>
      </c>
      <c r="D19" s="379"/>
      <c r="E19" s="528"/>
      <c r="F19" s="529"/>
      <c r="G19" s="529"/>
      <c r="H19" s="527">
        <f t="shared" si="4"/>
        <v>0</v>
      </c>
      <c r="I19" s="530"/>
      <c r="J19" s="530"/>
      <c r="K19" s="530"/>
      <c r="L19" s="530"/>
      <c r="M19" s="530"/>
      <c r="N19" s="527">
        <f t="shared" si="1"/>
        <v>0</v>
      </c>
      <c r="O19" s="557" t="e">
        <f>G19*1000/Таблица4501!F9</f>
        <v>#DIV/0!</v>
      </c>
      <c r="P19" s="557" t="e">
        <f>I19*1000/Таблица4501!F9</f>
        <v>#DIV/0!</v>
      </c>
      <c r="Q19" s="557" t="e">
        <f>N19*1000/Таблица4501!F9</f>
        <v>#DIV/0!</v>
      </c>
      <c r="R19" s="557" t="e">
        <f t="shared" si="3"/>
        <v>#DIV/0!</v>
      </c>
    </row>
    <row r="20" spans="1:18" x14ac:dyDescent="0.15">
      <c r="A20" s="374" t="s">
        <v>666</v>
      </c>
      <c r="B20" s="375" t="s">
        <v>198</v>
      </c>
      <c r="C20" s="375" t="s">
        <v>134</v>
      </c>
      <c r="D20" s="376" t="s">
        <v>758</v>
      </c>
      <c r="E20" s="532"/>
      <c r="F20" s="527">
        <f>F21+F23</f>
        <v>0</v>
      </c>
      <c r="G20" s="527">
        <f>G21+G23</f>
        <v>0</v>
      </c>
      <c r="H20" s="527">
        <f t="shared" si="4"/>
        <v>0</v>
      </c>
      <c r="I20" s="527">
        <f>I21+I23</f>
        <v>0</v>
      </c>
      <c r="J20" s="527">
        <f>J21+J23</f>
        <v>0</v>
      </c>
      <c r="K20" s="527">
        <f>K21+K23</f>
        <v>0</v>
      </c>
      <c r="L20" s="527">
        <f>L21+L23</f>
        <v>0</v>
      </c>
      <c r="M20" s="527">
        <f>M21+M23</f>
        <v>0</v>
      </c>
      <c r="N20" s="527">
        <f t="shared" si="1"/>
        <v>0</v>
      </c>
      <c r="O20" s="557" t="e">
        <f>G20*1000/Таблица4501!F9</f>
        <v>#DIV/0!</v>
      </c>
      <c r="P20" s="557" t="e">
        <f>I20*1000/Таблица4501!F9</f>
        <v>#DIV/0!</v>
      </c>
      <c r="Q20" s="557" t="e">
        <f>N20*1000/Таблица4501!F9</f>
        <v>#DIV/0!</v>
      </c>
      <c r="R20" s="557" t="e">
        <f t="shared" si="3"/>
        <v>#DIV/0!</v>
      </c>
    </row>
    <row r="21" spans="1:18" x14ac:dyDescent="0.15">
      <c r="A21" s="377" t="s">
        <v>283</v>
      </c>
      <c r="B21" s="378" t="s">
        <v>279</v>
      </c>
      <c r="C21" s="378" t="s">
        <v>166</v>
      </c>
      <c r="D21" s="379" t="s">
        <v>284</v>
      </c>
      <c r="E21" s="528"/>
      <c r="F21" s="529"/>
      <c r="G21" s="529"/>
      <c r="H21" s="527">
        <f t="shared" si="4"/>
        <v>0</v>
      </c>
      <c r="I21" s="530"/>
      <c r="J21" s="530"/>
      <c r="K21" s="530"/>
      <c r="L21" s="530"/>
      <c r="M21" s="530"/>
      <c r="N21" s="527">
        <f t="shared" si="1"/>
        <v>0</v>
      </c>
      <c r="O21" s="557" t="e">
        <f>G21*1000/Таблица4501!F9</f>
        <v>#DIV/0!</v>
      </c>
      <c r="P21" s="557" t="e">
        <f>I21*1000/Таблица4501!F9</f>
        <v>#DIV/0!</v>
      </c>
      <c r="Q21" s="557" t="e">
        <f>N21*1000/Таблица4501!F9</f>
        <v>#DIV/0!</v>
      </c>
      <c r="R21" s="557" t="e">
        <f t="shared" si="3"/>
        <v>#DIV/0!</v>
      </c>
    </row>
    <row r="22" spans="1:18" ht="21" x14ac:dyDescent="0.15">
      <c r="A22" s="377" t="s">
        <v>667</v>
      </c>
      <c r="B22" s="378" t="s">
        <v>506</v>
      </c>
      <c r="C22" s="396" t="s">
        <v>507</v>
      </c>
      <c r="D22" s="379" t="s">
        <v>508</v>
      </c>
      <c r="E22" s="528"/>
      <c r="F22" s="529"/>
      <c r="G22" s="529"/>
      <c r="H22" s="527">
        <f t="shared" si="4"/>
        <v>0</v>
      </c>
      <c r="I22" s="530"/>
      <c r="J22" s="530"/>
      <c r="K22" s="530"/>
      <c r="L22" s="530"/>
      <c r="M22" s="530"/>
      <c r="N22" s="527">
        <f t="shared" si="1"/>
        <v>0</v>
      </c>
      <c r="O22" s="557" t="e">
        <f>G22*1000/Таблица4501!F9</f>
        <v>#DIV/0!</v>
      </c>
      <c r="P22" s="557" t="e">
        <f>I22*1000/Таблица4501!F9</f>
        <v>#DIV/0!</v>
      </c>
      <c r="Q22" s="557" t="e">
        <f>N22*1000/Таблица4501!F9</f>
        <v>#DIV/0!</v>
      </c>
      <c r="R22" s="557" t="e">
        <f t="shared" si="3"/>
        <v>#DIV/0!</v>
      </c>
    </row>
    <row r="23" spans="1:18" x14ac:dyDescent="0.15">
      <c r="A23" s="377" t="s">
        <v>789</v>
      </c>
      <c r="B23" s="378" t="s">
        <v>509</v>
      </c>
      <c r="C23" s="396" t="s">
        <v>510</v>
      </c>
      <c r="D23" s="379" t="s">
        <v>511</v>
      </c>
      <c r="E23" s="528"/>
      <c r="F23" s="529"/>
      <c r="G23" s="529"/>
      <c r="H23" s="527">
        <f t="shared" si="4"/>
        <v>0</v>
      </c>
      <c r="I23" s="530"/>
      <c r="J23" s="530"/>
      <c r="K23" s="530"/>
      <c r="L23" s="530"/>
      <c r="M23" s="530"/>
      <c r="N23" s="527">
        <f t="shared" si="1"/>
        <v>0</v>
      </c>
      <c r="O23" s="557" t="e">
        <f>G23*1000/Таблица4501!F9</f>
        <v>#DIV/0!</v>
      </c>
      <c r="P23" s="557" t="e">
        <f>I23*1000/Таблица4501!F9</f>
        <v>#DIV/0!</v>
      </c>
      <c r="Q23" s="557" t="e">
        <f>N23*1000/Таблица4501!F9</f>
        <v>#DIV/0!</v>
      </c>
      <c r="R23" s="557" t="e">
        <f t="shared" si="3"/>
        <v>#DIV/0!</v>
      </c>
    </row>
    <row r="24" spans="1:18" s="412" customFormat="1" x14ac:dyDescent="0.15">
      <c r="A24" s="377" t="s">
        <v>1075</v>
      </c>
      <c r="B24" s="378" t="s">
        <v>1079</v>
      </c>
      <c r="C24" s="396" t="s">
        <v>1076</v>
      </c>
      <c r="D24" s="379" t="s">
        <v>1077</v>
      </c>
      <c r="E24" s="528"/>
      <c r="F24" s="529"/>
      <c r="G24" s="529"/>
      <c r="H24" s="527">
        <f t="shared" si="4"/>
        <v>0</v>
      </c>
      <c r="I24" s="530"/>
      <c r="J24" s="530"/>
      <c r="K24" s="530"/>
      <c r="L24" s="530"/>
      <c r="M24" s="530"/>
      <c r="N24" s="527">
        <f t="shared" si="1"/>
        <v>0</v>
      </c>
      <c r="O24" s="557" t="e">
        <f>G24*1000/Таблица4501!F9</f>
        <v>#DIV/0!</v>
      </c>
      <c r="P24" s="557" t="e">
        <f>I24*1000/Таблица4501!F9</f>
        <v>#DIV/0!</v>
      </c>
      <c r="Q24" s="557" t="e">
        <f>N24*1000/Таблица4501!F9</f>
        <v>#DIV/0!</v>
      </c>
      <c r="R24" s="557" t="e">
        <f t="shared" si="3"/>
        <v>#DIV/0!</v>
      </c>
    </row>
    <row r="25" spans="1:18" ht="21" x14ac:dyDescent="0.15">
      <c r="A25" s="374" t="s">
        <v>668</v>
      </c>
      <c r="B25" s="375" t="s">
        <v>199</v>
      </c>
      <c r="C25" s="375" t="s">
        <v>135</v>
      </c>
      <c r="D25" s="376" t="s">
        <v>25</v>
      </c>
      <c r="E25" s="527">
        <f>E26+E28+E30+E31</f>
        <v>0</v>
      </c>
      <c r="F25" s="527">
        <f>F26+F28+F30+F31</f>
        <v>0</v>
      </c>
      <c r="G25" s="527">
        <f>G26+G28+G30+G31</f>
        <v>0</v>
      </c>
      <c r="H25" s="527">
        <f t="shared" si="4"/>
        <v>0</v>
      </c>
      <c r="I25" s="527">
        <f>I26+I28+I30+I31</f>
        <v>0</v>
      </c>
      <c r="J25" s="527">
        <f t="shared" ref="J25:M25" si="6">J26+J28+J30+J31</f>
        <v>0</v>
      </c>
      <c r="K25" s="527">
        <f t="shared" si="6"/>
        <v>0</v>
      </c>
      <c r="L25" s="527">
        <f t="shared" si="6"/>
        <v>0</v>
      </c>
      <c r="M25" s="527">
        <f t="shared" si="6"/>
        <v>0</v>
      </c>
      <c r="N25" s="527">
        <f t="shared" si="1"/>
        <v>0</v>
      </c>
      <c r="O25" s="557" t="e">
        <f>G25*1000/Таблица4501!F9</f>
        <v>#DIV/0!</v>
      </c>
      <c r="P25" s="557" t="e">
        <f>I25*1000/Таблица4501!F9</f>
        <v>#DIV/0!</v>
      </c>
      <c r="Q25" s="557" t="e">
        <f>N25*1000/Таблица4501!F9</f>
        <v>#DIV/0!</v>
      </c>
      <c r="R25" s="557" t="e">
        <f t="shared" si="3"/>
        <v>#DIV/0!</v>
      </c>
    </row>
    <row r="26" spans="1:18" x14ac:dyDescent="0.15">
      <c r="A26" s="377" t="s">
        <v>669</v>
      </c>
      <c r="B26" s="378" t="s">
        <v>200</v>
      </c>
      <c r="C26" s="378" t="s">
        <v>65</v>
      </c>
      <c r="D26" s="379" t="s">
        <v>26</v>
      </c>
      <c r="E26" s="528"/>
      <c r="F26" s="529"/>
      <c r="G26" s="529"/>
      <c r="H26" s="527">
        <f t="shared" si="4"/>
        <v>0</v>
      </c>
      <c r="I26" s="530"/>
      <c r="J26" s="530"/>
      <c r="K26" s="530"/>
      <c r="L26" s="530"/>
      <c r="M26" s="530"/>
      <c r="N26" s="527">
        <f t="shared" si="1"/>
        <v>0</v>
      </c>
      <c r="O26" s="557" t="e">
        <f>G26*1000/Таблица4501!F9</f>
        <v>#DIV/0!</v>
      </c>
      <c r="P26" s="557" t="e">
        <f>I26*1000/Таблица4501!F9</f>
        <v>#DIV/0!</v>
      </c>
      <c r="Q26" s="557" t="e">
        <f>N26*1000/Таблица4501!F9</f>
        <v>#DIV/0!</v>
      </c>
      <c r="R26" s="557" t="e">
        <f t="shared" si="3"/>
        <v>#DIV/0!</v>
      </c>
    </row>
    <row r="27" spans="1:18" x14ac:dyDescent="0.15">
      <c r="A27" s="377" t="s">
        <v>670</v>
      </c>
      <c r="B27" s="378" t="s">
        <v>512</v>
      </c>
      <c r="C27" s="396" t="s">
        <v>513</v>
      </c>
      <c r="D27" s="379" t="s">
        <v>514</v>
      </c>
      <c r="E27" s="528"/>
      <c r="F27" s="529"/>
      <c r="G27" s="529"/>
      <c r="H27" s="527">
        <f t="shared" si="4"/>
        <v>0</v>
      </c>
      <c r="I27" s="530"/>
      <c r="J27" s="530"/>
      <c r="K27" s="530"/>
      <c r="L27" s="530"/>
      <c r="M27" s="530"/>
      <c r="N27" s="527">
        <f t="shared" si="1"/>
        <v>0</v>
      </c>
      <c r="O27" s="557" t="e">
        <f>G27*1000/Таблица4501!F9</f>
        <v>#DIV/0!</v>
      </c>
      <c r="P27" s="557" t="e">
        <f>I27*1000/Таблица4501!F9</f>
        <v>#DIV/0!</v>
      </c>
      <c r="Q27" s="557" t="e">
        <f>N27*1000/Таблица4501!F9</f>
        <v>#DIV/0!</v>
      </c>
      <c r="R27" s="557" t="e">
        <f t="shared" si="3"/>
        <v>#DIV/0!</v>
      </c>
    </row>
    <row r="28" spans="1:18" ht="21" x14ac:dyDescent="0.15">
      <c r="A28" s="377" t="s">
        <v>671</v>
      </c>
      <c r="B28" s="378" t="s">
        <v>201</v>
      </c>
      <c r="C28" s="378" t="s">
        <v>66</v>
      </c>
      <c r="D28" s="379" t="s">
        <v>624</v>
      </c>
      <c r="E28" s="528"/>
      <c r="F28" s="529"/>
      <c r="G28" s="529"/>
      <c r="H28" s="527">
        <f t="shared" si="4"/>
        <v>0</v>
      </c>
      <c r="I28" s="530"/>
      <c r="J28" s="530"/>
      <c r="K28" s="530"/>
      <c r="L28" s="530"/>
      <c r="M28" s="530"/>
      <c r="N28" s="527">
        <f t="shared" si="1"/>
        <v>0</v>
      </c>
      <c r="O28" s="557" t="e">
        <f>G28*1000/Таблица4501!F9</f>
        <v>#DIV/0!</v>
      </c>
      <c r="P28" s="557" t="e">
        <f>I28*1000/Таблица4501!F9</f>
        <v>#DIV/0!</v>
      </c>
      <c r="Q28" s="557" t="e">
        <f>N28*1000/Таблица4501!F9</f>
        <v>#DIV/0!</v>
      </c>
      <c r="R28" s="557" t="e">
        <f t="shared" si="3"/>
        <v>#DIV/0!</v>
      </c>
    </row>
    <row r="29" spans="1:18" x14ac:dyDescent="0.15">
      <c r="A29" s="377" t="s">
        <v>184</v>
      </c>
      <c r="B29" s="378" t="s">
        <v>202</v>
      </c>
      <c r="C29" s="378" t="s">
        <v>67</v>
      </c>
      <c r="D29" s="379" t="s">
        <v>759</v>
      </c>
      <c r="E29" s="528"/>
      <c r="F29" s="529"/>
      <c r="G29" s="529"/>
      <c r="H29" s="527">
        <f t="shared" si="4"/>
        <v>0</v>
      </c>
      <c r="I29" s="530"/>
      <c r="J29" s="530"/>
      <c r="K29" s="530"/>
      <c r="L29" s="530"/>
      <c r="M29" s="530"/>
      <c r="N29" s="527">
        <f t="shared" si="1"/>
        <v>0</v>
      </c>
      <c r="O29" s="557" t="e">
        <f>G29*1000/Таблица4501!F9</f>
        <v>#DIV/0!</v>
      </c>
      <c r="P29" s="557" t="e">
        <f>I29*1000/Таблица4501!F9</f>
        <v>#DIV/0!</v>
      </c>
      <c r="Q29" s="557" t="e">
        <f>N29*1000/Таблица4501!F9</f>
        <v>#DIV/0!</v>
      </c>
      <c r="R29" s="557" t="e">
        <f t="shared" si="3"/>
        <v>#DIV/0!</v>
      </c>
    </row>
    <row r="30" spans="1:18" s="412" customFormat="1" x14ac:dyDescent="0.15">
      <c r="A30" s="377" t="s">
        <v>672</v>
      </c>
      <c r="B30" s="378" t="s">
        <v>203</v>
      </c>
      <c r="C30" s="378" t="s">
        <v>68</v>
      </c>
      <c r="D30" s="379" t="s">
        <v>27</v>
      </c>
      <c r="E30" s="528"/>
      <c r="F30" s="529"/>
      <c r="G30" s="529"/>
      <c r="H30" s="527">
        <f t="shared" si="4"/>
        <v>0</v>
      </c>
      <c r="I30" s="530"/>
      <c r="J30" s="530"/>
      <c r="K30" s="530"/>
      <c r="L30" s="530"/>
      <c r="M30" s="530"/>
      <c r="N30" s="527">
        <f t="shared" si="1"/>
        <v>0</v>
      </c>
      <c r="O30" s="557" t="e">
        <f>G30*1000/Таблица4501!F9</f>
        <v>#DIV/0!</v>
      </c>
      <c r="P30" s="557" t="e">
        <f>I30*1000/Таблица4501!F9</f>
        <v>#DIV/0!</v>
      </c>
      <c r="Q30" s="557" t="e">
        <f>N30*1000/Таблица4501!F9</f>
        <v>#DIV/0!</v>
      </c>
      <c r="R30" s="557" t="e">
        <f t="shared" si="3"/>
        <v>#DIV/0!</v>
      </c>
    </row>
    <row r="31" spans="1:18" x14ac:dyDescent="0.15">
      <c r="A31" s="377" t="s">
        <v>1555</v>
      </c>
      <c r="B31" s="378" t="s">
        <v>1438</v>
      </c>
      <c r="C31" s="378" t="s">
        <v>1439</v>
      </c>
      <c r="D31" s="379"/>
      <c r="E31" s="533"/>
      <c r="F31" s="533"/>
      <c r="G31" s="529"/>
      <c r="H31" s="527">
        <f t="shared" si="4"/>
        <v>0</v>
      </c>
      <c r="I31" s="529"/>
      <c r="J31" s="530"/>
      <c r="K31" s="530"/>
      <c r="L31" s="530"/>
      <c r="M31" s="530"/>
      <c r="N31" s="527">
        <f t="shared" si="1"/>
        <v>0</v>
      </c>
      <c r="O31" s="557" t="e">
        <f>G31*1000/Таблица4501!F9</f>
        <v>#DIV/0!</v>
      </c>
      <c r="P31" s="557" t="e">
        <f>I31*1000/Таблица4501!F9</f>
        <v>#DIV/0!</v>
      </c>
      <c r="Q31" s="557" t="e">
        <f>N31*1000/Таблица4501!F9</f>
        <v>#DIV/0!</v>
      </c>
      <c r="R31" s="557" t="e">
        <f t="shared" si="3"/>
        <v>#DIV/0!</v>
      </c>
    </row>
    <row r="32" spans="1:18" ht="21" x14ac:dyDescent="0.15">
      <c r="A32" s="374" t="s">
        <v>673</v>
      </c>
      <c r="B32" s="375" t="s">
        <v>204</v>
      </c>
      <c r="C32" s="375" t="s">
        <v>69</v>
      </c>
      <c r="D32" s="376" t="s">
        <v>760</v>
      </c>
      <c r="E32" s="527">
        <f>E33+E41+E47+E48+E50+E49+E51+E52+E54+E57+E56+E58+E59+E60+E61</f>
        <v>0</v>
      </c>
      <c r="F32" s="527">
        <f>F33+F41+F47+F48+F50+F49+F51+F52+F54+F57+F56+F58+F59+F60+F61</f>
        <v>0</v>
      </c>
      <c r="G32" s="527">
        <f>G33+G41+G47+G48+G50+G49+G51+G52+G54+G57+G56+G58+G59+G60+G61</f>
        <v>0</v>
      </c>
      <c r="H32" s="527">
        <f t="shared" si="4"/>
        <v>0</v>
      </c>
      <c r="I32" s="527">
        <f>I33+I41+I47+I48+I50+I49+I51+I52+I54+I57+I56+I58+I59+I60+I61</f>
        <v>0</v>
      </c>
      <c r="J32" s="527">
        <f t="shared" ref="J32:M32" si="7">J33+J41+J47+J48+J50+J49+J51+J52+J54+J57+J56+J58+J59+J60+J61</f>
        <v>0</v>
      </c>
      <c r="K32" s="527">
        <f t="shared" si="7"/>
        <v>0</v>
      </c>
      <c r="L32" s="527">
        <f t="shared" si="7"/>
        <v>0</v>
      </c>
      <c r="M32" s="527">
        <f t="shared" si="7"/>
        <v>0</v>
      </c>
      <c r="N32" s="527">
        <f t="shared" si="1"/>
        <v>0</v>
      </c>
      <c r="O32" s="557" t="e">
        <f>G32*1000/Таблица4501!F9</f>
        <v>#DIV/0!</v>
      </c>
      <c r="P32" s="557" t="e">
        <f>I32*1000/Таблица4501!F9</f>
        <v>#DIV/0!</v>
      </c>
      <c r="Q32" s="557" t="e">
        <f>N32*1000/Таблица4501!F9</f>
        <v>#DIV/0!</v>
      </c>
      <c r="R32" s="557" t="e">
        <f t="shared" si="3"/>
        <v>#DIV/0!</v>
      </c>
    </row>
    <row r="33" spans="1:18" x14ac:dyDescent="0.15">
      <c r="A33" s="377" t="s">
        <v>639</v>
      </c>
      <c r="B33" s="378" t="s">
        <v>205</v>
      </c>
      <c r="C33" s="414" t="s">
        <v>70</v>
      </c>
      <c r="D33" s="379" t="s">
        <v>604</v>
      </c>
      <c r="E33" s="529">
        <f>E34+E35+E36+E37+E38+E39+E40</f>
        <v>0</v>
      </c>
      <c r="F33" s="529">
        <f>F34+F35+F36+F37+F38+F39+F40</f>
        <v>0</v>
      </c>
      <c r="G33" s="529">
        <f>G34+G35+G36+G37+G38+G39+G40</f>
        <v>0</v>
      </c>
      <c r="H33" s="527">
        <f t="shared" si="4"/>
        <v>0</v>
      </c>
      <c r="I33" s="529">
        <f>I34+I35+I36+I37+I38+I39+I40</f>
        <v>0</v>
      </c>
      <c r="J33" s="529">
        <f t="shared" ref="J33:M33" si="8">J34+J35+J36+J37+J38+J39+J40</f>
        <v>0</v>
      </c>
      <c r="K33" s="529">
        <f t="shared" si="8"/>
        <v>0</v>
      </c>
      <c r="L33" s="529">
        <f t="shared" si="8"/>
        <v>0</v>
      </c>
      <c r="M33" s="529">
        <f t="shared" si="8"/>
        <v>0</v>
      </c>
      <c r="N33" s="527">
        <f t="shared" si="1"/>
        <v>0</v>
      </c>
      <c r="O33" s="557" t="e">
        <f>G33*1000/Таблица4501!F9</f>
        <v>#DIV/0!</v>
      </c>
      <c r="P33" s="557" t="e">
        <f>I33*1000/Таблица4501!F9</f>
        <v>#DIV/0!</v>
      </c>
      <c r="Q33" s="557" t="e">
        <f>N33*1000/Таблица4501!F9</f>
        <v>#DIV/0!</v>
      </c>
      <c r="R33" s="557" t="e">
        <f t="shared" si="3"/>
        <v>#DIV/0!</v>
      </c>
    </row>
    <row r="34" spans="1:18" x14ac:dyDescent="0.15">
      <c r="A34" s="377" t="s">
        <v>848</v>
      </c>
      <c r="B34" s="378" t="s">
        <v>286</v>
      </c>
      <c r="C34" s="414" t="s">
        <v>288</v>
      </c>
      <c r="D34" s="379" t="s">
        <v>849</v>
      </c>
      <c r="E34" s="528"/>
      <c r="F34" s="529"/>
      <c r="G34" s="529"/>
      <c r="H34" s="527">
        <f t="shared" si="4"/>
        <v>0</v>
      </c>
      <c r="I34" s="530"/>
      <c r="J34" s="530"/>
      <c r="K34" s="530"/>
      <c r="L34" s="530"/>
      <c r="M34" s="530"/>
      <c r="N34" s="527">
        <f t="shared" si="1"/>
        <v>0</v>
      </c>
      <c r="O34" s="557" t="e">
        <f>G34*1000/Таблица4501!F9</f>
        <v>#DIV/0!</v>
      </c>
      <c r="P34" s="557" t="e">
        <f>I34*1000/Таблица4501!F9</f>
        <v>#DIV/0!</v>
      </c>
      <c r="Q34" s="557" t="e">
        <f>N34*1000/Таблица4501!F9</f>
        <v>#DIV/0!</v>
      </c>
      <c r="R34" s="557" t="e">
        <f t="shared" si="3"/>
        <v>#DIV/0!</v>
      </c>
    </row>
    <row r="35" spans="1:18" x14ac:dyDescent="0.15">
      <c r="A35" s="377" t="s">
        <v>850</v>
      </c>
      <c r="B35" s="378" t="s">
        <v>287</v>
      </c>
      <c r="C35" s="414" t="s">
        <v>289</v>
      </c>
      <c r="D35" s="379" t="s">
        <v>853</v>
      </c>
      <c r="E35" s="528"/>
      <c r="F35" s="529"/>
      <c r="G35" s="529"/>
      <c r="H35" s="527">
        <f t="shared" si="4"/>
        <v>0</v>
      </c>
      <c r="I35" s="530"/>
      <c r="J35" s="530"/>
      <c r="K35" s="530"/>
      <c r="L35" s="530"/>
      <c r="M35" s="530"/>
      <c r="N35" s="527">
        <f t="shared" si="1"/>
        <v>0</v>
      </c>
      <c r="O35" s="557" t="e">
        <f>G35*1000/Таблица4501!F9</f>
        <v>#DIV/0!</v>
      </c>
      <c r="P35" s="557" t="e">
        <f>I35*1000/Таблица4501!F9</f>
        <v>#DIV/0!</v>
      </c>
      <c r="Q35" s="557" t="e">
        <f>N35*1000/Таблица4501!F9</f>
        <v>#DIV/0!</v>
      </c>
      <c r="R35" s="557" t="e">
        <f t="shared" si="3"/>
        <v>#DIV/0!</v>
      </c>
    </row>
    <row r="36" spans="1:18" ht="21" x14ac:dyDescent="0.15">
      <c r="A36" s="377" t="s">
        <v>851</v>
      </c>
      <c r="B36" s="378" t="s">
        <v>606</v>
      </c>
      <c r="C36" s="414" t="s">
        <v>607</v>
      </c>
      <c r="D36" s="379" t="s">
        <v>854</v>
      </c>
      <c r="E36" s="528"/>
      <c r="F36" s="529"/>
      <c r="G36" s="529"/>
      <c r="H36" s="527">
        <f t="shared" si="4"/>
        <v>0</v>
      </c>
      <c r="I36" s="530"/>
      <c r="J36" s="530"/>
      <c r="K36" s="530"/>
      <c r="L36" s="530"/>
      <c r="M36" s="530"/>
      <c r="N36" s="527">
        <f t="shared" si="1"/>
        <v>0</v>
      </c>
      <c r="O36" s="557" t="e">
        <f>G36*1000/Таблица4501!F9</f>
        <v>#DIV/0!</v>
      </c>
      <c r="P36" s="557" t="e">
        <f>I36*1000/Таблица4501!F9</f>
        <v>#DIV/0!</v>
      </c>
      <c r="Q36" s="557" t="e">
        <f>N36*1000/Таблица4501!F9</f>
        <v>#DIV/0!</v>
      </c>
      <c r="R36" s="557" t="e">
        <f t="shared" si="3"/>
        <v>#DIV/0!</v>
      </c>
    </row>
    <row r="37" spans="1:18" x14ac:dyDescent="0.15">
      <c r="A37" s="377" t="s">
        <v>852</v>
      </c>
      <c r="B37" s="378" t="s">
        <v>856</v>
      </c>
      <c r="C37" s="414" t="s">
        <v>857</v>
      </c>
      <c r="D37" s="379" t="s">
        <v>855</v>
      </c>
      <c r="E37" s="528"/>
      <c r="F37" s="529"/>
      <c r="G37" s="529"/>
      <c r="H37" s="527">
        <f t="shared" si="4"/>
        <v>0</v>
      </c>
      <c r="I37" s="530"/>
      <c r="J37" s="530"/>
      <c r="K37" s="530"/>
      <c r="L37" s="530"/>
      <c r="M37" s="530"/>
      <c r="N37" s="527">
        <f t="shared" si="1"/>
        <v>0</v>
      </c>
      <c r="O37" s="557" t="e">
        <f>G37*1000/Таблица4501!F9</f>
        <v>#DIV/0!</v>
      </c>
      <c r="P37" s="557" t="e">
        <f>I37*1000/Таблица4501!F9</f>
        <v>#DIV/0!</v>
      </c>
      <c r="Q37" s="557" t="e">
        <f>N37*1000/Таблица4501!F9</f>
        <v>#DIV/0!</v>
      </c>
      <c r="R37" s="557" t="e">
        <f t="shared" si="3"/>
        <v>#DIV/0!</v>
      </c>
    </row>
    <row r="38" spans="1:18" x14ac:dyDescent="0.15">
      <c r="A38" s="377" t="s">
        <v>285</v>
      </c>
      <c r="B38" s="378" t="s">
        <v>858</v>
      </c>
      <c r="C38" s="378" t="s">
        <v>860</v>
      </c>
      <c r="D38" s="379" t="s">
        <v>290</v>
      </c>
      <c r="E38" s="528"/>
      <c r="F38" s="529"/>
      <c r="G38" s="529"/>
      <c r="H38" s="527">
        <f t="shared" si="4"/>
        <v>0</v>
      </c>
      <c r="I38" s="530"/>
      <c r="J38" s="530"/>
      <c r="K38" s="530"/>
      <c r="L38" s="530"/>
      <c r="M38" s="530"/>
      <c r="N38" s="527">
        <f t="shared" si="1"/>
        <v>0</v>
      </c>
      <c r="O38" s="557" t="e">
        <f>G38*1000/Таблица4501!F9</f>
        <v>#DIV/0!</v>
      </c>
      <c r="P38" s="557" t="e">
        <f>I38*1000/Таблица4501!F9</f>
        <v>#DIV/0!</v>
      </c>
      <c r="Q38" s="557" t="e">
        <f>N38*1000/Таблица4501!F9</f>
        <v>#DIV/0!</v>
      </c>
      <c r="R38" s="557" t="e">
        <f t="shared" si="3"/>
        <v>#DIV/0!</v>
      </c>
    </row>
    <row r="39" spans="1:18" x14ac:dyDescent="0.15">
      <c r="A39" s="377" t="s">
        <v>605</v>
      </c>
      <c r="B39" s="378" t="s">
        <v>859</v>
      </c>
      <c r="C39" s="378" t="s">
        <v>861</v>
      </c>
      <c r="D39" s="379" t="s">
        <v>572</v>
      </c>
      <c r="E39" s="528"/>
      <c r="F39" s="529"/>
      <c r="G39" s="529"/>
      <c r="H39" s="527">
        <f t="shared" si="4"/>
        <v>0</v>
      </c>
      <c r="I39" s="530"/>
      <c r="J39" s="530"/>
      <c r="K39" s="530"/>
      <c r="L39" s="530"/>
      <c r="M39" s="530"/>
      <c r="N39" s="527">
        <f t="shared" si="1"/>
        <v>0</v>
      </c>
      <c r="O39" s="557" t="e">
        <f>G39*1000/Таблица4501!F9</f>
        <v>#DIV/0!</v>
      </c>
      <c r="P39" s="557" t="e">
        <f>I39*1000/Таблица4501!F9</f>
        <v>#DIV/0!</v>
      </c>
      <c r="Q39" s="557" t="e">
        <f>N39*1000/Таблица4501!F9</f>
        <v>#DIV/0!</v>
      </c>
      <c r="R39" s="557" t="e">
        <f t="shared" si="3"/>
        <v>#DIV/0!</v>
      </c>
    </row>
    <row r="40" spans="1:18" x14ac:dyDescent="0.15">
      <c r="A40" s="377" t="s">
        <v>1441</v>
      </c>
      <c r="B40" s="378" t="s">
        <v>1442</v>
      </c>
      <c r="C40" s="378" t="s">
        <v>1440</v>
      </c>
      <c r="D40" s="379"/>
      <c r="E40" s="528"/>
      <c r="F40" s="529"/>
      <c r="G40" s="529"/>
      <c r="H40" s="527">
        <f t="shared" si="4"/>
        <v>0</v>
      </c>
      <c r="I40" s="530"/>
      <c r="J40" s="530"/>
      <c r="K40" s="530"/>
      <c r="L40" s="530"/>
      <c r="M40" s="530"/>
      <c r="N40" s="527">
        <f t="shared" si="1"/>
        <v>0</v>
      </c>
      <c r="O40" s="557" t="e">
        <f>G40*1000/Таблица4501!F9</f>
        <v>#DIV/0!</v>
      </c>
      <c r="P40" s="557" t="e">
        <f>I40*1000/Таблица4501!F9</f>
        <v>#DIV/0!</v>
      </c>
      <c r="Q40" s="557" t="e">
        <f>N40*1000/Таблица4501!F9</f>
        <v>#DIV/0!</v>
      </c>
      <c r="R40" s="557" t="e">
        <f t="shared" si="3"/>
        <v>#DIV/0!</v>
      </c>
    </row>
    <row r="41" spans="1:18" x14ac:dyDescent="0.15">
      <c r="A41" s="377" t="s">
        <v>652</v>
      </c>
      <c r="B41" s="378" t="s">
        <v>206</v>
      </c>
      <c r="C41" s="378" t="s">
        <v>71</v>
      </c>
      <c r="D41" s="379" t="s">
        <v>761</v>
      </c>
      <c r="E41" s="528">
        <f>E44+E45+E46</f>
        <v>0</v>
      </c>
      <c r="F41" s="528">
        <f t="shared" ref="F41:M41" si="9">F44+F45+F46</f>
        <v>0</v>
      </c>
      <c r="G41" s="528">
        <f t="shared" si="9"/>
        <v>0</v>
      </c>
      <c r="H41" s="527">
        <f t="shared" si="4"/>
        <v>0</v>
      </c>
      <c r="I41" s="528">
        <f>I44+I45+I46</f>
        <v>0</v>
      </c>
      <c r="J41" s="528">
        <f t="shared" si="9"/>
        <v>0</v>
      </c>
      <c r="K41" s="528">
        <f t="shared" si="9"/>
        <v>0</v>
      </c>
      <c r="L41" s="528">
        <f t="shared" si="9"/>
        <v>0</v>
      </c>
      <c r="M41" s="528">
        <f t="shared" si="9"/>
        <v>0</v>
      </c>
      <c r="N41" s="527">
        <f t="shared" si="1"/>
        <v>0</v>
      </c>
      <c r="O41" s="557" t="e">
        <f>G41*1000/Таблица4501!F9</f>
        <v>#DIV/0!</v>
      </c>
      <c r="P41" s="557" t="e">
        <f>I41*1000/Таблица4501!F9</f>
        <v>#DIV/0!</v>
      </c>
      <c r="Q41" s="557" t="e">
        <f>N41*1000/Таблица4501!F9</f>
        <v>#DIV/0!</v>
      </c>
      <c r="R41" s="557" t="e">
        <f t="shared" si="3"/>
        <v>#DIV/0!</v>
      </c>
    </row>
    <row r="42" spans="1:18" ht="31.5" x14ac:dyDescent="0.15">
      <c r="A42" s="377" t="s">
        <v>862</v>
      </c>
      <c r="B42" s="378" t="s">
        <v>207</v>
      </c>
      <c r="C42" s="378" t="s">
        <v>72</v>
      </c>
      <c r="D42" s="379" t="s">
        <v>791</v>
      </c>
      <c r="E42" s="528"/>
      <c r="F42" s="529"/>
      <c r="G42" s="529"/>
      <c r="H42" s="527">
        <f t="shared" si="4"/>
        <v>0</v>
      </c>
      <c r="I42" s="530"/>
      <c r="J42" s="530"/>
      <c r="K42" s="530"/>
      <c r="L42" s="530"/>
      <c r="M42" s="530"/>
      <c r="N42" s="527">
        <f t="shared" si="1"/>
        <v>0</v>
      </c>
      <c r="O42" s="557" t="e">
        <f>G42*1000/Таблица4501!F9</f>
        <v>#DIV/0!</v>
      </c>
      <c r="P42" s="557" t="e">
        <f>I42*1000/Таблица4501!F9</f>
        <v>#DIV/0!</v>
      </c>
      <c r="Q42" s="557" t="e">
        <f>N42*1000/Таблица4501!F9</f>
        <v>#DIV/0!</v>
      </c>
      <c r="R42" s="557" t="e">
        <f t="shared" si="3"/>
        <v>#DIV/0!</v>
      </c>
    </row>
    <row r="43" spans="1:18" ht="31.5" x14ac:dyDescent="0.15">
      <c r="A43" s="377" t="s">
        <v>1340</v>
      </c>
      <c r="B43" s="378" t="s">
        <v>1339</v>
      </c>
      <c r="C43" s="378" t="s">
        <v>73</v>
      </c>
      <c r="D43" s="379" t="s">
        <v>1342</v>
      </c>
      <c r="E43" s="528"/>
      <c r="F43" s="529"/>
      <c r="G43" s="529"/>
      <c r="H43" s="527">
        <f t="shared" si="4"/>
        <v>0</v>
      </c>
      <c r="I43" s="530"/>
      <c r="J43" s="530"/>
      <c r="K43" s="530"/>
      <c r="L43" s="530"/>
      <c r="M43" s="530"/>
      <c r="N43" s="527">
        <f t="shared" si="1"/>
        <v>0</v>
      </c>
      <c r="O43" s="557" t="e">
        <f>G43*1000/Таблица4501!F9</f>
        <v>#DIV/0!</v>
      </c>
      <c r="P43" s="557" t="e">
        <f>I43*1000/Таблица4501!F9</f>
        <v>#DIV/0!</v>
      </c>
      <c r="Q43" s="557" t="e">
        <f>N43*1000/Таблица4501!F9</f>
        <v>#DIV/0!</v>
      </c>
      <c r="R43" s="557" t="e">
        <f t="shared" si="3"/>
        <v>#DIV/0!</v>
      </c>
    </row>
    <row r="44" spans="1:18" x14ac:dyDescent="0.15">
      <c r="A44" s="377" t="s">
        <v>863</v>
      </c>
      <c r="B44" s="378" t="s">
        <v>208</v>
      </c>
      <c r="C44" s="378" t="s">
        <v>793</v>
      </c>
      <c r="D44" s="379" t="s">
        <v>762</v>
      </c>
      <c r="E44" s="528"/>
      <c r="F44" s="529"/>
      <c r="G44" s="529"/>
      <c r="H44" s="527">
        <f t="shared" si="4"/>
        <v>0</v>
      </c>
      <c r="I44" s="530"/>
      <c r="J44" s="530"/>
      <c r="K44" s="530"/>
      <c r="L44" s="530"/>
      <c r="M44" s="530"/>
      <c r="N44" s="527">
        <f t="shared" si="1"/>
        <v>0</v>
      </c>
      <c r="O44" s="557" t="e">
        <f>G44*1000/Таблица4501!F9</f>
        <v>#DIV/0!</v>
      </c>
      <c r="P44" s="557" t="e">
        <f>I44*1000/Таблица4501!F9</f>
        <v>#DIV/0!</v>
      </c>
      <c r="Q44" s="557" t="e">
        <f>N44*1000/Таблица4501!F9</f>
        <v>#DIV/0!</v>
      </c>
      <c r="R44" s="557" t="e">
        <f t="shared" si="3"/>
        <v>#DIV/0!</v>
      </c>
    </row>
    <row r="45" spans="1:18" x14ac:dyDescent="0.15">
      <c r="A45" s="377" t="s">
        <v>864</v>
      </c>
      <c r="B45" s="378" t="s">
        <v>792</v>
      </c>
      <c r="C45" s="378" t="s">
        <v>1341</v>
      </c>
      <c r="D45" s="379" t="s">
        <v>763</v>
      </c>
      <c r="E45" s="528"/>
      <c r="F45" s="529"/>
      <c r="G45" s="529"/>
      <c r="H45" s="527">
        <f t="shared" si="4"/>
        <v>0</v>
      </c>
      <c r="I45" s="530"/>
      <c r="J45" s="530"/>
      <c r="K45" s="530"/>
      <c r="L45" s="530"/>
      <c r="M45" s="530"/>
      <c r="N45" s="527">
        <f t="shared" si="1"/>
        <v>0</v>
      </c>
      <c r="O45" s="557" t="e">
        <f>G45*1000/Таблица4501!F9</f>
        <v>#DIV/0!</v>
      </c>
      <c r="P45" s="557" t="e">
        <f>I45*1000/Таблица4501!F9</f>
        <v>#DIV/0!</v>
      </c>
      <c r="Q45" s="557" t="e">
        <f>N45*1000/Таблица4501!F9</f>
        <v>#DIV/0!</v>
      </c>
      <c r="R45" s="557" t="e">
        <f t="shared" si="3"/>
        <v>#DIV/0!</v>
      </c>
    </row>
    <row r="46" spans="1:18" x14ac:dyDescent="0.15">
      <c r="A46" s="377" t="s">
        <v>1445</v>
      </c>
      <c r="B46" s="378" t="s">
        <v>1443</v>
      </c>
      <c r="C46" s="378" t="s">
        <v>1444</v>
      </c>
      <c r="D46" s="379"/>
      <c r="E46" s="528"/>
      <c r="F46" s="529"/>
      <c r="G46" s="529"/>
      <c r="H46" s="527">
        <f t="shared" si="4"/>
        <v>0</v>
      </c>
      <c r="I46" s="530"/>
      <c r="J46" s="530"/>
      <c r="K46" s="530"/>
      <c r="L46" s="530"/>
      <c r="M46" s="530"/>
      <c r="N46" s="527">
        <f t="shared" si="1"/>
        <v>0</v>
      </c>
      <c r="O46" s="557" t="e">
        <f>G46*1000/Таблица4501!F9</f>
        <v>#DIV/0!</v>
      </c>
      <c r="P46" s="557" t="e">
        <f>I46*1000/Таблица4501!F9</f>
        <v>#DIV/0!</v>
      </c>
      <c r="Q46" s="557" t="e">
        <f>N46*1000/Таблица4501!F9</f>
        <v>#DIV/0!</v>
      </c>
      <c r="R46" s="557" t="e">
        <f t="shared" si="3"/>
        <v>#DIV/0!</v>
      </c>
    </row>
    <row r="47" spans="1:18" x14ac:dyDescent="0.15">
      <c r="A47" s="377" t="s">
        <v>291</v>
      </c>
      <c r="B47" s="378" t="s">
        <v>209</v>
      </c>
      <c r="C47" s="378" t="s">
        <v>74</v>
      </c>
      <c r="D47" s="379" t="s">
        <v>764</v>
      </c>
      <c r="E47" s="528"/>
      <c r="F47" s="529"/>
      <c r="G47" s="529"/>
      <c r="H47" s="527">
        <f t="shared" si="4"/>
        <v>0</v>
      </c>
      <c r="I47" s="530"/>
      <c r="J47" s="530"/>
      <c r="K47" s="530"/>
      <c r="L47" s="530"/>
      <c r="M47" s="530"/>
      <c r="N47" s="527">
        <f t="shared" si="1"/>
        <v>0</v>
      </c>
      <c r="O47" s="557" t="e">
        <f>G47*1000/Таблица4501!F9</f>
        <v>#DIV/0!</v>
      </c>
      <c r="P47" s="557" t="e">
        <f>I47*1000/Таблица4501!F9</f>
        <v>#DIV/0!</v>
      </c>
      <c r="Q47" s="557" t="e">
        <f>N47*1000/Таблица4501!F9</f>
        <v>#DIV/0!</v>
      </c>
      <c r="R47" s="557" t="e">
        <f t="shared" si="3"/>
        <v>#DIV/0!</v>
      </c>
    </row>
    <row r="48" spans="1:18" x14ac:dyDescent="0.15">
      <c r="A48" s="377" t="s">
        <v>645</v>
      </c>
      <c r="B48" s="378" t="s">
        <v>210</v>
      </c>
      <c r="C48" s="378" t="s">
        <v>187</v>
      </c>
      <c r="D48" s="379" t="s">
        <v>190</v>
      </c>
      <c r="E48" s="528"/>
      <c r="F48" s="529"/>
      <c r="G48" s="529"/>
      <c r="H48" s="527">
        <f t="shared" si="4"/>
        <v>0</v>
      </c>
      <c r="I48" s="530"/>
      <c r="J48" s="530"/>
      <c r="K48" s="530"/>
      <c r="L48" s="530"/>
      <c r="M48" s="530"/>
      <c r="N48" s="527">
        <f t="shared" si="1"/>
        <v>0</v>
      </c>
      <c r="O48" s="557" t="e">
        <f>G48*1000/Таблица4501!F9</f>
        <v>#DIV/0!</v>
      </c>
      <c r="P48" s="557" t="e">
        <f>I48*1000/Таблица4501!F9</f>
        <v>#DIV/0!</v>
      </c>
      <c r="Q48" s="557" t="e">
        <f>N48*1000/Таблица4501!F9</f>
        <v>#DIV/0!</v>
      </c>
      <c r="R48" s="557" t="e">
        <f t="shared" si="3"/>
        <v>#DIV/0!</v>
      </c>
    </row>
    <row r="49" spans="1:19" x14ac:dyDescent="0.15">
      <c r="A49" s="377" t="s">
        <v>292</v>
      </c>
      <c r="B49" s="378" t="s">
        <v>211</v>
      </c>
      <c r="C49" s="378" t="s">
        <v>188</v>
      </c>
      <c r="D49" s="379" t="s">
        <v>314</v>
      </c>
      <c r="E49" s="528"/>
      <c r="F49" s="529"/>
      <c r="G49" s="529"/>
      <c r="H49" s="527">
        <f t="shared" si="4"/>
        <v>0</v>
      </c>
      <c r="I49" s="530"/>
      <c r="J49" s="530"/>
      <c r="K49" s="530"/>
      <c r="L49" s="530"/>
      <c r="M49" s="530"/>
      <c r="N49" s="527">
        <f t="shared" si="1"/>
        <v>0</v>
      </c>
      <c r="O49" s="557" t="e">
        <f>G49*1000/Таблица4501!F9</f>
        <v>#DIV/0!</v>
      </c>
      <c r="P49" s="557" t="e">
        <f>I49*1000/Таблица4501!F9</f>
        <v>#DIV/0!</v>
      </c>
      <c r="Q49" s="557" t="e">
        <f>N49*1000/Таблица4501!F9</f>
        <v>#DIV/0!</v>
      </c>
      <c r="R49" s="557" t="e">
        <f t="shared" si="3"/>
        <v>#DIV/0!</v>
      </c>
    </row>
    <row r="50" spans="1:19" x14ac:dyDescent="0.15">
      <c r="A50" s="377" t="s">
        <v>293</v>
      </c>
      <c r="B50" s="378" t="s">
        <v>212</v>
      </c>
      <c r="C50" s="378" t="s">
        <v>189</v>
      </c>
      <c r="D50" s="379" t="s">
        <v>765</v>
      </c>
      <c r="E50" s="528"/>
      <c r="F50" s="529"/>
      <c r="G50" s="529"/>
      <c r="H50" s="527">
        <f t="shared" si="4"/>
        <v>0</v>
      </c>
      <c r="I50" s="530"/>
      <c r="J50" s="530"/>
      <c r="K50" s="530"/>
      <c r="L50" s="530"/>
      <c r="M50" s="530"/>
      <c r="N50" s="527">
        <f t="shared" si="1"/>
        <v>0</v>
      </c>
      <c r="O50" s="557" t="e">
        <f>G50*1000/Таблица4501!F9</f>
        <v>#DIV/0!</v>
      </c>
      <c r="P50" s="557" t="e">
        <f>I50*1000/Таблица4501!F9</f>
        <v>#DIV/0!</v>
      </c>
      <c r="Q50" s="557" t="e">
        <f>N50*1000/Таблица4501!F9</f>
        <v>#DIV/0!</v>
      </c>
      <c r="R50" s="557" t="e">
        <f t="shared" si="3"/>
        <v>#DIV/0!</v>
      </c>
    </row>
    <row r="51" spans="1:19" x14ac:dyDescent="0.15">
      <c r="A51" s="377" t="s">
        <v>294</v>
      </c>
      <c r="B51" s="378" t="s">
        <v>297</v>
      </c>
      <c r="C51" s="378" t="s">
        <v>305</v>
      </c>
      <c r="D51" s="379" t="s">
        <v>315</v>
      </c>
      <c r="E51" s="528"/>
      <c r="F51" s="529"/>
      <c r="G51" s="529"/>
      <c r="H51" s="527">
        <f t="shared" si="4"/>
        <v>0</v>
      </c>
      <c r="I51" s="530"/>
      <c r="J51" s="530"/>
      <c r="K51" s="530"/>
      <c r="L51" s="530"/>
      <c r="M51" s="530"/>
      <c r="N51" s="527">
        <f t="shared" si="1"/>
        <v>0</v>
      </c>
      <c r="O51" s="557" t="e">
        <f>G51*1000/Таблица4501!F9</f>
        <v>#DIV/0!</v>
      </c>
      <c r="P51" s="557" t="e">
        <f>I51*1000/Таблица4501!F9</f>
        <v>#DIV/0!</v>
      </c>
      <c r="Q51" s="557" t="e">
        <f>N51*1000/Таблица4501!F9</f>
        <v>#DIV/0!</v>
      </c>
      <c r="R51" s="557" t="e">
        <f t="shared" si="3"/>
        <v>#DIV/0!</v>
      </c>
    </row>
    <row r="52" spans="1:19" x14ac:dyDescent="0.15">
      <c r="A52" s="377" t="s">
        <v>295</v>
      </c>
      <c r="B52" s="378" t="s">
        <v>298</v>
      </c>
      <c r="C52" s="378" t="s">
        <v>306</v>
      </c>
      <c r="D52" s="379" t="s">
        <v>316</v>
      </c>
      <c r="E52" s="528"/>
      <c r="F52" s="529"/>
      <c r="G52" s="529"/>
      <c r="H52" s="527">
        <f t="shared" si="4"/>
        <v>0</v>
      </c>
      <c r="I52" s="530"/>
      <c r="J52" s="530"/>
      <c r="K52" s="530"/>
      <c r="L52" s="530"/>
      <c r="M52" s="530"/>
      <c r="N52" s="527">
        <f t="shared" si="1"/>
        <v>0</v>
      </c>
      <c r="O52" s="557" t="e">
        <f>G52*1000/Таблица4501!F9</f>
        <v>#DIV/0!</v>
      </c>
      <c r="P52" s="557" t="e">
        <f>I52*1000/Таблица4501!F9</f>
        <v>#DIV/0!</v>
      </c>
      <c r="Q52" s="557" t="e">
        <f>N52*1000/Таблица4501!F9</f>
        <v>#DIV/0!</v>
      </c>
      <c r="R52" s="557" t="e">
        <f t="shared" si="3"/>
        <v>#DIV/0!</v>
      </c>
    </row>
    <row r="53" spans="1:19" x14ac:dyDescent="0.15">
      <c r="A53" s="380" t="s">
        <v>1089</v>
      </c>
      <c r="B53" s="415" t="s">
        <v>1334</v>
      </c>
      <c r="C53" s="378" t="s">
        <v>307</v>
      </c>
      <c r="D53" s="416" t="s">
        <v>1336</v>
      </c>
      <c r="E53" s="529">
        <f>0</f>
        <v>0</v>
      </c>
      <c r="F53" s="529">
        <f>0</f>
        <v>0</v>
      </c>
      <c r="G53" s="529">
        <f>0</f>
        <v>0</v>
      </c>
      <c r="H53" s="529">
        <f>0</f>
        <v>0</v>
      </c>
      <c r="I53" s="529">
        <f>0</f>
        <v>0</v>
      </c>
      <c r="J53" s="529">
        <f>0</f>
        <v>0</v>
      </c>
      <c r="K53" s="529">
        <f>0</f>
        <v>0</v>
      </c>
      <c r="L53" s="529">
        <f>0</f>
        <v>0</v>
      </c>
      <c r="M53" s="529">
        <f>0</f>
        <v>0</v>
      </c>
      <c r="N53" s="529">
        <f>0</f>
        <v>0</v>
      </c>
      <c r="O53" s="557" t="e">
        <f>G53*1000/Таблица4501!F9</f>
        <v>#DIV/0!</v>
      </c>
      <c r="P53" s="557" t="e">
        <f>I53*1000/Таблица4501!F9</f>
        <v>#DIV/0!</v>
      </c>
      <c r="Q53" s="557" t="e">
        <f>N53*1000/Таблица4501!F9</f>
        <v>#DIV/0!</v>
      </c>
      <c r="R53" s="557" t="e">
        <f t="shared" si="3"/>
        <v>#DIV/0!</v>
      </c>
    </row>
    <row r="54" spans="1:19" x14ac:dyDescent="0.15">
      <c r="A54" s="377" t="s">
        <v>17</v>
      </c>
      <c r="B54" s="378" t="s">
        <v>299</v>
      </c>
      <c r="C54" s="378" t="s">
        <v>308</v>
      </c>
      <c r="D54" s="379" t="s">
        <v>29</v>
      </c>
      <c r="E54" s="528"/>
      <c r="F54" s="529"/>
      <c r="G54" s="529"/>
      <c r="H54" s="527">
        <f t="shared" ref="H54:H66" si="10">F54+J54</f>
        <v>0</v>
      </c>
      <c r="I54" s="530"/>
      <c r="J54" s="530"/>
      <c r="K54" s="530"/>
      <c r="L54" s="530"/>
      <c r="M54" s="530"/>
      <c r="N54" s="527">
        <f t="shared" ref="N54:N119" si="11">H54-M54</f>
        <v>0</v>
      </c>
      <c r="O54" s="557" t="e">
        <f>G54*1000/Таблица4501!F9</f>
        <v>#DIV/0!</v>
      </c>
      <c r="P54" s="557" t="e">
        <f>I54*1000/Таблица4501!F9</f>
        <v>#DIV/0!</v>
      </c>
      <c r="Q54" s="557" t="e">
        <f>N54*1000/Таблица4501!F9</f>
        <v>#DIV/0!</v>
      </c>
      <c r="R54" s="557" t="e">
        <f t="shared" si="3"/>
        <v>#DIV/0!</v>
      </c>
    </row>
    <row r="55" spans="1:19" s="163" customFormat="1" x14ac:dyDescent="0.15">
      <c r="A55" s="282" t="s">
        <v>1715</v>
      </c>
      <c r="B55" s="283" t="s">
        <v>1716</v>
      </c>
      <c r="C55" s="283" t="s">
        <v>1717</v>
      </c>
      <c r="D55" s="280" t="s">
        <v>1718</v>
      </c>
      <c r="E55" s="552"/>
      <c r="F55" s="553"/>
      <c r="G55" s="553"/>
      <c r="H55" s="527">
        <f t="shared" si="10"/>
        <v>0</v>
      </c>
      <c r="I55" s="253"/>
      <c r="J55" s="253"/>
      <c r="K55" s="253"/>
      <c r="L55" s="253"/>
      <c r="M55" s="253"/>
      <c r="N55" s="527">
        <f t="shared" si="11"/>
        <v>0</v>
      </c>
      <c r="O55" s="557" t="e">
        <f>G55*1000/Таблица4501!F9</f>
        <v>#DIV/0!</v>
      </c>
      <c r="P55" s="557" t="e">
        <f>I55*1000/Таблица4501!F9</f>
        <v>#DIV/0!</v>
      </c>
      <c r="Q55" s="557" t="e">
        <f>N55*1000/Таблица4501!F9</f>
        <v>#DIV/0!</v>
      </c>
      <c r="R55" s="557" t="e">
        <f t="shared" si="3"/>
        <v>#DIV/0!</v>
      </c>
      <c r="S55" s="287" t="s">
        <v>1773</v>
      </c>
    </row>
    <row r="56" spans="1:19" x14ac:dyDescent="0.15">
      <c r="A56" s="377" t="s">
        <v>644</v>
      </c>
      <c r="B56" s="378" t="s">
        <v>300</v>
      </c>
      <c r="C56" s="378" t="s">
        <v>309</v>
      </c>
      <c r="D56" s="379" t="s">
        <v>626</v>
      </c>
      <c r="E56" s="528"/>
      <c r="F56" s="529"/>
      <c r="G56" s="529"/>
      <c r="H56" s="527">
        <f t="shared" si="10"/>
        <v>0</v>
      </c>
      <c r="I56" s="530">
        <f>0</f>
        <v>0</v>
      </c>
      <c r="J56" s="530">
        <f>0</f>
        <v>0</v>
      </c>
      <c r="K56" s="530">
        <f>0</f>
        <v>0</v>
      </c>
      <c r="L56" s="530">
        <f>0</f>
        <v>0</v>
      </c>
      <c r="M56" s="530"/>
      <c r="N56" s="527">
        <f t="shared" si="11"/>
        <v>0</v>
      </c>
      <c r="O56" s="557" t="e">
        <f>G56*1000/Таблица4501!F9</f>
        <v>#DIV/0!</v>
      </c>
      <c r="P56" s="557" t="e">
        <f>I56*1000/Таблица4501!F9</f>
        <v>#DIV/0!</v>
      </c>
      <c r="Q56" s="557" t="e">
        <f>N56*1000/Таблица4501!F9</f>
        <v>#DIV/0!</v>
      </c>
      <c r="R56" s="557" t="e">
        <f t="shared" si="3"/>
        <v>#DIV/0!</v>
      </c>
    </row>
    <row r="57" spans="1:19" s="412" customFormat="1" x14ac:dyDescent="0.15">
      <c r="A57" s="377" t="s">
        <v>296</v>
      </c>
      <c r="B57" s="378" t="s">
        <v>301</v>
      </c>
      <c r="C57" s="378" t="s">
        <v>310</v>
      </c>
      <c r="D57" s="379" t="s">
        <v>317</v>
      </c>
      <c r="E57" s="528"/>
      <c r="F57" s="529"/>
      <c r="G57" s="529"/>
      <c r="H57" s="527">
        <f t="shared" si="10"/>
        <v>0</v>
      </c>
      <c r="I57" s="530">
        <f>0</f>
        <v>0</v>
      </c>
      <c r="J57" s="530">
        <f>0</f>
        <v>0</v>
      </c>
      <c r="K57" s="530">
        <f>0</f>
        <v>0</v>
      </c>
      <c r="L57" s="530">
        <f>0</f>
        <v>0</v>
      </c>
      <c r="M57" s="530"/>
      <c r="N57" s="527">
        <f t="shared" si="11"/>
        <v>0</v>
      </c>
      <c r="O57" s="557" t="e">
        <f>G57*1000/Таблица4501!F9</f>
        <v>#DIV/0!</v>
      </c>
      <c r="P57" s="557" t="e">
        <f>I57*1000/Таблица4501!F9</f>
        <v>#DIV/0!</v>
      </c>
      <c r="Q57" s="557" t="e">
        <f>N57*1000/Таблица4501!F9</f>
        <v>#DIV/0!</v>
      </c>
      <c r="R57" s="557" t="e">
        <f t="shared" si="3"/>
        <v>#DIV/0!</v>
      </c>
    </row>
    <row r="58" spans="1:19" x14ac:dyDescent="0.15">
      <c r="A58" s="377" t="s">
        <v>186</v>
      </c>
      <c r="B58" s="378" t="s">
        <v>302</v>
      </c>
      <c r="C58" s="378" t="s">
        <v>311</v>
      </c>
      <c r="D58" s="379" t="s">
        <v>766</v>
      </c>
      <c r="E58" s="528"/>
      <c r="F58" s="529"/>
      <c r="G58" s="529"/>
      <c r="H58" s="527">
        <f t="shared" si="10"/>
        <v>0</v>
      </c>
      <c r="I58" s="530">
        <f>0</f>
        <v>0</v>
      </c>
      <c r="J58" s="530">
        <f>0</f>
        <v>0</v>
      </c>
      <c r="K58" s="530">
        <f>0</f>
        <v>0</v>
      </c>
      <c r="L58" s="530">
        <f>0</f>
        <v>0</v>
      </c>
      <c r="M58" s="530"/>
      <c r="N58" s="527">
        <f t="shared" si="11"/>
        <v>0</v>
      </c>
      <c r="O58" s="557" t="e">
        <f>G58*1000/Таблица4501!F9</f>
        <v>#DIV/0!</v>
      </c>
      <c r="P58" s="557" t="e">
        <f>I58*1000/Таблица4501!F9</f>
        <v>#DIV/0!</v>
      </c>
      <c r="Q58" s="557" t="e">
        <f>N58*1000/Таблица4501!F9</f>
        <v>#DIV/0!</v>
      </c>
      <c r="R58" s="557" t="e">
        <f t="shared" si="3"/>
        <v>#DIV/0!</v>
      </c>
    </row>
    <row r="59" spans="1:19" ht="21" x14ac:dyDescent="0.15">
      <c r="A59" s="377" t="s">
        <v>674</v>
      </c>
      <c r="B59" s="378" t="s">
        <v>303</v>
      </c>
      <c r="C59" s="378" t="s">
        <v>312</v>
      </c>
      <c r="D59" s="379" t="s">
        <v>318</v>
      </c>
      <c r="E59" s="528"/>
      <c r="F59" s="529"/>
      <c r="G59" s="529"/>
      <c r="H59" s="527">
        <f t="shared" si="10"/>
        <v>0</v>
      </c>
      <c r="I59" s="530">
        <f>0</f>
        <v>0</v>
      </c>
      <c r="J59" s="530">
        <f>0</f>
        <v>0</v>
      </c>
      <c r="K59" s="530">
        <f>0</f>
        <v>0</v>
      </c>
      <c r="L59" s="530">
        <f>0</f>
        <v>0</v>
      </c>
      <c r="M59" s="530"/>
      <c r="N59" s="527">
        <f t="shared" si="11"/>
        <v>0</v>
      </c>
      <c r="O59" s="557" t="e">
        <f>G59*1000/Таблица4501!F9</f>
        <v>#DIV/0!</v>
      </c>
      <c r="P59" s="557" t="e">
        <f>I59*1000/Таблица4501!F9</f>
        <v>#DIV/0!</v>
      </c>
      <c r="Q59" s="557" t="e">
        <f>N59*1000/Таблица4501!F9</f>
        <v>#DIV/0!</v>
      </c>
      <c r="R59" s="557" t="e">
        <f t="shared" si="3"/>
        <v>#DIV/0!</v>
      </c>
    </row>
    <row r="60" spans="1:19" x14ac:dyDescent="0.15">
      <c r="A60" s="377" t="s">
        <v>185</v>
      </c>
      <c r="B60" s="378" t="s">
        <v>304</v>
      </c>
      <c r="C60" s="378" t="s">
        <v>1335</v>
      </c>
      <c r="D60" s="379" t="s">
        <v>578</v>
      </c>
      <c r="E60" s="528"/>
      <c r="F60" s="529"/>
      <c r="G60" s="529"/>
      <c r="H60" s="527">
        <f t="shared" si="10"/>
        <v>0</v>
      </c>
      <c r="I60" s="530">
        <f>0</f>
        <v>0</v>
      </c>
      <c r="J60" s="530">
        <f>0</f>
        <v>0</v>
      </c>
      <c r="K60" s="530">
        <f>0</f>
        <v>0</v>
      </c>
      <c r="L60" s="530">
        <f>0</f>
        <v>0</v>
      </c>
      <c r="M60" s="530"/>
      <c r="N60" s="527">
        <f t="shared" si="11"/>
        <v>0</v>
      </c>
      <c r="O60" s="557" t="e">
        <f>G60*1000/Таблица4501!F9</f>
        <v>#DIV/0!</v>
      </c>
      <c r="P60" s="557" t="e">
        <f>I60*1000/Таблица4501!F9</f>
        <v>#DIV/0!</v>
      </c>
      <c r="Q60" s="557" t="e">
        <f>N60*1000/Таблица4501!F9</f>
        <v>#DIV/0!</v>
      </c>
      <c r="R60" s="557" t="e">
        <f t="shared" si="3"/>
        <v>#DIV/0!</v>
      </c>
    </row>
    <row r="61" spans="1:19" s="412" customFormat="1" x14ac:dyDescent="0.15">
      <c r="A61" s="377" t="s">
        <v>1556</v>
      </c>
      <c r="B61" s="378" t="s">
        <v>1447</v>
      </c>
      <c r="C61" s="378" t="s">
        <v>1448</v>
      </c>
      <c r="D61" s="379"/>
      <c r="E61" s="528"/>
      <c r="F61" s="529"/>
      <c r="G61" s="529"/>
      <c r="H61" s="527">
        <f t="shared" si="10"/>
        <v>0</v>
      </c>
      <c r="I61" s="530"/>
      <c r="J61" s="530"/>
      <c r="K61" s="530"/>
      <c r="L61" s="530"/>
      <c r="M61" s="530"/>
      <c r="N61" s="527">
        <f t="shared" si="11"/>
        <v>0</v>
      </c>
      <c r="O61" s="557" t="e">
        <f>G61*1000/Таблица4501!F9</f>
        <v>#DIV/0!</v>
      </c>
      <c r="P61" s="557" t="e">
        <f>I61*1000/Таблица4501!F9</f>
        <v>#DIV/0!</v>
      </c>
      <c r="Q61" s="557" t="e">
        <f>N61*1000/Таблица4501!F9</f>
        <v>#DIV/0!</v>
      </c>
      <c r="R61" s="557" t="e">
        <f t="shared" si="3"/>
        <v>#DIV/0!</v>
      </c>
    </row>
    <row r="62" spans="1:19" x14ac:dyDescent="0.15">
      <c r="A62" s="374" t="s">
        <v>643</v>
      </c>
      <c r="B62" s="375" t="s">
        <v>213</v>
      </c>
      <c r="C62" s="375" t="s">
        <v>136</v>
      </c>
      <c r="D62" s="376" t="s">
        <v>865</v>
      </c>
      <c r="E62" s="532"/>
      <c r="F62" s="527">
        <f>F63+F64</f>
        <v>0</v>
      </c>
      <c r="G62" s="527">
        <f>G63+G64</f>
        <v>0</v>
      </c>
      <c r="H62" s="527">
        <f t="shared" si="10"/>
        <v>0</v>
      </c>
      <c r="I62" s="527">
        <f>I63+I64</f>
        <v>0</v>
      </c>
      <c r="J62" s="527">
        <f>J63+J64</f>
        <v>0</v>
      </c>
      <c r="K62" s="527">
        <f>K63+K64</f>
        <v>0</v>
      </c>
      <c r="L62" s="527">
        <f>L63+L64</f>
        <v>0</v>
      </c>
      <c r="M62" s="527">
        <f>M63+M64</f>
        <v>0</v>
      </c>
      <c r="N62" s="527">
        <f t="shared" si="11"/>
        <v>0</v>
      </c>
      <c r="O62" s="557" t="e">
        <f>G62*1000/Таблица4501!F9</f>
        <v>#DIV/0!</v>
      </c>
      <c r="P62" s="557" t="e">
        <f>I62*1000/Таблица4501!F9</f>
        <v>#DIV/0!</v>
      </c>
      <c r="Q62" s="557" t="e">
        <f>N62*1000/Таблица4501!F9</f>
        <v>#DIV/0!</v>
      </c>
      <c r="R62" s="557" t="e">
        <f t="shared" si="3"/>
        <v>#DIV/0!</v>
      </c>
    </row>
    <row r="63" spans="1:19" ht="21" x14ac:dyDescent="0.15">
      <c r="A63" s="377" t="s">
        <v>642</v>
      </c>
      <c r="B63" s="378" t="s">
        <v>319</v>
      </c>
      <c r="C63" s="378" t="s">
        <v>320</v>
      </c>
      <c r="D63" s="379" t="s">
        <v>167</v>
      </c>
      <c r="E63" s="528"/>
      <c r="F63" s="529"/>
      <c r="G63" s="529"/>
      <c r="H63" s="527">
        <f t="shared" si="10"/>
        <v>0</v>
      </c>
      <c r="I63" s="530"/>
      <c r="J63" s="530"/>
      <c r="K63" s="485">
        <f>0</f>
        <v>0</v>
      </c>
      <c r="L63" s="485">
        <f>0</f>
        <v>0</v>
      </c>
      <c r="M63" s="530"/>
      <c r="N63" s="527">
        <f t="shared" si="11"/>
        <v>0</v>
      </c>
      <c r="O63" s="557" t="e">
        <f>G63*1000/Таблица4501!F9</f>
        <v>#DIV/0!</v>
      </c>
      <c r="P63" s="557" t="e">
        <f>I63*1000/Таблица4501!F9</f>
        <v>#DIV/0!</v>
      </c>
      <c r="Q63" s="557" t="e">
        <f>N63*1000/Таблица4501!F9</f>
        <v>#DIV/0!</v>
      </c>
      <c r="R63" s="557" t="e">
        <f t="shared" si="3"/>
        <v>#DIV/0!</v>
      </c>
    </row>
    <row r="64" spans="1:19" ht="42" x14ac:dyDescent="0.15">
      <c r="A64" s="380" t="s">
        <v>1646</v>
      </c>
      <c r="B64" s="378" t="s">
        <v>1018</v>
      </c>
      <c r="C64" s="378" t="s">
        <v>1019</v>
      </c>
      <c r="D64" s="379"/>
      <c r="E64" s="528"/>
      <c r="F64" s="529"/>
      <c r="G64" s="529"/>
      <c r="H64" s="527">
        <f t="shared" si="10"/>
        <v>0</v>
      </c>
      <c r="I64" s="530"/>
      <c r="J64" s="530"/>
      <c r="K64" s="485">
        <f>0</f>
        <v>0</v>
      </c>
      <c r="L64" s="485">
        <f>0</f>
        <v>0</v>
      </c>
      <c r="M64" s="530"/>
      <c r="N64" s="527">
        <f t="shared" si="11"/>
        <v>0</v>
      </c>
      <c r="O64" s="557" t="e">
        <f>G64*1000/Таблица4501!F9</f>
        <v>#DIV/0!</v>
      </c>
      <c r="P64" s="557" t="e">
        <f>I64*1000/Таблица4501!F9</f>
        <v>#DIV/0!</v>
      </c>
      <c r="Q64" s="557" t="e">
        <f>N64*1000/Таблица4501!F9</f>
        <v>#DIV/0!</v>
      </c>
      <c r="R64" s="557" t="e">
        <f t="shared" si="3"/>
        <v>#DIV/0!</v>
      </c>
    </row>
    <row r="65" spans="1:18" ht="21" x14ac:dyDescent="0.15">
      <c r="A65" s="377" t="s">
        <v>1330</v>
      </c>
      <c r="B65" s="378" t="s">
        <v>1328</v>
      </c>
      <c r="C65" s="378" t="s">
        <v>1329</v>
      </c>
      <c r="D65" s="379" t="s">
        <v>1579</v>
      </c>
      <c r="E65" s="528"/>
      <c r="F65" s="529"/>
      <c r="G65" s="529"/>
      <c r="H65" s="527">
        <f t="shared" si="10"/>
        <v>0</v>
      </c>
      <c r="I65" s="530"/>
      <c r="J65" s="530"/>
      <c r="K65" s="485">
        <f>0</f>
        <v>0</v>
      </c>
      <c r="L65" s="485">
        <f>0</f>
        <v>0</v>
      </c>
      <c r="M65" s="530"/>
      <c r="N65" s="527">
        <f t="shared" si="11"/>
        <v>0</v>
      </c>
      <c r="O65" s="557" t="e">
        <f>G65*1000/Таблица4501!F9</f>
        <v>#DIV/0!</v>
      </c>
      <c r="P65" s="557" t="e">
        <f>I65*1000/Таблица4501!F9</f>
        <v>#DIV/0!</v>
      </c>
      <c r="Q65" s="557" t="e">
        <f>N65*1000/Таблица4501!F9</f>
        <v>#DIV/0!</v>
      </c>
      <c r="R65" s="557" t="e">
        <f t="shared" si="3"/>
        <v>#DIV/0!</v>
      </c>
    </row>
    <row r="66" spans="1:18" x14ac:dyDescent="0.15">
      <c r="A66" s="374" t="s">
        <v>675</v>
      </c>
      <c r="B66" s="375" t="s">
        <v>214</v>
      </c>
      <c r="C66" s="375" t="s">
        <v>137</v>
      </c>
      <c r="D66" s="376" t="s">
        <v>627</v>
      </c>
      <c r="E66" s="527">
        <f>E67+E71+E72+E74+E76+E78+E82+E84+E88+E90+E91+E92</f>
        <v>0</v>
      </c>
      <c r="F66" s="527">
        <f>F67+F71+F72+F74+F76+F78+F82+F84+F88+F90+F91+F92</f>
        <v>0</v>
      </c>
      <c r="G66" s="527">
        <f>G67+G71+G72+G74+G76+G78+G82+G84+G88+G90+G91+G92</f>
        <v>0</v>
      </c>
      <c r="H66" s="527">
        <f t="shared" si="10"/>
        <v>0</v>
      </c>
      <c r="I66" s="527">
        <f>I67+I71+I72+I74+I76+I78+I82+I84+I88+I90+I91+I92</f>
        <v>0</v>
      </c>
      <c r="J66" s="527">
        <f t="shared" ref="J66:M66" si="12">J67+J71+J72+J74+J76+J78+J82+J84+J88+J90+J91+J92</f>
        <v>0</v>
      </c>
      <c r="K66" s="527">
        <f t="shared" si="12"/>
        <v>0</v>
      </c>
      <c r="L66" s="527">
        <f t="shared" si="12"/>
        <v>0</v>
      </c>
      <c r="M66" s="527">
        <f t="shared" si="12"/>
        <v>0</v>
      </c>
      <c r="N66" s="527">
        <f t="shared" si="11"/>
        <v>0</v>
      </c>
      <c r="O66" s="557" t="e">
        <f>G66*1000/Таблица4501!F9</f>
        <v>#DIV/0!</v>
      </c>
      <c r="P66" s="557" t="e">
        <f>I66*1000/Таблица4501!F9</f>
        <v>#DIV/0!</v>
      </c>
      <c r="Q66" s="557" t="e">
        <f>N66*1000/Таблица4501!F9</f>
        <v>#DIV/0!</v>
      </c>
      <c r="R66" s="557" t="e">
        <f t="shared" si="3"/>
        <v>#DIV/0!</v>
      </c>
    </row>
    <row r="67" spans="1:18" ht="21" x14ac:dyDescent="0.15">
      <c r="A67" s="377" t="s">
        <v>676</v>
      </c>
      <c r="B67" s="378" t="s">
        <v>215</v>
      </c>
      <c r="C67" s="378" t="s">
        <v>75</v>
      </c>
      <c r="D67" s="379" t="s">
        <v>767</v>
      </c>
      <c r="E67" s="529">
        <f>E68+E69+E70</f>
        <v>0</v>
      </c>
      <c r="F67" s="529">
        <f>F68+F69+F70</f>
        <v>0</v>
      </c>
      <c r="G67" s="529">
        <f t="shared" ref="G67:H70" si="13">I67</f>
        <v>0</v>
      </c>
      <c r="H67" s="527">
        <f t="shared" si="13"/>
        <v>0</v>
      </c>
      <c r="I67" s="529">
        <f>I68+I69+I70</f>
        <v>0</v>
      </c>
      <c r="J67" s="529">
        <f>J68+J69+J70</f>
        <v>0</v>
      </c>
      <c r="K67" s="530">
        <f>0</f>
        <v>0</v>
      </c>
      <c r="L67" s="530">
        <f>0</f>
        <v>0</v>
      </c>
      <c r="M67" s="529">
        <f>M68+M69+M70</f>
        <v>0</v>
      </c>
      <c r="N67" s="527">
        <f t="shared" si="11"/>
        <v>0</v>
      </c>
      <c r="O67" s="557" t="e">
        <f>G67*1000/Таблица4501!F9</f>
        <v>#DIV/0!</v>
      </c>
      <c r="P67" s="557" t="e">
        <f>I67*1000/Таблица4501!F9</f>
        <v>#DIV/0!</v>
      </c>
      <c r="Q67" s="557" t="e">
        <f>N67*1000/Таблица4501!F9</f>
        <v>#DIV/0!</v>
      </c>
      <c r="R67" s="557" t="e">
        <f t="shared" si="3"/>
        <v>#DIV/0!</v>
      </c>
    </row>
    <row r="68" spans="1:18" x14ac:dyDescent="0.15">
      <c r="A68" s="377" t="s">
        <v>677</v>
      </c>
      <c r="B68" s="378" t="s">
        <v>496</v>
      </c>
      <c r="C68" s="396" t="s">
        <v>497</v>
      </c>
      <c r="D68" s="379" t="s">
        <v>515</v>
      </c>
      <c r="E68" s="528"/>
      <c r="F68" s="529"/>
      <c r="G68" s="529">
        <f t="shared" si="13"/>
        <v>0</v>
      </c>
      <c r="H68" s="527">
        <f t="shared" si="13"/>
        <v>0</v>
      </c>
      <c r="I68" s="530"/>
      <c r="J68" s="530"/>
      <c r="K68" s="530">
        <f>0</f>
        <v>0</v>
      </c>
      <c r="L68" s="530">
        <f>0</f>
        <v>0</v>
      </c>
      <c r="M68" s="530"/>
      <c r="N68" s="527">
        <f t="shared" si="11"/>
        <v>0</v>
      </c>
      <c r="O68" s="557" t="e">
        <f>G68*1000/Таблица4501!F9</f>
        <v>#DIV/0!</v>
      </c>
      <c r="P68" s="557" t="e">
        <f>I68*1000/Таблица4501!F9</f>
        <v>#DIV/0!</v>
      </c>
      <c r="Q68" s="557" t="e">
        <f>N68*1000/Таблица4501!F9</f>
        <v>#DIV/0!</v>
      </c>
      <c r="R68" s="557" t="e">
        <f t="shared" si="3"/>
        <v>#DIV/0!</v>
      </c>
    </row>
    <row r="69" spans="1:18" x14ac:dyDescent="0.15">
      <c r="A69" s="377" t="s">
        <v>678</v>
      </c>
      <c r="B69" s="378" t="s">
        <v>498</v>
      </c>
      <c r="C69" s="396" t="s">
        <v>499</v>
      </c>
      <c r="D69" s="379" t="s">
        <v>516</v>
      </c>
      <c r="E69" s="528"/>
      <c r="F69" s="529"/>
      <c r="G69" s="529">
        <f t="shared" si="13"/>
        <v>0</v>
      </c>
      <c r="H69" s="527">
        <f t="shared" si="13"/>
        <v>0</v>
      </c>
      <c r="I69" s="530"/>
      <c r="J69" s="530"/>
      <c r="K69" s="530">
        <f>0</f>
        <v>0</v>
      </c>
      <c r="L69" s="530">
        <f>0</f>
        <v>0</v>
      </c>
      <c r="M69" s="530"/>
      <c r="N69" s="527">
        <f t="shared" si="11"/>
        <v>0</v>
      </c>
      <c r="O69" s="557" t="e">
        <f>G69*1000/Таблица4501!F9</f>
        <v>#DIV/0!</v>
      </c>
      <c r="P69" s="557" t="e">
        <f>I69*1000/Таблица4501!F9</f>
        <v>#DIV/0!</v>
      </c>
      <c r="Q69" s="557" t="e">
        <f>N69*1000/Таблица4501!F9</f>
        <v>#DIV/0!</v>
      </c>
      <c r="R69" s="557" t="e">
        <f t="shared" si="3"/>
        <v>#DIV/0!</v>
      </c>
    </row>
    <row r="70" spans="1:18" x14ac:dyDescent="0.15">
      <c r="A70" s="377" t="s">
        <v>1565</v>
      </c>
      <c r="B70" s="378" t="s">
        <v>1450</v>
      </c>
      <c r="C70" s="396" t="s">
        <v>1454</v>
      </c>
      <c r="D70" s="379" t="s">
        <v>1451</v>
      </c>
      <c r="E70" s="528"/>
      <c r="F70" s="529"/>
      <c r="G70" s="529"/>
      <c r="H70" s="527">
        <f t="shared" si="13"/>
        <v>0</v>
      </c>
      <c r="I70" s="530"/>
      <c r="J70" s="530"/>
      <c r="K70" s="530"/>
      <c r="L70" s="530"/>
      <c r="M70" s="530"/>
      <c r="N70" s="527">
        <f t="shared" si="11"/>
        <v>0</v>
      </c>
      <c r="O70" s="557" t="e">
        <f>G70*1000/Таблица4501!F9</f>
        <v>#DIV/0!</v>
      </c>
      <c r="P70" s="557" t="e">
        <f>I70*1000/Таблица4501!F9</f>
        <v>#DIV/0!</v>
      </c>
      <c r="Q70" s="557" t="e">
        <f>N70*1000/Таблица4501!F9</f>
        <v>#DIV/0!</v>
      </c>
      <c r="R70" s="557" t="e">
        <f t="shared" si="3"/>
        <v>#DIV/0!</v>
      </c>
    </row>
    <row r="71" spans="1:18" ht="21" x14ac:dyDescent="0.15">
      <c r="A71" s="377" t="s">
        <v>679</v>
      </c>
      <c r="B71" s="378" t="s">
        <v>216</v>
      </c>
      <c r="C71" s="378" t="s">
        <v>76</v>
      </c>
      <c r="D71" s="379" t="s">
        <v>768</v>
      </c>
      <c r="E71" s="528"/>
      <c r="F71" s="529"/>
      <c r="G71" s="529"/>
      <c r="H71" s="527">
        <f t="shared" ref="H71:H135" si="14">F71+J71</f>
        <v>0</v>
      </c>
      <c r="I71" s="530"/>
      <c r="J71" s="530"/>
      <c r="K71" s="530"/>
      <c r="L71" s="530"/>
      <c r="M71" s="530"/>
      <c r="N71" s="527">
        <f t="shared" si="11"/>
        <v>0</v>
      </c>
      <c r="O71" s="557" t="e">
        <f>G71*1000/Таблица4501!F9</f>
        <v>#DIV/0!</v>
      </c>
      <c r="P71" s="557" t="e">
        <f>I71*1000/Таблица4501!F9</f>
        <v>#DIV/0!</v>
      </c>
      <c r="Q71" s="557" t="e">
        <f>N71*1000/Таблица4501!F9</f>
        <v>#DIV/0!</v>
      </c>
      <c r="R71" s="557" t="e">
        <f t="shared" si="3"/>
        <v>#DIV/0!</v>
      </c>
    </row>
    <row r="72" spans="1:18" ht="21" x14ac:dyDescent="0.15">
      <c r="A72" s="377" t="s">
        <v>485</v>
      </c>
      <c r="B72" s="378" t="s">
        <v>217</v>
      </c>
      <c r="C72" s="378" t="s">
        <v>77</v>
      </c>
      <c r="D72" s="379" t="s">
        <v>769</v>
      </c>
      <c r="E72" s="528"/>
      <c r="F72" s="529"/>
      <c r="G72" s="529"/>
      <c r="H72" s="527">
        <f t="shared" si="14"/>
        <v>0</v>
      </c>
      <c r="I72" s="530"/>
      <c r="J72" s="530"/>
      <c r="K72" s="530"/>
      <c r="L72" s="530"/>
      <c r="M72" s="530"/>
      <c r="N72" s="527">
        <f t="shared" si="11"/>
        <v>0</v>
      </c>
      <c r="O72" s="557" t="e">
        <f>G72*1000/Таблица4501!F9</f>
        <v>#DIV/0!</v>
      </c>
      <c r="P72" s="557" t="e">
        <f>I72*1000/Таблица4501!F9</f>
        <v>#DIV/0!</v>
      </c>
      <c r="Q72" s="557" t="e">
        <f>N72*1000/Таблица4501!F9</f>
        <v>#DIV/0!</v>
      </c>
      <c r="R72" s="557" t="e">
        <f t="shared" si="3"/>
        <v>#DIV/0!</v>
      </c>
    </row>
    <row r="73" spans="1:18" x14ac:dyDescent="0.15">
      <c r="A73" s="377" t="s">
        <v>866</v>
      </c>
      <c r="B73" s="378" t="s">
        <v>321</v>
      </c>
      <c r="C73" s="384" t="s">
        <v>327</v>
      </c>
      <c r="D73" s="379" t="s">
        <v>333</v>
      </c>
      <c r="E73" s="528"/>
      <c r="F73" s="529"/>
      <c r="G73" s="529"/>
      <c r="H73" s="527">
        <f t="shared" si="14"/>
        <v>0</v>
      </c>
      <c r="I73" s="530"/>
      <c r="J73" s="530"/>
      <c r="K73" s="530"/>
      <c r="L73" s="530"/>
      <c r="M73" s="530"/>
      <c r="N73" s="527">
        <f t="shared" si="11"/>
        <v>0</v>
      </c>
      <c r="O73" s="557" t="e">
        <f>G73*1000/Таблица4501!F9</f>
        <v>#DIV/0!</v>
      </c>
      <c r="P73" s="557" t="e">
        <f>I73*1000/Таблица4501!F9</f>
        <v>#DIV/0!</v>
      </c>
      <c r="Q73" s="557" t="e">
        <f>N73*1000/Таблица4501!F9</f>
        <v>#DIV/0!</v>
      </c>
      <c r="R73" s="557" t="e">
        <f t="shared" si="3"/>
        <v>#DIV/0!</v>
      </c>
    </row>
    <row r="74" spans="1:18" x14ac:dyDescent="0.15">
      <c r="A74" s="377" t="s">
        <v>434</v>
      </c>
      <c r="B74" s="378" t="s">
        <v>218</v>
      </c>
      <c r="C74" s="378" t="s">
        <v>191</v>
      </c>
      <c r="D74" s="379" t="s">
        <v>637</v>
      </c>
      <c r="E74" s="528"/>
      <c r="F74" s="529"/>
      <c r="G74" s="529"/>
      <c r="H74" s="527">
        <f t="shared" si="14"/>
        <v>0</v>
      </c>
      <c r="I74" s="530"/>
      <c r="J74" s="530"/>
      <c r="K74" s="530"/>
      <c r="L74" s="530"/>
      <c r="M74" s="530"/>
      <c r="N74" s="527">
        <f t="shared" si="11"/>
        <v>0</v>
      </c>
      <c r="O74" s="557" t="e">
        <f>G74*1000/Таблица4501!F9</f>
        <v>#DIV/0!</v>
      </c>
      <c r="P74" s="557" t="e">
        <f>I74*1000/Таблица4501!F9</f>
        <v>#DIV/0!</v>
      </c>
      <c r="Q74" s="557" t="e">
        <f>N74*1000/Таблица4501!F9</f>
        <v>#DIV/0!</v>
      </c>
      <c r="R74" s="557" t="e">
        <f t="shared" ref="R74:R137" si="15">J74*100/I74</f>
        <v>#DIV/0!</v>
      </c>
    </row>
    <row r="75" spans="1:18" x14ac:dyDescent="0.15">
      <c r="A75" s="377" t="s">
        <v>1575</v>
      </c>
      <c r="B75" s="378" t="s">
        <v>1576</v>
      </c>
      <c r="C75" s="378" t="s">
        <v>1577</v>
      </c>
      <c r="D75" s="379" t="s">
        <v>1578</v>
      </c>
      <c r="E75" s="528"/>
      <c r="F75" s="529"/>
      <c r="G75" s="529"/>
      <c r="H75" s="527">
        <f t="shared" si="14"/>
        <v>0</v>
      </c>
      <c r="I75" s="530"/>
      <c r="J75" s="530"/>
      <c r="K75" s="530"/>
      <c r="L75" s="530"/>
      <c r="M75" s="530"/>
      <c r="N75" s="527">
        <f t="shared" si="11"/>
        <v>0</v>
      </c>
      <c r="O75" s="557" t="e">
        <f>G75*1000/Таблица4501!F9</f>
        <v>#DIV/0!</v>
      </c>
      <c r="P75" s="557" t="e">
        <f>I75*1000/Таблица4501!F9</f>
        <v>#DIV/0!</v>
      </c>
      <c r="Q75" s="557" t="e">
        <f>N75*1000/Таблица4501!F9</f>
        <v>#DIV/0!</v>
      </c>
      <c r="R75" s="557" t="e">
        <f t="shared" si="15"/>
        <v>#DIV/0!</v>
      </c>
    </row>
    <row r="76" spans="1:18" x14ac:dyDescent="0.15">
      <c r="A76" s="377" t="s">
        <v>471</v>
      </c>
      <c r="B76" s="378" t="s">
        <v>322</v>
      </c>
      <c r="C76" s="378" t="s">
        <v>328</v>
      </c>
      <c r="D76" s="379" t="s">
        <v>334</v>
      </c>
      <c r="E76" s="528"/>
      <c r="F76" s="529"/>
      <c r="G76" s="529"/>
      <c r="H76" s="527">
        <f t="shared" si="14"/>
        <v>0</v>
      </c>
      <c r="I76" s="530"/>
      <c r="J76" s="530"/>
      <c r="K76" s="530"/>
      <c r="L76" s="530"/>
      <c r="M76" s="530"/>
      <c r="N76" s="527">
        <f t="shared" si="11"/>
        <v>0</v>
      </c>
      <c r="O76" s="557" t="e">
        <f>G76*1000/Таблица4501!F9</f>
        <v>#DIV/0!</v>
      </c>
      <c r="P76" s="557" t="e">
        <f>I76*1000/Таблица4501!F9</f>
        <v>#DIV/0!</v>
      </c>
      <c r="Q76" s="557" t="e">
        <f>N76*1000/Таблица4501!F9</f>
        <v>#DIV/0!</v>
      </c>
      <c r="R76" s="557" t="e">
        <f t="shared" si="15"/>
        <v>#DIV/0!</v>
      </c>
    </row>
    <row r="77" spans="1:18" x14ac:dyDescent="0.15">
      <c r="A77" s="377" t="s">
        <v>680</v>
      </c>
      <c r="B77" s="378" t="s">
        <v>323</v>
      </c>
      <c r="C77" s="378" t="s">
        <v>329</v>
      </c>
      <c r="D77" s="379" t="s">
        <v>335</v>
      </c>
      <c r="E77" s="528"/>
      <c r="F77" s="529"/>
      <c r="G77" s="529"/>
      <c r="H77" s="527">
        <f t="shared" si="14"/>
        <v>0</v>
      </c>
      <c r="I77" s="530"/>
      <c r="J77" s="530"/>
      <c r="K77" s="530"/>
      <c r="L77" s="530"/>
      <c r="M77" s="530"/>
      <c r="N77" s="527">
        <f t="shared" si="11"/>
        <v>0</v>
      </c>
      <c r="O77" s="557" t="e">
        <f>G77*1000/Таблица4501!F9</f>
        <v>#DIV/0!</v>
      </c>
      <c r="P77" s="557" t="e">
        <f>I77*1000/Таблица4501!F9</f>
        <v>#DIV/0!</v>
      </c>
      <c r="Q77" s="557" t="e">
        <f>N77*1000/Таблица4501!F9</f>
        <v>#DIV/0!</v>
      </c>
      <c r="R77" s="557" t="e">
        <f t="shared" si="15"/>
        <v>#DIV/0!</v>
      </c>
    </row>
    <row r="78" spans="1:18" x14ac:dyDescent="0.15">
      <c r="A78" s="377" t="s">
        <v>435</v>
      </c>
      <c r="B78" s="378" t="s">
        <v>324</v>
      </c>
      <c r="C78" s="378" t="s">
        <v>330</v>
      </c>
      <c r="D78" s="379" t="s">
        <v>436</v>
      </c>
      <c r="E78" s="529">
        <f>E79+E80+E81</f>
        <v>0</v>
      </c>
      <c r="F78" s="529">
        <f>F79+F80+F81</f>
        <v>0</v>
      </c>
      <c r="G78" s="529">
        <f>G79+G80+G81</f>
        <v>0</v>
      </c>
      <c r="H78" s="527">
        <f t="shared" si="14"/>
        <v>0</v>
      </c>
      <c r="I78" s="529">
        <f>I79+I80+I81</f>
        <v>0</v>
      </c>
      <c r="J78" s="529">
        <f t="shared" ref="J78:M78" si="16">J79+J80+J81</f>
        <v>0</v>
      </c>
      <c r="K78" s="529">
        <f t="shared" si="16"/>
        <v>0</v>
      </c>
      <c r="L78" s="529">
        <f t="shared" si="16"/>
        <v>0</v>
      </c>
      <c r="M78" s="529">
        <f t="shared" si="16"/>
        <v>0</v>
      </c>
      <c r="N78" s="527">
        <f t="shared" si="11"/>
        <v>0</v>
      </c>
      <c r="O78" s="557" t="e">
        <f>G78*1000/Таблица4501!F9</f>
        <v>#DIV/0!</v>
      </c>
      <c r="P78" s="557" t="e">
        <f>I78*1000/Таблица4501!F9</f>
        <v>#DIV/0!</v>
      </c>
      <c r="Q78" s="557" t="e">
        <f>N78*1000/Таблица4501!F9</f>
        <v>#DIV/0!</v>
      </c>
      <c r="R78" s="557" t="e">
        <f t="shared" si="15"/>
        <v>#DIV/0!</v>
      </c>
    </row>
    <row r="79" spans="1:18" x14ac:dyDescent="0.15">
      <c r="A79" s="377" t="s">
        <v>681</v>
      </c>
      <c r="B79" s="378" t="s">
        <v>325</v>
      </c>
      <c r="C79" s="378" t="s">
        <v>331</v>
      </c>
      <c r="D79" s="379" t="s">
        <v>30</v>
      </c>
      <c r="E79" s="528"/>
      <c r="F79" s="529"/>
      <c r="G79" s="529"/>
      <c r="H79" s="527">
        <f t="shared" si="14"/>
        <v>0</v>
      </c>
      <c r="I79" s="530"/>
      <c r="J79" s="530"/>
      <c r="K79" s="530"/>
      <c r="L79" s="530"/>
      <c r="M79" s="530"/>
      <c r="N79" s="527">
        <f t="shared" si="11"/>
        <v>0</v>
      </c>
      <c r="O79" s="557" t="e">
        <f>G79*1000/Таблица4501!F9</f>
        <v>#DIV/0!</v>
      </c>
      <c r="P79" s="557" t="e">
        <f>I79*1000/Таблица4501!F9</f>
        <v>#DIV/0!</v>
      </c>
      <c r="Q79" s="557" t="e">
        <f>N79*1000/Таблица4501!F9</f>
        <v>#DIV/0!</v>
      </c>
      <c r="R79" s="557" t="e">
        <f t="shared" si="15"/>
        <v>#DIV/0!</v>
      </c>
    </row>
    <row r="80" spans="1:18" ht="21" x14ac:dyDescent="0.15">
      <c r="A80" s="377" t="s">
        <v>840</v>
      </c>
      <c r="B80" s="378" t="s">
        <v>326</v>
      </c>
      <c r="C80" s="378" t="s">
        <v>332</v>
      </c>
      <c r="D80" s="379" t="s">
        <v>336</v>
      </c>
      <c r="E80" s="528"/>
      <c r="F80" s="529">
        <f>0</f>
        <v>0</v>
      </c>
      <c r="G80" s="529"/>
      <c r="H80" s="527">
        <f t="shared" si="14"/>
        <v>0</v>
      </c>
      <c r="I80" s="530"/>
      <c r="J80" s="530"/>
      <c r="K80" s="530"/>
      <c r="L80" s="530"/>
      <c r="M80" s="530"/>
      <c r="N80" s="527">
        <f t="shared" si="11"/>
        <v>0</v>
      </c>
      <c r="O80" s="557" t="e">
        <f>G80*1000/Таблица4501!F9</f>
        <v>#DIV/0!</v>
      </c>
      <c r="P80" s="557" t="e">
        <f>I80*1000/Таблица4501!F9</f>
        <v>#DIV/0!</v>
      </c>
      <c r="Q80" s="557" t="e">
        <f>N80*1000/Таблица4501!F9</f>
        <v>#DIV/0!</v>
      </c>
      <c r="R80" s="557" t="e">
        <f t="shared" si="15"/>
        <v>#DIV/0!</v>
      </c>
    </row>
    <row r="81" spans="1:18" x14ac:dyDescent="0.15">
      <c r="A81" s="377" t="s">
        <v>1452</v>
      </c>
      <c r="B81" s="378" t="s">
        <v>1453</v>
      </c>
      <c r="C81" s="378" t="s">
        <v>1455</v>
      </c>
      <c r="D81" s="379"/>
      <c r="E81" s="528"/>
      <c r="F81" s="529"/>
      <c r="G81" s="529"/>
      <c r="H81" s="527">
        <f t="shared" si="14"/>
        <v>0</v>
      </c>
      <c r="I81" s="530"/>
      <c r="J81" s="530"/>
      <c r="K81" s="530"/>
      <c r="L81" s="530"/>
      <c r="M81" s="530"/>
      <c r="N81" s="527">
        <f t="shared" si="11"/>
        <v>0</v>
      </c>
      <c r="O81" s="557" t="e">
        <f>G81*1000/Таблица4501!F9</f>
        <v>#DIV/0!</v>
      </c>
      <c r="P81" s="557" t="e">
        <f>I81*1000/Таблица4501!F9</f>
        <v>#DIV/0!</v>
      </c>
      <c r="Q81" s="557" t="e">
        <f>N81*1000/Таблица4501!F9</f>
        <v>#DIV/0!</v>
      </c>
      <c r="R81" s="557" t="e">
        <f t="shared" si="15"/>
        <v>#DIV/0!</v>
      </c>
    </row>
    <row r="82" spans="1:18" ht="31.5" x14ac:dyDescent="0.15">
      <c r="A82" s="377" t="s">
        <v>682</v>
      </c>
      <c r="B82" s="378" t="s">
        <v>337</v>
      </c>
      <c r="C82" s="396" t="s">
        <v>341</v>
      </c>
      <c r="D82" s="379" t="s">
        <v>500</v>
      </c>
      <c r="E82" s="528"/>
      <c r="F82" s="529"/>
      <c r="G82" s="529"/>
      <c r="H82" s="527">
        <f t="shared" si="14"/>
        <v>0</v>
      </c>
      <c r="I82" s="530"/>
      <c r="J82" s="530"/>
      <c r="K82" s="530"/>
      <c r="L82" s="530"/>
      <c r="M82" s="530"/>
      <c r="N82" s="527">
        <f t="shared" si="11"/>
        <v>0</v>
      </c>
      <c r="O82" s="557" t="e">
        <f>G82*1000/Таблица4501!F9</f>
        <v>#DIV/0!</v>
      </c>
      <c r="P82" s="557" t="e">
        <f>I82*1000/Таблица4501!F9</f>
        <v>#DIV/0!</v>
      </c>
      <c r="Q82" s="557" t="e">
        <f>N82*1000/Таблица4501!F9</f>
        <v>#DIV/0!</v>
      </c>
      <c r="R82" s="557" t="e">
        <f t="shared" si="15"/>
        <v>#DIV/0!</v>
      </c>
    </row>
    <row r="83" spans="1:18" x14ac:dyDescent="0.15">
      <c r="A83" s="377" t="s">
        <v>683</v>
      </c>
      <c r="B83" s="378" t="s">
        <v>338</v>
      </c>
      <c r="C83" s="396" t="s">
        <v>342</v>
      </c>
      <c r="D83" s="379" t="s">
        <v>517</v>
      </c>
      <c r="E83" s="528"/>
      <c r="F83" s="529"/>
      <c r="G83" s="529"/>
      <c r="H83" s="527">
        <f t="shared" si="14"/>
        <v>0</v>
      </c>
      <c r="I83" s="530"/>
      <c r="J83" s="530"/>
      <c r="K83" s="530"/>
      <c r="L83" s="530"/>
      <c r="M83" s="530"/>
      <c r="N83" s="527">
        <f t="shared" si="11"/>
        <v>0</v>
      </c>
      <c r="O83" s="557" t="e">
        <f>G83*1000/Таблица4501!F9</f>
        <v>#DIV/0!</v>
      </c>
      <c r="P83" s="557" t="e">
        <f>I83*1000/Таблица4501!F9</f>
        <v>#DIV/0!</v>
      </c>
      <c r="Q83" s="557" t="e">
        <f>N83*1000/Таблица4501!F9</f>
        <v>#DIV/0!</v>
      </c>
      <c r="R83" s="557" t="e">
        <f t="shared" si="15"/>
        <v>#DIV/0!</v>
      </c>
    </row>
    <row r="84" spans="1:18" s="412" customFormat="1" x14ac:dyDescent="0.15">
      <c r="A84" s="377" t="s">
        <v>684</v>
      </c>
      <c r="B84" s="378" t="s">
        <v>339</v>
      </c>
      <c r="C84" s="396" t="s">
        <v>343</v>
      </c>
      <c r="D84" s="379" t="s">
        <v>518</v>
      </c>
      <c r="E84" s="529">
        <f>E85+E86+E87</f>
        <v>0</v>
      </c>
      <c r="F84" s="529">
        <f>F85+F86+F87</f>
        <v>0</v>
      </c>
      <c r="G84" s="529">
        <f>G85+G86+G87</f>
        <v>0</v>
      </c>
      <c r="H84" s="527">
        <f t="shared" si="14"/>
        <v>0</v>
      </c>
      <c r="I84" s="529">
        <f>I85+I86+I87</f>
        <v>0</v>
      </c>
      <c r="J84" s="529">
        <f t="shared" ref="J84:M84" si="17">J85+J86+J87</f>
        <v>0</v>
      </c>
      <c r="K84" s="529">
        <f t="shared" si="17"/>
        <v>0</v>
      </c>
      <c r="L84" s="529">
        <f t="shared" si="17"/>
        <v>0</v>
      </c>
      <c r="M84" s="529">
        <f t="shared" si="17"/>
        <v>0</v>
      </c>
      <c r="N84" s="527">
        <f t="shared" si="11"/>
        <v>0</v>
      </c>
      <c r="O84" s="557" t="e">
        <f>G84*1000/Таблица4501!F9</f>
        <v>#DIV/0!</v>
      </c>
      <c r="P84" s="557" t="e">
        <f>I84*1000/Таблица4501!F84</f>
        <v>#DIV/0!</v>
      </c>
      <c r="Q84" s="557" t="e">
        <f>N84*1000/Таблица4501!F9</f>
        <v>#DIV/0!</v>
      </c>
      <c r="R84" s="557" t="e">
        <f t="shared" si="15"/>
        <v>#DIV/0!</v>
      </c>
    </row>
    <row r="85" spans="1:18" x14ac:dyDescent="0.15">
      <c r="A85" s="377" t="s">
        <v>685</v>
      </c>
      <c r="B85" s="378" t="s">
        <v>340</v>
      </c>
      <c r="C85" s="396" t="s">
        <v>344</v>
      </c>
      <c r="D85" s="379" t="s">
        <v>867</v>
      </c>
      <c r="E85" s="528"/>
      <c r="F85" s="529"/>
      <c r="G85" s="529"/>
      <c r="H85" s="527">
        <f t="shared" si="14"/>
        <v>0</v>
      </c>
      <c r="I85" s="484"/>
      <c r="J85" s="484"/>
      <c r="K85" s="484"/>
      <c r="L85" s="484"/>
      <c r="M85" s="484"/>
      <c r="N85" s="527">
        <f t="shared" si="11"/>
        <v>0</v>
      </c>
      <c r="O85" s="557" t="e">
        <f>G85*1000/Таблица4501!F9</f>
        <v>#DIV/0!</v>
      </c>
      <c r="P85" s="557" t="e">
        <f>I85*1000/Таблица4501!F9</f>
        <v>#DIV/0!</v>
      </c>
      <c r="Q85" s="557" t="e">
        <f>N85*1000/Таблица4501!F9</f>
        <v>#DIV/0!</v>
      </c>
      <c r="R85" s="557" t="e">
        <f t="shared" si="15"/>
        <v>#DIV/0!</v>
      </c>
    </row>
    <row r="86" spans="1:18" x14ac:dyDescent="0.15">
      <c r="A86" s="377" t="s">
        <v>686</v>
      </c>
      <c r="B86" s="378" t="s">
        <v>519</v>
      </c>
      <c r="C86" s="396" t="s">
        <v>520</v>
      </c>
      <c r="D86" s="379" t="s">
        <v>868</v>
      </c>
      <c r="E86" s="528"/>
      <c r="F86" s="529"/>
      <c r="G86" s="529"/>
      <c r="H86" s="527">
        <f t="shared" si="14"/>
        <v>0</v>
      </c>
      <c r="I86" s="500">
        <f>0</f>
        <v>0</v>
      </c>
      <c r="J86" s="500">
        <f>0</f>
        <v>0</v>
      </c>
      <c r="K86" s="500">
        <f>0</f>
        <v>0</v>
      </c>
      <c r="L86" s="500">
        <f>0</f>
        <v>0</v>
      </c>
      <c r="M86" s="484"/>
      <c r="N86" s="527">
        <f t="shared" si="11"/>
        <v>0</v>
      </c>
      <c r="O86" s="557" t="e">
        <f>G86*1000/Таблица4501!F9</f>
        <v>#DIV/0!</v>
      </c>
      <c r="P86" s="557" t="e">
        <f>I86*1000/Таблица4501!F9</f>
        <v>#DIV/0!</v>
      </c>
      <c r="Q86" s="557" t="e">
        <f>N86*1000/Таблица4501!F9</f>
        <v>#DIV/0!</v>
      </c>
      <c r="R86" s="557" t="e">
        <f t="shared" si="15"/>
        <v>#DIV/0!</v>
      </c>
    </row>
    <row r="87" spans="1:18" x14ac:dyDescent="0.15">
      <c r="A87" s="377" t="s">
        <v>1456</v>
      </c>
      <c r="B87" s="378" t="s">
        <v>1457</v>
      </c>
      <c r="C87" s="396" t="s">
        <v>1458</v>
      </c>
      <c r="D87" s="379"/>
      <c r="E87" s="528"/>
      <c r="F87" s="529"/>
      <c r="G87" s="529"/>
      <c r="H87" s="527">
        <f t="shared" si="14"/>
        <v>0</v>
      </c>
      <c r="I87" s="530"/>
      <c r="J87" s="530"/>
      <c r="K87" s="530"/>
      <c r="L87" s="530"/>
      <c r="M87" s="530"/>
      <c r="N87" s="527">
        <f t="shared" si="11"/>
        <v>0</v>
      </c>
      <c r="O87" s="557" t="e">
        <f>G87*1000/Таблица4501!F9</f>
        <v>#DIV/0!</v>
      </c>
      <c r="P87" s="557" t="e">
        <f>I87*1000/Таблица4501!F9</f>
        <v>#DIV/0!</v>
      </c>
      <c r="Q87" s="557" t="e">
        <f>N87*1000/Таблица4501!F9</f>
        <v>#DIV/0!</v>
      </c>
      <c r="R87" s="557" t="e">
        <f t="shared" si="15"/>
        <v>#DIV/0!</v>
      </c>
    </row>
    <row r="88" spans="1:18" x14ac:dyDescent="0.15">
      <c r="A88" s="377" t="s">
        <v>521</v>
      </c>
      <c r="B88" s="378" t="s">
        <v>439</v>
      </c>
      <c r="C88" s="396" t="s">
        <v>437</v>
      </c>
      <c r="D88" s="379" t="s">
        <v>522</v>
      </c>
      <c r="E88" s="528"/>
      <c r="F88" s="529"/>
      <c r="G88" s="529"/>
      <c r="H88" s="527">
        <f t="shared" si="14"/>
        <v>0</v>
      </c>
      <c r="I88" s="530"/>
      <c r="J88" s="530"/>
      <c r="K88" s="530"/>
      <c r="L88" s="530"/>
      <c r="M88" s="530"/>
      <c r="N88" s="527">
        <f t="shared" si="11"/>
        <v>0</v>
      </c>
      <c r="O88" s="557" t="e">
        <f>G88*1000/Таблица4501!F9</f>
        <v>#DIV/0!</v>
      </c>
      <c r="P88" s="557" t="e">
        <f>I88*1000/Таблица4501!F9</f>
        <v>#DIV/0!</v>
      </c>
      <c r="Q88" s="557" t="e">
        <f>N88*1000/Таблица4501!F9</f>
        <v>#DIV/0!</v>
      </c>
      <c r="R88" s="557" t="e">
        <f t="shared" si="15"/>
        <v>#DIV/0!</v>
      </c>
    </row>
    <row r="89" spans="1:18" x14ac:dyDescent="0.15">
      <c r="A89" s="377" t="s">
        <v>687</v>
      </c>
      <c r="B89" s="378" t="s">
        <v>440</v>
      </c>
      <c r="C89" s="396" t="s">
        <v>438</v>
      </c>
      <c r="D89" s="379" t="s">
        <v>31</v>
      </c>
      <c r="E89" s="528"/>
      <c r="F89" s="529"/>
      <c r="G89" s="529"/>
      <c r="H89" s="527">
        <f t="shared" si="14"/>
        <v>0</v>
      </c>
      <c r="I89" s="530"/>
      <c r="J89" s="530"/>
      <c r="K89" s="530"/>
      <c r="L89" s="530"/>
      <c r="M89" s="530"/>
      <c r="N89" s="527">
        <f t="shared" si="11"/>
        <v>0</v>
      </c>
      <c r="O89" s="557" t="e">
        <f>G89*1000/Таблица4501!F9</f>
        <v>#DIV/0!</v>
      </c>
      <c r="P89" s="557" t="e">
        <f>I89*1000/Таблица4501!F9</f>
        <v>#DIV/0!</v>
      </c>
      <c r="Q89" s="557" t="e">
        <f>N89*1000/Таблица4501!F9</f>
        <v>#DIV/0!</v>
      </c>
      <c r="R89" s="557" t="e">
        <f t="shared" si="15"/>
        <v>#DIV/0!</v>
      </c>
    </row>
    <row r="90" spans="1:18" x14ac:dyDescent="0.15">
      <c r="A90" s="377" t="s">
        <v>688</v>
      </c>
      <c r="B90" s="378" t="s">
        <v>524</v>
      </c>
      <c r="C90" s="396" t="s">
        <v>525</v>
      </c>
      <c r="D90" s="379" t="s">
        <v>526</v>
      </c>
      <c r="E90" s="528"/>
      <c r="F90" s="529"/>
      <c r="G90" s="529"/>
      <c r="H90" s="527">
        <f t="shared" si="14"/>
        <v>0</v>
      </c>
      <c r="I90" s="530"/>
      <c r="J90" s="530"/>
      <c r="K90" s="530"/>
      <c r="L90" s="530"/>
      <c r="M90" s="530"/>
      <c r="N90" s="527">
        <f t="shared" si="11"/>
        <v>0</v>
      </c>
      <c r="O90" s="557" t="e">
        <f>G90*1000/Таблица4501!F9</f>
        <v>#DIV/0!</v>
      </c>
      <c r="P90" s="557" t="e">
        <f>I90*1000/Таблица4501!F9</f>
        <v>#DIV/0!</v>
      </c>
      <c r="Q90" s="557" t="e">
        <f>N90*1000/Таблица4501!F9</f>
        <v>#DIV/0!</v>
      </c>
      <c r="R90" s="557" t="e">
        <f t="shared" si="15"/>
        <v>#DIV/0!</v>
      </c>
    </row>
    <row r="91" spans="1:18" x14ac:dyDescent="0.15">
      <c r="A91" s="377" t="s">
        <v>621</v>
      </c>
      <c r="B91" s="378" t="s">
        <v>527</v>
      </c>
      <c r="C91" s="396" t="s">
        <v>528</v>
      </c>
      <c r="D91" s="379" t="s">
        <v>529</v>
      </c>
      <c r="E91" s="528"/>
      <c r="F91" s="529"/>
      <c r="G91" s="529"/>
      <c r="H91" s="527">
        <f t="shared" si="14"/>
        <v>0</v>
      </c>
      <c r="I91" s="530"/>
      <c r="J91" s="530"/>
      <c r="K91" s="530"/>
      <c r="L91" s="530"/>
      <c r="M91" s="530"/>
      <c r="N91" s="527">
        <f t="shared" si="11"/>
        <v>0</v>
      </c>
      <c r="O91" s="557" t="e">
        <f>G91*1000/Таблица4501!F9</f>
        <v>#DIV/0!</v>
      </c>
      <c r="P91" s="557" t="e">
        <f>I91*1000/Таблица4501!F9</f>
        <v>#DIV/0!</v>
      </c>
      <c r="Q91" s="557" t="e">
        <f>N91*1000/Таблица4501!F9</f>
        <v>#DIV/0!</v>
      </c>
      <c r="R91" s="557" t="e">
        <f t="shared" si="15"/>
        <v>#DIV/0!</v>
      </c>
    </row>
    <row r="92" spans="1:18" x14ac:dyDescent="0.15">
      <c r="A92" s="377" t="s">
        <v>1459</v>
      </c>
      <c r="B92" s="378" t="s">
        <v>1460</v>
      </c>
      <c r="C92" s="396" t="s">
        <v>1461</v>
      </c>
      <c r="D92" s="379"/>
      <c r="E92" s="528"/>
      <c r="F92" s="529"/>
      <c r="G92" s="529"/>
      <c r="H92" s="527">
        <f t="shared" si="14"/>
        <v>0</v>
      </c>
      <c r="I92" s="530"/>
      <c r="J92" s="530"/>
      <c r="K92" s="530"/>
      <c r="L92" s="530"/>
      <c r="M92" s="530"/>
      <c r="N92" s="527">
        <f t="shared" si="11"/>
        <v>0</v>
      </c>
      <c r="O92" s="557" t="e">
        <f>G92*1000/Таблица4501!F9</f>
        <v>#DIV/0!</v>
      </c>
      <c r="P92" s="557" t="e">
        <f>I92*1000/Таблица4501!F9</f>
        <v>#DIV/0!</v>
      </c>
      <c r="Q92" s="557" t="e">
        <f>N92*1000/Таблица4501!F9</f>
        <v>#DIV/0!</v>
      </c>
      <c r="R92" s="557" t="e">
        <f t="shared" si="15"/>
        <v>#DIV/0!</v>
      </c>
    </row>
    <row r="93" spans="1:18" x14ac:dyDescent="0.15">
      <c r="A93" s="374" t="s">
        <v>689</v>
      </c>
      <c r="B93" s="375" t="s">
        <v>219</v>
      </c>
      <c r="C93" s="375" t="s">
        <v>138</v>
      </c>
      <c r="D93" s="376" t="s">
        <v>32</v>
      </c>
      <c r="E93" s="527">
        <f>E94+E95+E97+E98+E99+E100+E101+E102+E103+E104+E106+E110+E112</f>
        <v>0</v>
      </c>
      <c r="F93" s="527">
        <f>F94+F95+F97+F98+F99+F100+F101+F102+F103+F104+F106+F110+F112</f>
        <v>0</v>
      </c>
      <c r="G93" s="527">
        <f>G94+G95+G97+G98+G99+G100+G101+G102+G103+G104+G106+G110+G112</f>
        <v>0</v>
      </c>
      <c r="H93" s="527">
        <f t="shared" si="14"/>
        <v>0</v>
      </c>
      <c r="I93" s="527">
        <f>I94+I95+I97+I98+I99+I100+I101+I102+I103+I104+I106+I110+I112</f>
        <v>0</v>
      </c>
      <c r="J93" s="527">
        <f t="shared" ref="J93:M93" si="18">J94+J95+J97+J98+J99+J100+J101+J102+J103+J104+J106+J110+J112</f>
        <v>0</v>
      </c>
      <c r="K93" s="527">
        <f t="shared" si="18"/>
        <v>0</v>
      </c>
      <c r="L93" s="527">
        <f t="shared" si="18"/>
        <v>0</v>
      </c>
      <c r="M93" s="527">
        <f t="shared" si="18"/>
        <v>0</v>
      </c>
      <c r="N93" s="527">
        <f t="shared" si="11"/>
        <v>0</v>
      </c>
      <c r="O93" s="557" t="e">
        <f>G93*1000/Таблица4501!F9</f>
        <v>#DIV/0!</v>
      </c>
      <c r="P93" s="557" t="e">
        <f>I93*1000/Таблица4501!F9</f>
        <v>#DIV/0!</v>
      </c>
      <c r="Q93" s="557" t="e">
        <f>N93*1000/Таблица4501!F9</f>
        <v>#DIV/0!</v>
      </c>
      <c r="R93" s="557" t="e">
        <f t="shared" si="15"/>
        <v>#DIV/0!</v>
      </c>
    </row>
    <row r="94" spans="1:18" x14ac:dyDescent="0.15">
      <c r="A94" s="377" t="s">
        <v>794</v>
      </c>
      <c r="B94" s="378" t="s">
        <v>220</v>
      </c>
      <c r="C94" s="378" t="s">
        <v>91</v>
      </c>
      <c r="D94" s="379" t="s">
        <v>795</v>
      </c>
      <c r="E94" s="528"/>
      <c r="F94" s="529"/>
      <c r="G94" s="529">
        <f>I94</f>
        <v>0</v>
      </c>
      <c r="H94" s="527">
        <f t="shared" si="14"/>
        <v>0</v>
      </c>
      <c r="I94" s="530"/>
      <c r="J94" s="530"/>
      <c r="K94" s="530"/>
      <c r="L94" s="530"/>
      <c r="M94" s="530"/>
      <c r="N94" s="527">
        <f t="shared" si="11"/>
        <v>0</v>
      </c>
      <c r="O94" s="557" t="e">
        <f>G94*1000/Таблица4501!F9</f>
        <v>#DIV/0!</v>
      </c>
      <c r="P94" s="557" t="e">
        <f>I94*1000/Таблица4501!F9</f>
        <v>#DIV/0!</v>
      </c>
      <c r="Q94" s="557" t="e">
        <f>N94*1000/Таблица4501!F9</f>
        <v>#DIV/0!</v>
      </c>
      <c r="R94" s="557" t="e">
        <f t="shared" si="15"/>
        <v>#DIV/0!</v>
      </c>
    </row>
    <row r="95" spans="1:18" x14ac:dyDescent="0.15">
      <c r="A95" s="384" t="s">
        <v>796</v>
      </c>
      <c r="B95" s="378" t="s">
        <v>262</v>
      </c>
      <c r="C95" s="378" t="s">
        <v>110</v>
      </c>
      <c r="D95" s="379" t="s">
        <v>797</v>
      </c>
      <c r="E95" s="528"/>
      <c r="F95" s="529"/>
      <c r="G95" s="529"/>
      <c r="H95" s="527">
        <f t="shared" si="14"/>
        <v>0</v>
      </c>
      <c r="I95" s="530"/>
      <c r="J95" s="530"/>
      <c r="K95" s="530"/>
      <c r="L95" s="530"/>
      <c r="M95" s="530"/>
      <c r="N95" s="527">
        <f t="shared" si="11"/>
        <v>0</v>
      </c>
      <c r="O95" s="557" t="e">
        <f>G95*1000/Таблица4501!F9</f>
        <v>#DIV/0!</v>
      </c>
      <c r="P95" s="557" t="e">
        <f>I95*1000/Таблица4501!F9</f>
        <v>#DIV/0!</v>
      </c>
      <c r="Q95" s="557" t="e">
        <f>N95*1000/Таблица4501!F9</f>
        <v>#DIV/0!</v>
      </c>
      <c r="R95" s="557" t="e">
        <f t="shared" si="15"/>
        <v>#DIV/0!</v>
      </c>
    </row>
    <row r="96" spans="1:18" x14ac:dyDescent="0.15">
      <c r="A96" s="377" t="s">
        <v>798</v>
      </c>
      <c r="B96" s="378" t="s">
        <v>799</v>
      </c>
      <c r="C96" s="378" t="s">
        <v>800</v>
      </c>
      <c r="D96" s="379" t="s">
        <v>801</v>
      </c>
      <c r="E96" s="528"/>
      <c r="F96" s="529"/>
      <c r="G96" s="529"/>
      <c r="H96" s="527">
        <f t="shared" si="14"/>
        <v>0</v>
      </c>
      <c r="I96" s="530"/>
      <c r="J96" s="530"/>
      <c r="K96" s="530"/>
      <c r="L96" s="530"/>
      <c r="M96" s="530"/>
      <c r="N96" s="527">
        <f t="shared" si="11"/>
        <v>0</v>
      </c>
      <c r="O96" s="557" t="e">
        <f>G96*1000/Таблица4501!F9</f>
        <v>#DIV/0!</v>
      </c>
      <c r="P96" s="557" t="e">
        <f>I96*1000/Таблица4501!F9</f>
        <v>#DIV/0!</v>
      </c>
      <c r="Q96" s="557" t="e">
        <f>N96*1000/Таблица4501!F9</f>
        <v>#DIV/0!</v>
      </c>
      <c r="R96" s="557" t="e">
        <f t="shared" si="15"/>
        <v>#DIV/0!</v>
      </c>
    </row>
    <row r="97" spans="1:18" x14ac:dyDescent="0.15">
      <c r="A97" s="377" t="s">
        <v>802</v>
      </c>
      <c r="B97" s="378" t="s">
        <v>263</v>
      </c>
      <c r="C97" s="378" t="s">
        <v>111</v>
      </c>
      <c r="D97" s="379" t="s">
        <v>109</v>
      </c>
      <c r="E97" s="528"/>
      <c r="F97" s="529"/>
      <c r="G97" s="529"/>
      <c r="H97" s="527">
        <f t="shared" si="14"/>
        <v>0</v>
      </c>
      <c r="I97" s="530"/>
      <c r="J97" s="530"/>
      <c r="K97" s="530"/>
      <c r="L97" s="530"/>
      <c r="M97" s="530"/>
      <c r="N97" s="527">
        <f t="shared" si="11"/>
        <v>0</v>
      </c>
      <c r="O97" s="557" t="e">
        <f>G97*1000/Таблица4501!F9</f>
        <v>#DIV/0!</v>
      </c>
      <c r="P97" s="557" t="e">
        <f>I97*1000/Таблица4501!F9</f>
        <v>#DIV/0!</v>
      </c>
      <c r="Q97" s="557" t="e">
        <f>N97*1000/Таблица4501!F9</f>
        <v>#DIV/0!</v>
      </c>
      <c r="R97" s="557" t="e">
        <f t="shared" si="15"/>
        <v>#DIV/0!</v>
      </c>
    </row>
    <row r="98" spans="1:18" x14ac:dyDescent="0.15">
      <c r="A98" s="377" t="s">
        <v>803</v>
      </c>
      <c r="B98" s="378" t="s">
        <v>346</v>
      </c>
      <c r="C98" s="414" t="s">
        <v>345</v>
      </c>
      <c r="D98" s="379" t="s">
        <v>804</v>
      </c>
      <c r="E98" s="528"/>
      <c r="F98" s="529"/>
      <c r="G98" s="529"/>
      <c r="H98" s="527">
        <f t="shared" si="14"/>
        <v>0</v>
      </c>
      <c r="I98" s="530">
        <f>0</f>
        <v>0</v>
      </c>
      <c r="J98" s="530">
        <f>0</f>
        <v>0</v>
      </c>
      <c r="K98" s="530">
        <f>0</f>
        <v>0</v>
      </c>
      <c r="L98" s="530">
        <f>0</f>
        <v>0</v>
      </c>
      <c r="M98" s="530"/>
      <c r="N98" s="527">
        <f t="shared" si="11"/>
        <v>0</v>
      </c>
      <c r="O98" s="557" t="e">
        <f>G98*1000/Таблица4501!F9</f>
        <v>#DIV/0!</v>
      </c>
      <c r="P98" s="557" t="e">
        <f>I98*1000/Таблица4501!F9</f>
        <v>#DIV/0!</v>
      </c>
      <c r="Q98" s="557" t="e">
        <f>N98*1000/Таблица4501!F9</f>
        <v>#DIV/0!</v>
      </c>
      <c r="R98" s="557" t="e">
        <f t="shared" si="15"/>
        <v>#DIV/0!</v>
      </c>
    </row>
    <row r="99" spans="1:18" x14ac:dyDescent="0.15">
      <c r="A99" s="377" t="s">
        <v>869</v>
      </c>
      <c r="B99" s="378" t="s">
        <v>443</v>
      </c>
      <c r="C99" s="414" t="s">
        <v>442</v>
      </c>
      <c r="D99" s="379" t="s">
        <v>870</v>
      </c>
      <c r="E99" s="528"/>
      <c r="F99" s="529"/>
      <c r="G99" s="529"/>
      <c r="H99" s="527">
        <f t="shared" si="14"/>
        <v>0</v>
      </c>
      <c r="I99" s="530"/>
      <c r="J99" s="530"/>
      <c r="K99" s="530"/>
      <c r="L99" s="530"/>
      <c r="M99" s="530"/>
      <c r="N99" s="527">
        <f t="shared" si="11"/>
        <v>0</v>
      </c>
      <c r="O99" s="557" t="e">
        <f>G99*1000/Таблица4501!F9</f>
        <v>#DIV/0!</v>
      </c>
      <c r="P99" s="557" t="e">
        <f>I99*1000/Таблица4501!F9</f>
        <v>#DIV/0!</v>
      </c>
      <c r="Q99" s="557" t="e">
        <f>N99*1000/Таблица4501!F9</f>
        <v>#DIV/0!</v>
      </c>
      <c r="R99" s="557" t="e">
        <f t="shared" si="15"/>
        <v>#DIV/0!</v>
      </c>
    </row>
    <row r="100" spans="1:18" x14ac:dyDescent="0.15">
      <c r="A100" s="377" t="s">
        <v>805</v>
      </c>
      <c r="B100" s="378" t="s">
        <v>807</v>
      </c>
      <c r="C100" s="414" t="s">
        <v>808</v>
      </c>
      <c r="D100" s="379" t="s">
        <v>806</v>
      </c>
      <c r="E100" s="528"/>
      <c r="F100" s="529"/>
      <c r="G100" s="529"/>
      <c r="H100" s="527">
        <f t="shared" si="14"/>
        <v>0</v>
      </c>
      <c r="I100" s="485">
        <f>0</f>
        <v>0</v>
      </c>
      <c r="J100" s="485">
        <f>0</f>
        <v>0</v>
      </c>
      <c r="K100" s="485">
        <f>0</f>
        <v>0</v>
      </c>
      <c r="L100" s="485">
        <f>0</f>
        <v>0</v>
      </c>
      <c r="M100" s="530"/>
      <c r="N100" s="527">
        <f t="shared" si="11"/>
        <v>0</v>
      </c>
      <c r="O100" s="557" t="e">
        <f>G100*1000/Таблица4501!F9</f>
        <v>#DIV/0!</v>
      </c>
      <c r="P100" s="557" t="e">
        <f>I100*1000/Таблица4501!F9</f>
        <v>#DIV/0!</v>
      </c>
      <c r="Q100" s="557" t="e">
        <f>N100*1000/Таблица4501!F9</f>
        <v>#DIV/0!</v>
      </c>
      <c r="R100" s="557" t="e">
        <f t="shared" si="15"/>
        <v>#DIV/0!</v>
      </c>
    </row>
    <row r="101" spans="1:18" x14ac:dyDescent="0.15">
      <c r="A101" s="377" t="s">
        <v>871</v>
      </c>
      <c r="B101" s="378" t="s">
        <v>809</v>
      </c>
      <c r="C101" s="414" t="s">
        <v>810</v>
      </c>
      <c r="D101" s="379" t="s">
        <v>872</v>
      </c>
      <c r="E101" s="528"/>
      <c r="F101" s="529"/>
      <c r="G101" s="529"/>
      <c r="H101" s="527">
        <f t="shared" si="14"/>
        <v>0</v>
      </c>
      <c r="I101" s="530"/>
      <c r="J101" s="530"/>
      <c r="K101" s="530"/>
      <c r="L101" s="530"/>
      <c r="M101" s="530"/>
      <c r="N101" s="527">
        <f t="shared" si="11"/>
        <v>0</v>
      </c>
      <c r="O101" s="557" t="e">
        <f>G101*1000/Таблица4501!F9</f>
        <v>#DIV/0!</v>
      </c>
      <c r="P101" s="557" t="e">
        <f>I101*1000/Таблица4501!F9</f>
        <v>#DIV/0!</v>
      </c>
      <c r="Q101" s="557" t="e">
        <f>N101*1000/Таблица4501!F9</f>
        <v>#DIV/0!</v>
      </c>
      <c r="R101" s="557" t="e">
        <f t="shared" si="15"/>
        <v>#DIV/0!</v>
      </c>
    </row>
    <row r="102" spans="1:18" s="412" customFormat="1" x14ac:dyDescent="0.15">
      <c r="A102" s="377" t="s">
        <v>608</v>
      </c>
      <c r="B102" s="378" t="s">
        <v>811</v>
      </c>
      <c r="C102" s="414" t="s">
        <v>812</v>
      </c>
      <c r="D102" s="379" t="s">
        <v>770</v>
      </c>
      <c r="E102" s="528"/>
      <c r="F102" s="529"/>
      <c r="G102" s="529"/>
      <c r="H102" s="527">
        <f t="shared" si="14"/>
        <v>0</v>
      </c>
      <c r="I102" s="530"/>
      <c r="J102" s="530"/>
      <c r="K102" s="530"/>
      <c r="L102" s="530"/>
      <c r="M102" s="530"/>
      <c r="N102" s="527">
        <f t="shared" si="11"/>
        <v>0</v>
      </c>
      <c r="O102" s="557" t="e">
        <f>G102*1000/Таблица4501!F9</f>
        <v>#DIV/0!</v>
      </c>
      <c r="P102" s="557" t="e">
        <f>I102*1000/Таблица4501!F9</f>
        <v>#DIV/0!</v>
      </c>
      <c r="Q102" s="557" t="e">
        <f>N102*1000/Таблица4501!F9</f>
        <v>#DIV/0!</v>
      </c>
      <c r="R102" s="557" t="e">
        <f t="shared" si="15"/>
        <v>#DIV/0!</v>
      </c>
    </row>
    <row r="103" spans="1:18" x14ac:dyDescent="0.15">
      <c r="A103" s="377" t="s">
        <v>873</v>
      </c>
      <c r="B103" s="378" t="s">
        <v>813</v>
      </c>
      <c r="C103" s="414" t="s">
        <v>814</v>
      </c>
      <c r="D103" s="379" t="s">
        <v>874</v>
      </c>
      <c r="E103" s="528"/>
      <c r="F103" s="529"/>
      <c r="G103" s="529"/>
      <c r="H103" s="527">
        <f t="shared" si="14"/>
        <v>0</v>
      </c>
      <c r="I103" s="530"/>
      <c r="J103" s="530"/>
      <c r="K103" s="530"/>
      <c r="L103" s="530"/>
      <c r="M103" s="530"/>
      <c r="N103" s="527">
        <f t="shared" si="11"/>
        <v>0</v>
      </c>
      <c r="O103" s="557" t="e">
        <f>G103*1000/Таблица4501!F9</f>
        <v>#DIV/0!</v>
      </c>
      <c r="P103" s="557" t="e">
        <f>I103*1000/Таблица4501!F103</f>
        <v>#DIV/0!</v>
      </c>
      <c r="Q103" s="557" t="e">
        <f>N103*1000/Таблица4501!F9</f>
        <v>#DIV/0!</v>
      </c>
      <c r="R103" s="557" t="e">
        <f t="shared" si="15"/>
        <v>#DIV/0!</v>
      </c>
    </row>
    <row r="104" spans="1:18" x14ac:dyDescent="0.15">
      <c r="A104" s="377" t="s">
        <v>875</v>
      </c>
      <c r="B104" s="378" t="s">
        <v>876</v>
      </c>
      <c r="C104" s="414" t="s">
        <v>877</v>
      </c>
      <c r="D104" s="379" t="s">
        <v>878</v>
      </c>
      <c r="E104" s="528"/>
      <c r="F104" s="529"/>
      <c r="G104" s="529"/>
      <c r="H104" s="527">
        <f t="shared" si="14"/>
        <v>0</v>
      </c>
      <c r="I104" s="530"/>
      <c r="J104" s="530"/>
      <c r="K104" s="530"/>
      <c r="L104" s="530"/>
      <c r="M104" s="530"/>
      <c r="N104" s="527">
        <f t="shared" si="11"/>
        <v>0</v>
      </c>
      <c r="O104" s="557" t="e">
        <f>G104*1000/Таблица4501!F9</f>
        <v>#DIV/0!</v>
      </c>
      <c r="P104" s="557" t="e">
        <f>I104*1000/Таблица4501!F9</f>
        <v>#DIV/0!</v>
      </c>
      <c r="Q104" s="557" t="e">
        <f>N104*1000/Таблица4501!F9</f>
        <v>#DIV/0!</v>
      </c>
      <c r="R104" s="557" t="e">
        <f t="shared" si="15"/>
        <v>#DIV/0!</v>
      </c>
    </row>
    <row r="105" spans="1:18" x14ac:dyDescent="0.15">
      <c r="A105" s="377" t="s">
        <v>879</v>
      </c>
      <c r="B105" s="378" t="s">
        <v>882</v>
      </c>
      <c r="C105" s="414" t="s">
        <v>883</v>
      </c>
      <c r="D105" s="379" t="s">
        <v>884</v>
      </c>
      <c r="E105" s="528"/>
      <c r="F105" s="529"/>
      <c r="G105" s="529"/>
      <c r="H105" s="527">
        <f t="shared" si="14"/>
        <v>0</v>
      </c>
      <c r="I105" s="530"/>
      <c r="J105" s="530"/>
      <c r="K105" s="530"/>
      <c r="L105" s="530"/>
      <c r="M105" s="530"/>
      <c r="N105" s="527">
        <f t="shared" si="11"/>
        <v>0</v>
      </c>
      <c r="O105" s="557" t="e">
        <f>G105*1000/Таблица4501!F9</f>
        <v>#DIV/0!</v>
      </c>
      <c r="P105" s="557" t="e">
        <f>I105*1000/Таблица4501!F9</f>
        <v>#DIV/0!</v>
      </c>
      <c r="Q105" s="557" t="e">
        <f>N105*1000/Таблица4501!F9</f>
        <v>#DIV/0!</v>
      </c>
      <c r="R105" s="557" t="e">
        <f t="shared" si="15"/>
        <v>#DIV/0!</v>
      </c>
    </row>
    <row r="106" spans="1:18" ht="21" x14ac:dyDescent="0.15">
      <c r="A106" s="377" t="s">
        <v>690</v>
      </c>
      <c r="B106" s="378" t="s">
        <v>880</v>
      </c>
      <c r="C106" s="414" t="s">
        <v>881</v>
      </c>
      <c r="D106" s="379" t="s">
        <v>653</v>
      </c>
      <c r="E106" s="529">
        <f>E107+E108+E109</f>
        <v>0</v>
      </c>
      <c r="F106" s="529">
        <f>F107+F108+F109</f>
        <v>0</v>
      </c>
      <c r="G106" s="529">
        <f>G107+G108+G109</f>
        <v>0</v>
      </c>
      <c r="H106" s="527">
        <f t="shared" si="14"/>
        <v>0</v>
      </c>
      <c r="I106" s="529">
        <f>I107+I108+I109</f>
        <v>0</v>
      </c>
      <c r="J106" s="529">
        <f t="shared" ref="J106:M106" si="19">J107+J108+J109</f>
        <v>0</v>
      </c>
      <c r="K106" s="529">
        <f t="shared" si="19"/>
        <v>0</v>
      </c>
      <c r="L106" s="529">
        <f t="shared" si="19"/>
        <v>0</v>
      </c>
      <c r="M106" s="529">
        <f t="shared" si="19"/>
        <v>0</v>
      </c>
      <c r="N106" s="527">
        <f t="shared" si="11"/>
        <v>0</v>
      </c>
      <c r="O106" s="557" t="e">
        <f>G106*1000/Таблица4501!F9</f>
        <v>#DIV/0!</v>
      </c>
      <c r="P106" s="557" t="e">
        <f>I106*1000/Таблица4501!F9</f>
        <v>#DIV/0!</v>
      </c>
      <c r="Q106" s="557" t="e">
        <f>N106*1000/Таблица4501!F9</f>
        <v>#DIV/0!</v>
      </c>
      <c r="R106" s="557" t="e">
        <f t="shared" si="15"/>
        <v>#DIV/0!</v>
      </c>
    </row>
    <row r="107" spans="1:18" x14ac:dyDescent="0.15">
      <c r="A107" s="377" t="s">
        <v>640</v>
      </c>
      <c r="B107" s="378" t="s">
        <v>885</v>
      </c>
      <c r="C107" s="414" t="s">
        <v>886</v>
      </c>
      <c r="D107" s="379" t="s">
        <v>33</v>
      </c>
      <c r="E107" s="528"/>
      <c r="F107" s="529"/>
      <c r="G107" s="529"/>
      <c r="H107" s="527">
        <f t="shared" si="14"/>
        <v>0</v>
      </c>
      <c r="I107" s="530"/>
      <c r="J107" s="530"/>
      <c r="K107" s="530"/>
      <c r="L107" s="530"/>
      <c r="M107" s="530"/>
      <c r="N107" s="527">
        <f t="shared" si="11"/>
        <v>0</v>
      </c>
      <c r="O107" s="557" t="e">
        <f>G107*1000/Таблица4501!F9</f>
        <v>#DIV/0!</v>
      </c>
      <c r="P107" s="557" t="e">
        <f>I107*1000/Таблица4501!F9</f>
        <v>#DIV/0!</v>
      </c>
      <c r="Q107" s="557" t="e">
        <f>N107*1000/Таблица4501!F9</f>
        <v>#DIV/0!</v>
      </c>
      <c r="R107" s="557" t="e">
        <f t="shared" si="15"/>
        <v>#DIV/0!</v>
      </c>
    </row>
    <row r="108" spans="1:18" x14ac:dyDescent="0.15">
      <c r="A108" s="377" t="s">
        <v>691</v>
      </c>
      <c r="B108" s="378" t="s">
        <v>887</v>
      </c>
      <c r="C108" s="414" t="s">
        <v>888</v>
      </c>
      <c r="D108" s="379" t="s">
        <v>347</v>
      </c>
      <c r="E108" s="528"/>
      <c r="F108" s="529"/>
      <c r="G108" s="529"/>
      <c r="H108" s="527">
        <f t="shared" si="14"/>
        <v>0</v>
      </c>
      <c r="I108" s="530"/>
      <c r="J108" s="530"/>
      <c r="K108" s="530"/>
      <c r="L108" s="530"/>
      <c r="M108" s="530"/>
      <c r="N108" s="527">
        <f t="shared" si="11"/>
        <v>0</v>
      </c>
      <c r="O108" s="557" t="e">
        <f>G108*1000/Таблица4501!F9</f>
        <v>#DIV/0!</v>
      </c>
      <c r="P108" s="557" t="e">
        <f>I108*1000/Таблица4501!F9</f>
        <v>#DIV/0!</v>
      </c>
      <c r="Q108" s="557" t="e">
        <f>N108*1000/Таблица4501!F9</f>
        <v>#DIV/0!</v>
      </c>
      <c r="R108" s="557" t="e">
        <f t="shared" si="15"/>
        <v>#DIV/0!</v>
      </c>
    </row>
    <row r="109" spans="1:18" x14ac:dyDescent="0.15">
      <c r="A109" s="377" t="s">
        <v>1462</v>
      </c>
      <c r="B109" s="378" t="s">
        <v>1463</v>
      </c>
      <c r="C109" s="414" t="s">
        <v>1464</v>
      </c>
      <c r="D109" s="379"/>
      <c r="E109" s="528"/>
      <c r="F109" s="529"/>
      <c r="G109" s="529"/>
      <c r="H109" s="527">
        <f t="shared" si="14"/>
        <v>0</v>
      </c>
      <c r="I109" s="530"/>
      <c r="J109" s="530"/>
      <c r="K109" s="530"/>
      <c r="L109" s="530"/>
      <c r="M109" s="530"/>
      <c r="N109" s="527">
        <f t="shared" si="11"/>
        <v>0</v>
      </c>
      <c r="O109" s="557" t="e">
        <f>G109*1000/Таблица4501!F9</f>
        <v>#DIV/0!</v>
      </c>
      <c r="P109" s="557" t="e">
        <f>I109*1000/Таблица4501!F9</f>
        <v>#DIV/0!</v>
      </c>
      <c r="Q109" s="557" t="e">
        <f>N109*1000/Таблица4501!F9</f>
        <v>#DIV/0!</v>
      </c>
      <c r="R109" s="557" t="e">
        <f t="shared" si="15"/>
        <v>#DIV/0!</v>
      </c>
    </row>
    <row r="110" spans="1:18" x14ac:dyDescent="0.15">
      <c r="A110" s="377" t="s">
        <v>441</v>
      </c>
      <c r="B110" s="378" t="s">
        <v>889</v>
      </c>
      <c r="C110" s="414" t="s">
        <v>890</v>
      </c>
      <c r="D110" s="379" t="s">
        <v>609</v>
      </c>
      <c r="E110" s="528"/>
      <c r="F110" s="529"/>
      <c r="G110" s="529"/>
      <c r="H110" s="527">
        <f t="shared" si="14"/>
        <v>0</v>
      </c>
      <c r="I110" s="530"/>
      <c r="J110" s="530"/>
      <c r="K110" s="530"/>
      <c r="L110" s="530"/>
      <c r="M110" s="530"/>
      <c r="N110" s="527">
        <f t="shared" si="11"/>
        <v>0</v>
      </c>
      <c r="O110" s="557" t="e">
        <f>G110*1000/Таблица4501!F9</f>
        <v>#DIV/0!</v>
      </c>
      <c r="P110" s="557" t="e">
        <f>I110*1000/Таблица4501!F9</f>
        <v>#DIV/0!</v>
      </c>
      <c r="Q110" s="557" t="e">
        <f>N110*1000/Таблица4501!F9</f>
        <v>#DIV/0!</v>
      </c>
      <c r="R110" s="557" t="e">
        <f t="shared" si="15"/>
        <v>#DIV/0!</v>
      </c>
    </row>
    <row r="111" spans="1:18" x14ac:dyDescent="0.15">
      <c r="A111" s="377" t="s">
        <v>692</v>
      </c>
      <c r="B111" s="378" t="s">
        <v>891</v>
      </c>
      <c r="C111" s="414" t="s">
        <v>892</v>
      </c>
      <c r="D111" s="379" t="s">
        <v>610</v>
      </c>
      <c r="E111" s="528"/>
      <c r="F111" s="529"/>
      <c r="G111" s="529"/>
      <c r="H111" s="527">
        <f t="shared" si="14"/>
        <v>0</v>
      </c>
      <c r="I111" s="530"/>
      <c r="J111" s="530"/>
      <c r="K111" s="530">
        <f>0</f>
        <v>0</v>
      </c>
      <c r="L111" s="530">
        <f>0</f>
        <v>0</v>
      </c>
      <c r="M111" s="530"/>
      <c r="N111" s="527">
        <f t="shared" si="11"/>
        <v>0</v>
      </c>
      <c r="O111" s="557" t="e">
        <f>G111*1000/Таблица4501!F9</f>
        <v>#DIV/0!</v>
      </c>
      <c r="P111" s="557" t="e">
        <f>I111*1000/Таблица4501!F9</f>
        <v>#DIV/0!</v>
      </c>
      <c r="Q111" s="557" t="e">
        <f>N111*1000/Таблица4501!F9</f>
        <v>#DIV/0!</v>
      </c>
      <c r="R111" s="557" t="e">
        <f t="shared" si="15"/>
        <v>#DIV/0!</v>
      </c>
    </row>
    <row r="112" spans="1:18" x14ac:dyDescent="0.15">
      <c r="A112" s="377" t="s">
        <v>1557</v>
      </c>
      <c r="B112" s="378" t="s">
        <v>1466</v>
      </c>
      <c r="C112" s="414" t="s">
        <v>1467</v>
      </c>
      <c r="D112" s="379"/>
      <c r="E112" s="528"/>
      <c r="F112" s="529"/>
      <c r="G112" s="529"/>
      <c r="H112" s="527">
        <f t="shared" si="14"/>
        <v>0</v>
      </c>
      <c r="I112" s="530"/>
      <c r="J112" s="530"/>
      <c r="K112" s="530"/>
      <c r="L112" s="530"/>
      <c r="M112" s="530"/>
      <c r="N112" s="527">
        <f t="shared" si="11"/>
        <v>0</v>
      </c>
      <c r="O112" s="557" t="e">
        <f>G112*1000/Таблица4501!F9</f>
        <v>#DIV/0!</v>
      </c>
      <c r="P112" s="557" t="e">
        <f>I112*1000/Таблица4501!F9</f>
        <v>#DIV/0!</v>
      </c>
      <c r="Q112" s="557" t="e">
        <f>N112*1000/Таблица4501!F9</f>
        <v>#DIV/0!</v>
      </c>
      <c r="R112" s="557" t="e">
        <f t="shared" si="15"/>
        <v>#DIV/0!</v>
      </c>
    </row>
    <row r="113" spans="1:18" x14ac:dyDescent="0.15">
      <c r="A113" s="374" t="s">
        <v>693</v>
      </c>
      <c r="B113" s="375" t="s">
        <v>221</v>
      </c>
      <c r="C113" s="375" t="s">
        <v>146</v>
      </c>
      <c r="D113" s="376" t="s">
        <v>34</v>
      </c>
      <c r="E113" s="527">
        <f>E114+E115+E121+E125+E128</f>
        <v>0</v>
      </c>
      <c r="F113" s="527">
        <f>F114+F115+F121+F125+F128</f>
        <v>0</v>
      </c>
      <c r="G113" s="527">
        <f>G114+G115+G121+G125+G128</f>
        <v>0</v>
      </c>
      <c r="H113" s="527">
        <f t="shared" si="14"/>
        <v>0</v>
      </c>
      <c r="I113" s="527">
        <f>I114+I115+I121+I125+I128</f>
        <v>0</v>
      </c>
      <c r="J113" s="527">
        <f t="shared" ref="J113:M113" si="20">J114+J115+J121+J125+J128</f>
        <v>0</v>
      </c>
      <c r="K113" s="527">
        <f t="shared" si="20"/>
        <v>0</v>
      </c>
      <c r="L113" s="527">
        <f t="shared" si="20"/>
        <v>0</v>
      </c>
      <c r="M113" s="527">
        <f t="shared" si="20"/>
        <v>0</v>
      </c>
      <c r="N113" s="527">
        <f t="shared" si="11"/>
        <v>0</v>
      </c>
      <c r="O113" s="557" t="e">
        <f>G113*1000/Таблица4501!F9</f>
        <v>#DIV/0!</v>
      </c>
      <c r="P113" s="557" t="e">
        <f>I113*1000/Таблица4501!F9</f>
        <v>#DIV/0!</v>
      </c>
      <c r="Q113" s="557" t="e">
        <f>N113*1000/Таблица4501!F9</f>
        <v>#DIV/0!</v>
      </c>
      <c r="R113" s="557" t="e">
        <f t="shared" si="15"/>
        <v>#DIV/0!</v>
      </c>
    </row>
    <row r="114" spans="1:18" x14ac:dyDescent="0.15">
      <c r="A114" s="377" t="s">
        <v>593</v>
      </c>
      <c r="B114" s="378" t="s">
        <v>222</v>
      </c>
      <c r="C114" s="378" t="s">
        <v>78</v>
      </c>
      <c r="D114" s="379" t="s">
        <v>473</v>
      </c>
      <c r="E114" s="528"/>
      <c r="F114" s="529"/>
      <c r="G114" s="529"/>
      <c r="H114" s="527">
        <f t="shared" si="14"/>
        <v>0</v>
      </c>
      <c r="I114" s="530"/>
      <c r="J114" s="530"/>
      <c r="K114" s="530"/>
      <c r="L114" s="530"/>
      <c r="M114" s="530"/>
      <c r="N114" s="527">
        <f t="shared" si="11"/>
        <v>0</v>
      </c>
      <c r="O114" s="557" t="e">
        <f>G114*1000/Таблица4501!F9</f>
        <v>#DIV/0!</v>
      </c>
      <c r="P114" s="557" t="e">
        <f>I114*1000/Таблица4501!F9</f>
        <v>#DIV/0!</v>
      </c>
      <c r="Q114" s="557" t="e">
        <f>N114*1000/Таблица4501!F9</f>
        <v>#DIV/0!</v>
      </c>
      <c r="R114" s="557" t="e">
        <f t="shared" si="15"/>
        <v>#DIV/0!</v>
      </c>
    </row>
    <row r="115" spans="1:18" x14ac:dyDescent="0.15">
      <c r="A115" s="377" t="s">
        <v>694</v>
      </c>
      <c r="B115" s="378" t="s">
        <v>360</v>
      </c>
      <c r="C115" s="378" t="s">
        <v>348</v>
      </c>
      <c r="D115" s="379" t="s">
        <v>893</v>
      </c>
      <c r="E115" s="528"/>
      <c r="F115" s="529"/>
      <c r="G115" s="529"/>
      <c r="H115" s="527">
        <f t="shared" si="14"/>
        <v>0</v>
      </c>
      <c r="I115" s="530"/>
      <c r="J115" s="530"/>
      <c r="K115" s="530"/>
      <c r="L115" s="530"/>
      <c r="M115" s="530"/>
      <c r="N115" s="527">
        <f t="shared" si="11"/>
        <v>0</v>
      </c>
      <c r="O115" s="557" t="e">
        <f>G115*1000/Таблица4501!F9</f>
        <v>#DIV/0!</v>
      </c>
      <c r="P115" s="557" t="e">
        <f>I115*1000/Таблица4501!F9</f>
        <v>#DIV/0!</v>
      </c>
      <c r="Q115" s="557" t="e">
        <f>N115*1000/Таблица4501!F9</f>
        <v>#DIV/0!</v>
      </c>
      <c r="R115" s="557" t="e">
        <f t="shared" si="15"/>
        <v>#DIV/0!</v>
      </c>
    </row>
    <row r="116" spans="1:18" s="412" customFormat="1" ht="21" x14ac:dyDescent="0.15">
      <c r="A116" s="377" t="s">
        <v>970</v>
      </c>
      <c r="B116" s="378" t="s">
        <v>361</v>
      </c>
      <c r="C116" s="378" t="s">
        <v>349</v>
      </c>
      <c r="D116" s="379" t="s">
        <v>486</v>
      </c>
      <c r="E116" s="528"/>
      <c r="F116" s="529">
        <f>0</f>
        <v>0</v>
      </c>
      <c r="G116" s="529"/>
      <c r="H116" s="527">
        <f t="shared" si="14"/>
        <v>0</v>
      </c>
      <c r="I116" s="534">
        <f>G116</f>
        <v>0</v>
      </c>
      <c r="J116" s="530"/>
      <c r="K116" s="530">
        <f>0</f>
        <v>0</v>
      </c>
      <c r="L116" s="530">
        <f>0</f>
        <v>0</v>
      </c>
      <c r="M116" s="530"/>
      <c r="N116" s="527">
        <f t="shared" si="11"/>
        <v>0</v>
      </c>
      <c r="O116" s="557" t="e">
        <f>G116*1000/Таблица4501!F9</f>
        <v>#DIV/0!</v>
      </c>
      <c r="P116" s="557" t="e">
        <f>I116*1000/Таблица4501!F9</f>
        <v>#DIV/0!</v>
      </c>
      <c r="Q116" s="557" t="e">
        <f>N116*1000/Таблица4501!F9</f>
        <v>#DIV/0!</v>
      </c>
      <c r="R116" s="557" t="e">
        <f t="shared" si="15"/>
        <v>#DIV/0!</v>
      </c>
    </row>
    <row r="117" spans="1:18" x14ac:dyDescent="0.15">
      <c r="A117" s="377" t="s">
        <v>971</v>
      </c>
      <c r="B117" s="378" t="s">
        <v>362</v>
      </c>
      <c r="C117" s="378" t="s">
        <v>350</v>
      </c>
      <c r="D117" s="379" t="s">
        <v>601</v>
      </c>
      <c r="E117" s="528"/>
      <c r="F117" s="529"/>
      <c r="G117" s="529"/>
      <c r="H117" s="527">
        <f t="shared" si="14"/>
        <v>0</v>
      </c>
      <c r="I117" s="530"/>
      <c r="J117" s="530"/>
      <c r="K117" s="530"/>
      <c r="L117" s="530"/>
      <c r="M117" s="530"/>
      <c r="N117" s="527">
        <f t="shared" si="11"/>
        <v>0</v>
      </c>
      <c r="O117" s="557" t="e">
        <f>G117*1000/Таблица4501!F9</f>
        <v>#DIV/0!</v>
      </c>
      <c r="P117" s="557" t="e">
        <f>I117*1000/Таблица4501!F9</f>
        <v>#DIV/0!</v>
      </c>
      <c r="Q117" s="557" t="e">
        <f>N117*1000/Таблица4501!F9</f>
        <v>#DIV/0!</v>
      </c>
      <c r="R117" s="557" t="e">
        <f t="shared" si="15"/>
        <v>#DIV/0!</v>
      </c>
    </row>
    <row r="118" spans="1:18" s="486" customFormat="1" ht="15" x14ac:dyDescent="0.25">
      <c r="A118" s="377" t="s">
        <v>695</v>
      </c>
      <c r="B118" s="378" t="s">
        <v>363</v>
      </c>
      <c r="C118" s="378" t="s">
        <v>351</v>
      </c>
      <c r="D118" s="379" t="s">
        <v>771</v>
      </c>
      <c r="E118" s="528"/>
      <c r="F118" s="529"/>
      <c r="G118" s="529"/>
      <c r="H118" s="527">
        <f t="shared" si="14"/>
        <v>0</v>
      </c>
      <c r="I118" s="530"/>
      <c r="J118" s="530"/>
      <c r="K118" s="530"/>
      <c r="L118" s="530"/>
      <c r="M118" s="530"/>
      <c r="N118" s="527">
        <f t="shared" si="11"/>
        <v>0</v>
      </c>
      <c r="O118" s="557" t="e">
        <f>G118*1000/Таблица4501!F9</f>
        <v>#DIV/0!</v>
      </c>
      <c r="P118" s="557" t="e">
        <f>I118*1000/Таблица4501!F9</f>
        <v>#DIV/0!</v>
      </c>
      <c r="Q118" s="557" t="e">
        <f>N118*1000/Таблица4501!F9</f>
        <v>#DIV/0!</v>
      </c>
      <c r="R118" s="557" t="e">
        <f t="shared" si="15"/>
        <v>#DIV/0!</v>
      </c>
    </row>
    <row r="119" spans="1:18" x14ac:dyDescent="0.15">
      <c r="A119" s="377" t="s">
        <v>696</v>
      </c>
      <c r="B119" s="378" t="s">
        <v>364</v>
      </c>
      <c r="C119" s="378" t="s">
        <v>352</v>
      </c>
      <c r="D119" s="379" t="s">
        <v>372</v>
      </c>
      <c r="E119" s="528"/>
      <c r="F119" s="529"/>
      <c r="G119" s="529"/>
      <c r="H119" s="527">
        <f t="shared" si="14"/>
        <v>0</v>
      </c>
      <c r="I119" s="530"/>
      <c r="J119" s="530"/>
      <c r="K119" s="530"/>
      <c r="L119" s="530"/>
      <c r="M119" s="530"/>
      <c r="N119" s="527">
        <f t="shared" si="11"/>
        <v>0</v>
      </c>
      <c r="O119" s="557" t="e">
        <f>G119*1000/Таблица4501!F9</f>
        <v>#DIV/0!</v>
      </c>
      <c r="P119" s="557" t="e">
        <f>I119*1000/Таблица4501!F9</f>
        <v>#DIV/0!</v>
      </c>
      <c r="Q119" s="557" t="e">
        <f>N119*1000/Таблица4501!F9</f>
        <v>#DIV/0!</v>
      </c>
      <c r="R119" s="557" t="e">
        <f t="shared" si="15"/>
        <v>#DIV/0!</v>
      </c>
    </row>
    <row r="120" spans="1:18" x14ac:dyDescent="0.15">
      <c r="A120" s="377" t="s">
        <v>697</v>
      </c>
      <c r="B120" s="378" t="s">
        <v>365</v>
      </c>
      <c r="C120" s="378" t="s">
        <v>353</v>
      </c>
      <c r="D120" s="379" t="s">
        <v>373</v>
      </c>
      <c r="E120" s="528"/>
      <c r="F120" s="529"/>
      <c r="G120" s="529"/>
      <c r="H120" s="527">
        <f t="shared" si="14"/>
        <v>0</v>
      </c>
      <c r="I120" s="530"/>
      <c r="J120" s="530"/>
      <c r="K120" s="530"/>
      <c r="L120" s="530"/>
      <c r="M120" s="530"/>
      <c r="N120" s="527">
        <f t="shared" ref="N120:N158" si="21">H120-M120</f>
        <v>0</v>
      </c>
      <c r="O120" s="557" t="e">
        <f>G120*1000/Таблица4501!F9</f>
        <v>#DIV/0!</v>
      </c>
      <c r="P120" s="557" t="e">
        <f>I120*1000/Таблица4501!F9</f>
        <v>#DIV/0!</v>
      </c>
      <c r="Q120" s="557" t="e">
        <f>N120*1000/Таблица4501!F9</f>
        <v>#DIV/0!</v>
      </c>
      <c r="R120" s="557" t="e">
        <f t="shared" si="15"/>
        <v>#DIV/0!</v>
      </c>
    </row>
    <row r="121" spans="1:18" x14ac:dyDescent="0.15">
      <c r="A121" s="377" t="s">
        <v>819</v>
      </c>
      <c r="B121" s="378" t="s">
        <v>366</v>
      </c>
      <c r="C121" s="378" t="s">
        <v>354</v>
      </c>
      <c r="D121" s="379" t="s">
        <v>894</v>
      </c>
      <c r="E121" s="529">
        <f>E122+E123+E124</f>
        <v>0</v>
      </c>
      <c r="F121" s="529">
        <f>F122+F123+F124</f>
        <v>0</v>
      </c>
      <c r="G121" s="529">
        <f>G122+G123+G124</f>
        <v>0</v>
      </c>
      <c r="H121" s="527">
        <f t="shared" si="14"/>
        <v>0</v>
      </c>
      <c r="I121" s="529">
        <f>I122+I123+I124</f>
        <v>0</v>
      </c>
      <c r="J121" s="529">
        <f t="shared" ref="J121:M121" si="22">J122+J123+J124</f>
        <v>0</v>
      </c>
      <c r="K121" s="529">
        <f t="shared" si="22"/>
        <v>0</v>
      </c>
      <c r="L121" s="529">
        <f t="shared" si="22"/>
        <v>0</v>
      </c>
      <c r="M121" s="529">
        <f t="shared" si="22"/>
        <v>0</v>
      </c>
      <c r="N121" s="527">
        <f t="shared" si="21"/>
        <v>0</v>
      </c>
      <c r="O121" s="557" t="e">
        <f>G121*1000/Таблица4501!F9</f>
        <v>#DIV/0!</v>
      </c>
      <c r="P121" s="557" t="e">
        <f>I121*1000/Таблица4501!F9</f>
        <v>#DIV/0!</v>
      </c>
      <c r="Q121" s="557" t="e">
        <f>N121*1000/Таблица4501!F9</f>
        <v>#DIV/0!</v>
      </c>
      <c r="R121" s="557" t="e">
        <f t="shared" si="15"/>
        <v>#DIV/0!</v>
      </c>
    </row>
    <row r="122" spans="1:18" x14ac:dyDescent="0.15">
      <c r="A122" s="377" t="s">
        <v>698</v>
      </c>
      <c r="B122" s="378" t="s">
        <v>367</v>
      </c>
      <c r="C122" s="378" t="s">
        <v>355</v>
      </c>
      <c r="D122" s="379" t="s">
        <v>772</v>
      </c>
      <c r="E122" s="528"/>
      <c r="F122" s="529"/>
      <c r="G122" s="529"/>
      <c r="H122" s="527">
        <f t="shared" si="14"/>
        <v>0</v>
      </c>
      <c r="I122" s="530"/>
      <c r="J122" s="530"/>
      <c r="K122" s="530"/>
      <c r="L122" s="530"/>
      <c r="M122" s="530"/>
      <c r="N122" s="527">
        <f t="shared" si="21"/>
        <v>0</v>
      </c>
      <c r="O122" s="557" t="e">
        <f>G122*1000/Таблица4501!F9</f>
        <v>#DIV/0!</v>
      </c>
      <c r="P122" s="557" t="e">
        <f>I122*1000/Таблица4501!F9</f>
        <v>#DIV/0!</v>
      </c>
      <c r="Q122" s="557" t="e">
        <f>N122*1000/Таблица4501!F9</f>
        <v>#DIV/0!</v>
      </c>
      <c r="R122" s="557" t="e">
        <f t="shared" si="15"/>
        <v>#DIV/0!</v>
      </c>
    </row>
    <row r="123" spans="1:18" x14ac:dyDescent="0.15">
      <c r="A123" s="377" t="s">
        <v>699</v>
      </c>
      <c r="B123" s="378" t="s">
        <v>368</v>
      </c>
      <c r="C123" s="378" t="s">
        <v>356</v>
      </c>
      <c r="D123" s="379" t="s">
        <v>773</v>
      </c>
      <c r="E123" s="528"/>
      <c r="F123" s="529"/>
      <c r="G123" s="529"/>
      <c r="H123" s="527">
        <f t="shared" si="14"/>
        <v>0</v>
      </c>
      <c r="I123" s="530"/>
      <c r="J123" s="530"/>
      <c r="K123" s="530"/>
      <c r="L123" s="530"/>
      <c r="M123" s="530"/>
      <c r="N123" s="527">
        <f t="shared" si="21"/>
        <v>0</v>
      </c>
      <c r="O123" s="557" t="e">
        <f>G123*1000/Таблица4501!F9</f>
        <v>#DIV/0!</v>
      </c>
      <c r="P123" s="557" t="e">
        <f>I123*1000/Таблица4501!F9</f>
        <v>#DIV/0!</v>
      </c>
      <c r="Q123" s="557" t="e">
        <f>N123*1000/Таблица4501!F9</f>
        <v>#DIV/0!</v>
      </c>
      <c r="R123" s="557" t="e">
        <f t="shared" si="15"/>
        <v>#DIV/0!</v>
      </c>
    </row>
    <row r="124" spans="1:18" x14ac:dyDescent="0.15">
      <c r="A124" s="377" t="s">
        <v>1468</v>
      </c>
      <c r="B124" s="378" t="s">
        <v>1469</v>
      </c>
      <c r="C124" s="378" t="s">
        <v>1470</v>
      </c>
      <c r="D124" s="379"/>
      <c r="E124" s="528"/>
      <c r="F124" s="529"/>
      <c r="G124" s="529"/>
      <c r="H124" s="527">
        <f t="shared" si="14"/>
        <v>0</v>
      </c>
      <c r="I124" s="530"/>
      <c r="J124" s="530"/>
      <c r="K124" s="530"/>
      <c r="L124" s="530"/>
      <c r="M124" s="530"/>
      <c r="N124" s="527">
        <f t="shared" si="21"/>
        <v>0</v>
      </c>
      <c r="O124" s="557" t="e">
        <f>G124*1000/Таблица4501!F9</f>
        <v>#DIV/0!</v>
      </c>
      <c r="P124" s="557" t="e">
        <f>I124*1000/Таблица4501!F9</f>
        <v>#DIV/0!</v>
      </c>
      <c r="Q124" s="557" t="e">
        <f>N124*1000/Таблица4501!F9</f>
        <v>#DIV/0!</v>
      </c>
      <c r="R124" s="557" t="e">
        <f t="shared" si="15"/>
        <v>#DIV/0!</v>
      </c>
    </row>
    <row r="125" spans="1:18" x14ac:dyDescent="0.15">
      <c r="A125" s="377" t="s">
        <v>700</v>
      </c>
      <c r="B125" s="378" t="s">
        <v>369</v>
      </c>
      <c r="C125" s="378" t="s">
        <v>357</v>
      </c>
      <c r="D125" s="379" t="s">
        <v>774</v>
      </c>
      <c r="E125" s="528"/>
      <c r="F125" s="529"/>
      <c r="G125" s="529"/>
      <c r="H125" s="527">
        <f t="shared" si="14"/>
        <v>0</v>
      </c>
      <c r="I125" s="530"/>
      <c r="J125" s="530"/>
      <c r="K125" s="530"/>
      <c r="L125" s="530"/>
      <c r="M125" s="530"/>
      <c r="N125" s="527">
        <f t="shared" si="21"/>
        <v>0</v>
      </c>
      <c r="O125" s="557" t="e">
        <f>G125*1000/Таблица4501!F9</f>
        <v>#DIV/0!</v>
      </c>
      <c r="P125" s="557" t="e">
        <f>I125*1000/Таблица4501!F9</f>
        <v>#DIV/0!</v>
      </c>
      <c r="Q125" s="557" t="e">
        <f>N125*1000/Таблица4501!F9</f>
        <v>#DIV/0!</v>
      </c>
      <c r="R125" s="557" t="e">
        <f t="shared" si="15"/>
        <v>#DIV/0!</v>
      </c>
    </row>
    <row r="126" spans="1:18" x14ac:dyDescent="0.15">
      <c r="A126" s="377" t="s">
        <v>701</v>
      </c>
      <c r="B126" s="378" t="s">
        <v>370</v>
      </c>
      <c r="C126" s="378" t="s">
        <v>358</v>
      </c>
      <c r="D126" s="379" t="s">
        <v>775</v>
      </c>
      <c r="E126" s="528"/>
      <c r="F126" s="529"/>
      <c r="G126" s="529"/>
      <c r="H126" s="527">
        <f t="shared" si="14"/>
        <v>0</v>
      </c>
      <c r="I126" s="530"/>
      <c r="J126" s="530"/>
      <c r="K126" s="530">
        <f>0</f>
        <v>0</v>
      </c>
      <c r="L126" s="530">
        <f>0</f>
        <v>0</v>
      </c>
      <c r="M126" s="530"/>
      <c r="N126" s="527">
        <f t="shared" si="21"/>
        <v>0</v>
      </c>
      <c r="O126" s="557" t="e">
        <f>G126*1000/Таблица4501!F9</f>
        <v>#DIV/0!</v>
      </c>
      <c r="P126" s="557" t="e">
        <f>I126*1000/Таблица4501!F9</f>
        <v>#DIV/0!</v>
      </c>
      <c r="Q126" s="557" t="e">
        <f>N126*1000/Таблица4501!F9</f>
        <v>#DIV/0!</v>
      </c>
      <c r="R126" s="557" t="e">
        <f t="shared" si="15"/>
        <v>#DIV/0!</v>
      </c>
    </row>
    <row r="127" spans="1:18" x14ac:dyDescent="0.15">
      <c r="A127" s="377" t="s">
        <v>702</v>
      </c>
      <c r="B127" s="378" t="s">
        <v>371</v>
      </c>
      <c r="C127" s="378" t="s">
        <v>359</v>
      </c>
      <c r="D127" s="379" t="s">
        <v>776</v>
      </c>
      <c r="E127" s="528"/>
      <c r="F127" s="529"/>
      <c r="G127" s="529"/>
      <c r="H127" s="527">
        <f t="shared" si="14"/>
        <v>0</v>
      </c>
      <c r="I127" s="530"/>
      <c r="J127" s="530"/>
      <c r="K127" s="530">
        <f>0</f>
        <v>0</v>
      </c>
      <c r="L127" s="530">
        <f>0</f>
        <v>0</v>
      </c>
      <c r="M127" s="530"/>
      <c r="N127" s="527">
        <f t="shared" si="21"/>
        <v>0</v>
      </c>
      <c r="O127" s="557" t="e">
        <f>G127*1000/Таблица4501!F9</f>
        <v>#DIV/0!</v>
      </c>
      <c r="P127" s="557" t="e">
        <f>I127*1000/Таблица4501!F9</f>
        <v>#DIV/0!</v>
      </c>
      <c r="Q127" s="557" t="e">
        <f>N127*1000/Таблица4501!F9</f>
        <v>#DIV/0!</v>
      </c>
      <c r="R127" s="557" t="e">
        <f t="shared" si="15"/>
        <v>#DIV/0!</v>
      </c>
    </row>
    <row r="128" spans="1:18" x14ac:dyDescent="0.15">
      <c r="A128" s="377" t="s">
        <v>1541</v>
      </c>
      <c r="B128" s="378" t="s">
        <v>1472</v>
      </c>
      <c r="C128" s="378" t="s">
        <v>1473</v>
      </c>
      <c r="D128" s="379"/>
      <c r="E128" s="528"/>
      <c r="F128" s="529"/>
      <c r="G128" s="529"/>
      <c r="H128" s="527">
        <f t="shared" si="14"/>
        <v>0</v>
      </c>
      <c r="I128" s="530"/>
      <c r="J128" s="530"/>
      <c r="K128" s="530"/>
      <c r="L128" s="530"/>
      <c r="M128" s="530"/>
      <c r="N128" s="527">
        <f t="shared" si="21"/>
        <v>0</v>
      </c>
      <c r="O128" s="557" t="e">
        <f>G128*1000/Таблица4501!F9</f>
        <v>#DIV/0!</v>
      </c>
      <c r="P128" s="557" t="e">
        <f>I128*1000/Таблица4501!F9</f>
        <v>#DIV/0!</v>
      </c>
      <c r="Q128" s="557" t="e">
        <f>N128*1000/Таблица4501!F9</f>
        <v>#DIV/0!</v>
      </c>
      <c r="R128" s="557" t="e">
        <f t="shared" si="15"/>
        <v>#DIV/0!</v>
      </c>
    </row>
    <row r="129" spans="1:18" x14ac:dyDescent="0.15">
      <c r="A129" s="374" t="s">
        <v>703</v>
      </c>
      <c r="B129" s="375" t="s">
        <v>223</v>
      </c>
      <c r="C129" s="375" t="s">
        <v>139</v>
      </c>
      <c r="D129" s="376" t="s">
        <v>35</v>
      </c>
      <c r="E129" s="527">
        <f>E130+E131+E133+E138+E146+E152+E160+E161+E166</f>
        <v>0</v>
      </c>
      <c r="F129" s="527">
        <f>F130+F131+F133+F138+F146+F152+F160+F161+F166</f>
        <v>0</v>
      </c>
      <c r="G129" s="527">
        <f>G130+G131+G133+G138+G146+G152+G160+G161+G166</f>
        <v>0</v>
      </c>
      <c r="H129" s="527">
        <f t="shared" si="14"/>
        <v>0</v>
      </c>
      <c r="I129" s="527">
        <f>I130+I131+I133+I138+I146+I152+I160+I161+I166</f>
        <v>0</v>
      </c>
      <c r="J129" s="527">
        <f t="shared" ref="J129:M129" si="23">J130+J131+J133+J138+J146+J152+J160+J161+J166</f>
        <v>0</v>
      </c>
      <c r="K129" s="527">
        <f t="shared" si="23"/>
        <v>0</v>
      </c>
      <c r="L129" s="527">
        <f t="shared" si="23"/>
        <v>0</v>
      </c>
      <c r="M129" s="527">
        <f t="shared" si="23"/>
        <v>0</v>
      </c>
      <c r="N129" s="527">
        <f t="shared" si="21"/>
        <v>0</v>
      </c>
      <c r="O129" s="557" t="e">
        <f>G129*1000/Таблица4501!F9</f>
        <v>#DIV/0!</v>
      </c>
      <c r="P129" s="557" t="e">
        <f>I129*1000/Таблица4501!F9</f>
        <v>#DIV/0!</v>
      </c>
      <c r="Q129" s="557" t="e">
        <f>N129*1000/Таблица4501!F9</f>
        <v>#DIV/0!</v>
      </c>
      <c r="R129" s="557" t="e">
        <f t="shared" si="15"/>
        <v>#DIV/0!</v>
      </c>
    </row>
    <row r="130" spans="1:18" x14ac:dyDescent="0.15">
      <c r="A130" s="377" t="s">
        <v>704</v>
      </c>
      <c r="B130" s="378" t="s">
        <v>224</v>
      </c>
      <c r="C130" s="378" t="s">
        <v>79</v>
      </c>
      <c r="D130" s="379" t="s">
        <v>36</v>
      </c>
      <c r="E130" s="528"/>
      <c r="F130" s="529">
        <f>0</f>
        <v>0</v>
      </c>
      <c r="G130" s="529">
        <f>I130</f>
        <v>0</v>
      </c>
      <c r="H130" s="527">
        <f t="shared" si="14"/>
        <v>0</v>
      </c>
      <c r="I130" s="530"/>
      <c r="J130" s="530"/>
      <c r="K130" s="530">
        <f>0</f>
        <v>0</v>
      </c>
      <c r="L130" s="530">
        <f>0</f>
        <v>0</v>
      </c>
      <c r="M130" s="530"/>
      <c r="N130" s="527">
        <f t="shared" si="21"/>
        <v>0</v>
      </c>
      <c r="O130" s="557" t="e">
        <f>G130*1000/Таблица4501!F9</f>
        <v>#DIV/0!</v>
      </c>
      <c r="P130" s="557" t="e">
        <f>I130*1000/Таблица4501!F9</f>
        <v>#DIV/0!</v>
      </c>
      <c r="Q130" s="557" t="e">
        <f>N130*1000/Таблица4501!F9</f>
        <v>#DIV/0!</v>
      </c>
      <c r="R130" s="557" t="e">
        <f t="shared" si="15"/>
        <v>#DIV/0!</v>
      </c>
    </row>
    <row r="131" spans="1:18" ht="15" x14ac:dyDescent="0.25">
      <c r="A131" s="377" t="s">
        <v>705</v>
      </c>
      <c r="B131" s="378" t="s">
        <v>225</v>
      </c>
      <c r="C131" s="378" t="s">
        <v>80</v>
      </c>
      <c r="D131" s="379" t="s">
        <v>37</v>
      </c>
      <c r="E131" s="528"/>
      <c r="F131" s="529"/>
      <c r="G131" s="529"/>
      <c r="H131" s="527">
        <f t="shared" si="14"/>
        <v>0</v>
      </c>
      <c r="I131" s="535"/>
      <c r="J131" s="535"/>
      <c r="K131" s="535"/>
      <c r="L131" s="535"/>
      <c r="M131" s="535"/>
      <c r="N131" s="527">
        <f t="shared" si="21"/>
        <v>0</v>
      </c>
      <c r="O131" s="557" t="e">
        <f>G131*1000/Таблица4501!F9</f>
        <v>#DIV/0!</v>
      </c>
      <c r="P131" s="557" t="e">
        <f>I131*1000/Таблица4501!F9</f>
        <v>#DIV/0!</v>
      </c>
      <c r="Q131" s="557" t="e">
        <f>N131*1000/Таблица4501!F9</f>
        <v>#DIV/0!</v>
      </c>
      <c r="R131" s="557" t="e">
        <f t="shared" si="15"/>
        <v>#DIV/0!</v>
      </c>
    </row>
    <row r="132" spans="1:18" x14ac:dyDescent="0.15">
      <c r="A132" s="377" t="s">
        <v>895</v>
      </c>
      <c r="B132" s="378" t="s">
        <v>896</v>
      </c>
      <c r="C132" s="378" t="s">
        <v>897</v>
      </c>
      <c r="D132" s="379" t="s">
        <v>898</v>
      </c>
      <c r="E132" s="528"/>
      <c r="F132" s="529"/>
      <c r="G132" s="529"/>
      <c r="H132" s="527">
        <f t="shared" si="14"/>
        <v>0</v>
      </c>
      <c r="I132" s="530"/>
      <c r="J132" s="530"/>
      <c r="K132" s="530"/>
      <c r="L132" s="530"/>
      <c r="M132" s="530"/>
      <c r="N132" s="527">
        <f t="shared" si="21"/>
        <v>0</v>
      </c>
      <c r="O132" s="557" t="e">
        <f>G132*1000/Таблица4501!F9</f>
        <v>#DIV/0!</v>
      </c>
      <c r="P132" s="557" t="e">
        <f>I132*1000/Таблица4501!F9</f>
        <v>#DIV/0!</v>
      </c>
      <c r="Q132" s="557" t="e">
        <f>N132*1000/Таблица4501!F9</f>
        <v>#DIV/0!</v>
      </c>
      <c r="R132" s="557" t="e">
        <f t="shared" si="15"/>
        <v>#DIV/0!</v>
      </c>
    </row>
    <row r="133" spans="1:18" ht="21" x14ac:dyDescent="0.15">
      <c r="A133" s="377" t="s">
        <v>706</v>
      </c>
      <c r="B133" s="378" t="s">
        <v>226</v>
      </c>
      <c r="C133" s="378" t="s">
        <v>81</v>
      </c>
      <c r="D133" s="379" t="s">
        <v>38</v>
      </c>
      <c r="E133" s="528"/>
      <c r="F133" s="529">
        <f>F134+F135+F136+F137</f>
        <v>0</v>
      </c>
      <c r="G133" s="529">
        <f>G134+G135+G136+G137</f>
        <v>0</v>
      </c>
      <c r="H133" s="527">
        <f t="shared" si="14"/>
        <v>0</v>
      </c>
      <c r="I133" s="530">
        <f>I134+I135+I136+I137</f>
        <v>0</v>
      </c>
      <c r="J133" s="530">
        <f t="shared" ref="J133:M133" si="24">J134+J135+J136+J137</f>
        <v>0</v>
      </c>
      <c r="K133" s="530">
        <f t="shared" si="24"/>
        <v>0</v>
      </c>
      <c r="L133" s="530">
        <f t="shared" si="24"/>
        <v>0</v>
      </c>
      <c r="M133" s="530">
        <f t="shared" si="24"/>
        <v>0</v>
      </c>
      <c r="N133" s="527">
        <f t="shared" si="21"/>
        <v>0</v>
      </c>
      <c r="O133" s="557" t="e">
        <f>G133*1000/Таблица4501!F9</f>
        <v>#DIV/0!</v>
      </c>
      <c r="P133" s="557" t="e">
        <f>I133*1000/Таблица4501!F9</f>
        <v>#DIV/0!</v>
      </c>
      <c r="Q133" s="557" t="e">
        <f>N133*1000/Таблица4501!F9</f>
        <v>#DIV/0!</v>
      </c>
      <c r="R133" s="557" t="e">
        <f t="shared" si="15"/>
        <v>#DIV/0!</v>
      </c>
    </row>
    <row r="134" spans="1:18" x14ac:dyDescent="0.15">
      <c r="A134" s="377" t="s">
        <v>579</v>
      </c>
      <c r="B134" s="378" t="s">
        <v>377</v>
      </c>
      <c r="C134" s="378" t="s">
        <v>374</v>
      </c>
      <c r="D134" s="379" t="s">
        <v>375</v>
      </c>
      <c r="E134" s="528"/>
      <c r="F134" s="529"/>
      <c r="G134" s="529"/>
      <c r="H134" s="527">
        <f t="shared" si="14"/>
        <v>0</v>
      </c>
      <c r="I134" s="530"/>
      <c r="J134" s="530"/>
      <c r="K134" s="530"/>
      <c r="L134" s="530"/>
      <c r="M134" s="530"/>
      <c r="N134" s="527">
        <f t="shared" si="21"/>
        <v>0</v>
      </c>
      <c r="O134" s="557" t="e">
        <f>G134*1000/Таблица4501!F9</f>
        <v>#DIV/0!</v>
      </c>
      <c r="P134" s="557" t="e">
        <f>I134*1000/Таблица4501!F9</f>
        <v>#DIV/0!</v>
      </c>
      <c r="Q134" s="557" t="e">
        <f>N134*1000/Таблица4501!F9</f>
        <v>#DIV/0!</v>
      </c>
      <c r="R134" s="557" t="e">
        <f t="shared" si="15"/>
        <v>#DIV/0!</v>
      </c>
    </row>
    <row r="135" spans="1:18" ht="21" x14ac:dyDescent="0.15">
      <c r="A135" s="377" t="s">
        <v>707</v>
      </c>
      <c r="B135" s="378" t="s">
        <v>459</v>
      </c>
      <c r="C135" s="396" t="s">
        <v>446</v>
      </c>
      <c r="D135" s="379" t="s">
        <v>447</v>
      </c>
      <c r="E135" s="528"/>
      <c r="F135" s="529"/>
      <c r="G135" s="529"/>
      <c r="H135" s="527">
        <f t="shared" si="14"/>
        <v>0</v>
      </c>
      <c r="I135" s="530"/>
      <c r="J135" s="530"/>
      <c r="K135" s="530"/>
      <c r="L135" s="530"/>
      <c r="M135" s="530"/>
      <c r="N135" s="527">
        <f t="shared" si="21"/>
        <v>0</v>
      </c>
      <c r="O135" s="557" t="e">
        <f>G135*1000/Таблица4501!F9</f>
        <v>#DIV/0!</v>
      </c>
      <c r="P135" s="557" t="e">
        <f>I135*1000/Таблица4501!F9</f>
        <v>#DIV/0!</v>
      </c>
      <c r="Q135" s="557" t="e">
        <f>N135*1000/Таблица4501!F9</f>
        <v>#DIV/0!</v>
      </c>
      <c r="R135" s="557" t="e">
        <f t="shared" si="15"/>
        <v>#DIV/0!</v>
      </c>
    </row>
    <row r="136" spans="1:18" ht="21" x14ac:dyDescent="0.15">
      <c r="A136" s="377" t="s">
        <v>899</v>
      </c>
      <c r="B136" s="378" t="s">
        <v>460</v>
      </c>
      <c r="C136" s="396" t="s">
        <v>448</v>
      </c>
      <c r="D136" s="379" t="s">
        <v>449</v>
      </c>
      <c r="E136" s="528"/>
      <c r="F136" s="529"/>
      <c r="G136" s="529"/>
      <c r="H136" s="527">
        <f t="shared" ref="H136:H158" si="25">F136+J136</f>
        <v>0</v>
      </c>
      <c r="I136" s="530"/>
      <c r="J136" s="530"/>
      <c r="K136" s="530"/>
      <c r="L136" s="530"/>
      <c r="M136" s="530"/>
      <c r="N136" s="527">
        <f t="shared" si="21"/>
        <v>0</v>
      </c>
      <c r="O136" s="557" t="e">
        <f>G136*1000/Таблица4501!F9</f>
        <v>#DIV/0!</v>
      </c>
      <c r="P136" s="557" t="e">
        <f>I136*1000/Таблица4501!F9</f>
        <v>#DIV/0!</v>
      </c>
      <c r="Q136" s="557" t="e">
        <f>N136*1000/Таблица4501!F9</f>
        <v>#DIV/0!</v>
      </c>
      <c r="R136" s="557" t="e">
        <f t="shared" si="15"/>
        <v>#DIV/0!</v>
      </c>
    </row>
    <row r="137" spans="1:18" ht="21" x14ac:dyDescent="0.15">
      <c r="A137" s="377" t="s">
        <v>900</v>
      </c>
      <c r="B137" s="378" t="s">
        <v>461</v>
      </c>
      <c r="C137" s="396" t="s">
        <v>450</v>
      </c>
      <c r="D137" s="379" t="s">
        <v>451</v>
      </c>
      <c r="E137" s="528"/>
      <c r="F137" s="529"/>
      <c r="G137" s="529"/>
      <c r="H137" s="527">
        <f t="shared" si="25"/>
        <v>0</v>
      </c>
      <c r="I137" s="530"/>
      <c r="J137" s="530"/>
      <c r="K137" s="530"/>
      <c r="L137" s="530"/>
      <c r="M137" s="530"/>
      <c r="N137" s="527">
        <f t="shared" si="21"/>
        <v>0</v>
      </c>
      <c r="O137" s="557" t="e">
        <f>G137*1000/Таблица4501!F9</f>
        <v>#DIV/0!</v>
      </c>
      <c r="P137" s="557" t="e">
        <f>I137*1000/Таблица4501!F9</f>
        <v>#DIV/0!</v>
      </c>
      <c r="Q137" s="557" t="e">
        <f>N137*1000/Таблица4501!F9</f>
        <v>#DIV/0!</v>
      </c>
      <c r="R137" s="557" t="e">
        <f t="shared" si="15"/>
        <v>#DIV/0!</v>
      </c>
    </row>
    <row r="138" spans="1:18" x14ac:dyDescent="0.15">
      <c r="A138" s="377" t="s">
        <v>664</v>
      </c>
      <c r="B138" s="378" t="s">
        <v>264</v>
      </c>
      <c r="C138" s="394" t="s">
        <v>117</v>
      </c>
      <c r="D138" s="379" t="s">
        <v>531</v>
      </c>
      <c r="E138" s="528">
        <f>E139+E141+E142+E143+E144</f>
        <v>0</v>
      </c>
      <c r="F138" s="528">
        <f t="shared" ref="F138:N138" si="26">F139+F141+F142+F143+F144</f>
        <v>0</v>
      </c>
      <c r="G138" s="528">
        <f t="shared" si="26"/>
        <v>0</v>
      </c>
      <c r="H138" s="528">
        <f t="shared" si="26"/>
        <v>0</v>
      </c>
      <c r="I138" s="528">
        <f t="shared" si="26"/>
        <v>0</v>
      </c>
      <c r="J138" s="528">
        <f t="shared" si="26"/>
        <v>0</v>
      </c>
      <c r="K138" s="528">
        <f t="shared" si="26"/>
        <v>0</v>
      </c>
      <c r="L138" s="528">
        <f t="shared" si="26"/>
        <v>0</v>
      </c>
      <c r="M138" s="528">
        <f t="shared" si="26"/>
        <v>0</v>
      </c>
      <c r="N138" s="528">
        <f t="shared" si="26"/>
        <v>0</v>
      </c>
      <c r="O138" s="557" t="e">
        <f>G138*1000/Таблица4501!F9</f>
        <v>#DIV/0!</v>
      </c>
      <c r="P138" s="557" t="e">
        <f>I138*1000/Таблица4501!F9</f>
        <v>#DIV/0!</v>
      </c>
      <c r="Q138" s="557" t="e">
        <f>N138*1000/Таблица4501!F9</f>
        <v>#DIV/0!</v>
      </c>
      <c r="R138" s="557" t="e">
        <f t="shared" ref="R138:R201" si="27">J138*100/I138</f>
        <v>#DIV/0!</v>
      </c>
    </row>
    <row r="139" spans="1:18" x14ac:dyDescent="0.15">
      <c r="A139" s="377" t="s">
        <v>580</v>
      </c>
      <c r="B139" s="378" t="s">
        <v>378</v>
      </c>
      <c r="C139" s="378" t="s">
        <v>662</v>
      </c>
      <c r="D139" s="379" t="s">
        <v>112</v>
      </c>
      <c r="E139" s="528"/>
      <c r="F139" s="529"/>
      <c r="G139" s="529"/>
      <c r="H139" s="527">
        <f t="shared" si="25"/>
        <v>0</v>
      </c>
      <c r="I139" s="530"/>
      <c r="J139" s="530">
        <f>I139-I140</f>
        <v>0</v>
      </c>
      <c r="K139" s="530"/>
      <c r="L139" s="530"/>
      <c r="M139" s="530"/>
      <c r="N139" s="527">
        <f t="shared" si="21"/>
        <v>0</v>
      </c>
      <c r="O139" s="557" t="e">
        <f>G139*1000/Таблица4501!F9</f>
        <v>#DIV/0!</v>
      </c>
      <c r="P139" s="557" t="e">
        <f>I139*1000/Таблица4501!F9</f>
        <v>#DIV/0!</v>
      </c>
      <c r="Q139" s="557" t="e">
        <f>N139*1000/Таблица4501!F9</f>
        <v>#DIV/0!</v>
      </c>
      <c r="R139" s="557" t="e">
        <f t="shared" si="27"/>
        <v>#DIV/0!</v>
      </c>
    </row>
    <row r="140" spans="1:18" x14ac:dyDescent="0.15">
      <c r="A140" s="377" t="s">
        <v>581</v>
      </c>
      <c r="B140" s="378" t="s">
        <v>582</v>
      </c>
      <c r="C140" s="378" t="s">
        <v>829</v>
      </c>
      <c r="D140" s="379" t="s">
        <v>583</v>
      </c>
      <c r="E140" s="528"/>
      <c r="F140" s="529">
        <f>0</f>
        <v>0</v>
      </c>
      <c r="G140" s="529">
        <f>I140</f>
        <v>0</v>
      </c>
      <c r="H140" s="527">
        <f>0</f>
        <v>0</v>
      </c>
      <c r="I140" s="530"/>
      <c r="J140" s="530">
        <f>0</f>
        <v>0</v>
      </c>
      <c r="K140" s="530"/>
      <c r="L140" s="530"/>
      <c r="M140" s="530">
        <f>0</f>
        <v>0</v>
      </c>
      <c r="N140" s="527">
        <f t="shared" si="21"/>
        <v>0</v>
      </c>
      <c r="O140" s="557" t="e">
        <f>G140*1000/Таблица4501!F9</f>
        <v>#DIV/0!</v>
      </c>
      <c r="P140" s="557" t="e">
        <f>I140*1000/Таблица4501!F9</f>
        <v>#DIV/0!</v>
      </c>
      <c r="Q140" s="557" t="e">
        <f>N140*1000/Таблица4501!F9</f>
        <v>#DIV/0!</v>
      </c>
      <c r="R140" s="557" t="e">
        <f t="shared" si="27"/>
        <v>#DIV/0!</v>
      </c>
    </row>
    <row r="141" spans="1:18" x14ac:dyDescent="0.15">
      <c r="A141" s="377" t="s">
        <v>584</v>
      </c>
      <c r="B141" s="378" t="s">
        <v>379</v>
      </c>
      <c r="C141" s="378" t="s">
        <v>831</v>
      </c>
      <c r="D141" s="379" t="s">
        <v>113</v>
      </c>
      <c r="E141" s="528"/>
      <c r="F141" s="529">
        <f>0</f>
        <v>0</v>
      </c>
      <c r="G141" s="529"/>
      <c r="H141" s="527">
        <f t="shared" si="25"/>
        <v>0</v>
      </c>
      <c r="I141" s="534">
        <f>G141</f>
        <v>0</v>
      </c>
      <c r="J141" s="530"/>
      <c r="K141" s="530">
        <f>0</f>
        <v>0</v>
      </c>
      <c r="L141" s="530">
        <f>0</f>
        <v>0</v>
      </c>
      <c r="M141" s="530"/>
      <c r="N141" s="527">
        <f t="shared" si="21"/>
        <v>0</v>
      </c>
      <c r="O141" s="557" t="e">
        <f>G141*1000/Таблица4501!F9</f>
        <v>#DIV/0!</v>
      </c>
      <c r="P141" s="557" t="e">
        <f>I141*1000/Таблица4501!F9</f>
        <v>#DIV/0!</v>
      </c>
      <c r="Q141" s="557" t="e">
        <f>N141*1000/Таблица4501!F9</f>
        <v>#DIV/0!</v>
      </c>
      <c r="R141" s="557" t="e">
        <f t="shared" si="27"/>
        <v>#DIV/0!</v>
      </c>
    </row>
    <row r="142" spans="1:18" x14ac:dyDescent="0.15">
      <c r="A142" s="377" t="s">
        <v>585</v>
      </c>
      <c r="B142" s="378" t="s">
        <v>380</v>
      </c>
      <c r="C142" s="378" t="s">
        <v>832</v>
      </c>
      <c r="D142" s="379" t="s">
        <v>114</v>
      </c>
      <c r="E142" s="528"/>
      <c r="F142" s="529">
        <f>0</f>
        <v>0</v>
      </c>
      <c r="G142" s="529"/>
      <c r="H142" s="527">
        <f t="shared" si="25"/>
        <v>0</v>
      </c>
      <c r="I142" s="534">
        <f>G142</f>
        <v>0</v>
      </c>
      <c r="J142" s="530">
        <f>I142</f>
        <v>0</v>
      </c>
      <c r="K142" s="530">
        <f>0</f>
        <v>0</v>
      </c>
      <c r="L142" s="530">
        <f>0</f>
        <v>0</v>
      </c>
      <c r="M142" s="530"/>
      <c r="N142" s="527">
        <f t="shared" si="21"/>
        <v>0</v>
      </c>
      <c r="O142" s="557" t="e">
        <f>G142*1000/Таблица4501!F9</f>
        <v>#DIV/0!</v>
      </c>
      <c r="P142" s="557" t="e">
        <f>I142*1000/Таблица4501!F9</f>
        <v>#DIV/0!</v>
      </c>
      <c r="Q142" s="557" t="e">
        <f>N142*1000/Таблица4501!F9</f>
        <v>#DIV/0!</v>
      </c>
      <c r="R142" s="557" t="e">
        <f t="shared" si="27"/>
        <v>#DIV/0!</v>
      </c>
    </row>
    <row r="143" spans="1:18" x14ac:dyDescent="0.15">
      <c r="A143" s="377" t="s">
        <v>586</v>
      </c>
      <c r="B143" s="378" t="s">
        <v>381</v>
      </c>
      <c r="C143" s="378" t="s">
        <v>833</v>
      </c>
      <c r="D143" s="379" t="s">
        <v>115</v>
      </c>
      <c r="E143" s="528"/>
      <c r="F143" s="529">
        <f>0</f>
        <v>0</v>
      </c>
      <c r="G143" s="529"/>
      <c r="H143" s="527">
        <f t="shared" si="25"/>
        <v>0</v>
      </c>
      <c r="I143" s="534">
        <f>G143</f>
        <v>0</v>
      </c>
      <c r="J143" s="530"/>
      <c r="K143" s="530"/>
      <c r="L143" s="530"/>
      <c r="M143" s="530"/>
      <c r="N143" s="527">
        <f t="shared" si="21"/>
        <v>0</v>
      </c>
      <c r="O143" s="557" t="e">
        <f>G143*1000/Таблица4501!F9</f>
        <v>#DIV/0!</v>
      </c>
      <c r="P143" s="557" t="e">
        <f>I143*1000/Таблица4501!F9</f>
        <v>#DIV/0!</v>
      </c>
      <c r="Q143" s="557" t="e">
        <f>N143*1000/Таблица4501!F9</f>
        <v>#DIV/0!</v>
      </c>
      <c r="R143" s="557" t="e">
        <f t="shared" si="27"/>
        <v>#DIV/0!</v>
      </c>
    </row>
    <row r="144" spans="1:18" x14ac:dyDescent="0.15">
      <c r="A144" s="377" t="s">
        <v>587</v>
      </c>
      <c r="B144" s="378" t="s">
        <v>462</v>
      </c>
      <c r="C144" s="378" t="s">
        <v>834</v>
      </c>
      <c r="D144" s="379" t="s">
        <v>452</v>
      </c>
      <c r="E144" s="528"/>
      <c r="F144" s="529"/>
      <c r="G144" s="529"/>
      <c r="H144" s="527">
        <f t="shared" si="25"/>
        <v>0</v>
      </c>
      <c r="I144" s="530"/>
      <c r="J144" s="530"/>
      <c r="K144" s="530"/>
      <c r="L144" s="530"/>
      <c r="M144" s="530"/>
      <c r="N144" s="527">
        <f t="shared" si="21"/>
        <v>0</v>
      </c>
      <c r="O144" s="557" t="e">
        <f>G144*1000/Таблица4501!F9</f>
        <v>#DIV/0!</v>
      </c>
      <c r="P144" s="557" t="e">
        <f>I144*1000/Таблица4501!F9</f>
        <v>#DIV/0!</v>
      </c>
      <c r="Q144" s="557" t="e">
        <f>N144*1000/Таблица4501!F9</f>
        <v>#DIV/0!</v>
      </c>
      <c r="R144" s="557" t="e">
        <f t="shared" si="27"/>
        <v>#DIV/0!</v>
      </c>
    </row>
    <row r="145" spans="1:18" x14ac:dyDescent="0.15">
      <c r="A145" s="377" t="s">
        <v>588</v>
      </c>
      <c r="B145" s="378" t="s">
        <v>589</v>
      </c>
      <c r="C145" s="378" t="s">
        <v>830</v>
      </c>
      <c r="D145" s="379" t="s">
        <v>590</v>
      </c>
      <c r="E145" s="528"/>
      <c r="F145" s="529"/>
      <c r="G145" s="529"/>
      <c r="H145" s="527">
        <f t="shared" si="25"/>
        <v>0</v>
      </c>
      <c r="I145" s="530"/>
      <c r="J145" s="530"/>
      <c r="K145" s="530"/>
      <c r="L145" s="530"/>
      <c r="M145" s="530"/>
      <c r="N145" s="527">
        <f t="shared" si="21"/>
        <v>0</v>
      </c>
      <c r="O145" s="557" t="e">
        <f>G145*1000/Таблица4501!F9</f>
        <v>#DIV/0!</v>
      </c>
      <c r="P145" s="557" t="e">
        <f>I145*1000/Таблица4501!F9</f>
        <v>#DIV/0!</v>
      </c>
      <c r="Q145" s="557" t="e">
        <f>N145*1000/Таблица4501!F9</f>
        <v>#DIV/0!</v>
      </c>
      <c r="R145" s="557" t="e">
        <f t="shared" si="27"/>
        <v>#DIV/0!</v>
      </c>
    </row>
    <row r="146" spans="1:18" x14ac:dyDescent="0.15">
      <c r="A146" s="377" t="s">
        <v>708</v>
      </c>
      <c r="B146" s="378" t="s">
        <v>265</v>
      </c>
      <c r="C146" s="394" t="s">
        <v>118</v>
      </c>
      <c r="D146" s="379" t="s">
        <v>641</v>
      </c>
      <c r="E146" s="529">
        <f>E147+E148+E149+E150+E151</f>
        <v>0</v>
      </c>
      <c r="F146" s="529">
        <f>F147+F148+F149+F150+F151</f>
        <v>0</v>
      </c>
      <c r="G146" s="529">
        <f>G147+G148+G149+G150+G151</f>
        <v>0</v>
      </c>
      <c r="H146" s="527">
        <f t="shared" si="25"/>
        <v>0</v>
      </c>
      <c r="I146" s="529">
        <f>I147+I148+I149+I150+I151</f>
        <v>0</v>
      </c>
      <c r="J146" s="529">
        <f t="shared" ref="J146:M146" si="28">J147+J148+J149+J150+J151</f>
        <v>0</v>
      </c>
      <c r="K146" s="529">
        <f t="shared" si="28"/>
        <v>0</v>
      </c>
      <c r="L146" s="529">
        <f t="shared" si="28"/>
        <v>0</v>
      </c>
      <c r="M146" s="529">
        <f t="shared" si="28"/>
        <v>0</v>
      </c>
      <c r="N146" s="527">
        <f t="shared" si="21"/>
        <v>0</v>
      </c>
      <c r="O146" s="557" t="e">
        <f>G146*1000/Таблица4501!F9</f>
        <v>#DIV/0!</v>
      </c>
      <c r="P146" s="557" t="e">
        <f>I146*1000/Таблица4501!F9</f>
        <v>#DIV/0!</v>
      </c>
      <c r="Q146" s="557" t="e">
        <f>N146*1000/Таблица4501!F9</f>
        <v>#DIV/0!</v>
      </c>
      <c r="R146" s="557" t="e">
        <f t="shared" si="27"/>
        <v>#DIV/0!</v>
      </c>
    </row>
    <row r="147" spans="1:18" x14ac:dyDescent="0.15">
      <c r="A147" s="377" t="s">
        <v>901</v>
      </c>
      <c r="B147" s="378" t="s">
        <v>1020</v>
      </c>
      <c r="C147" s="394" t="s">
        <v>1024</v>
      </c>
      <c r="D147" s="379" t="s">
        <v>902</v>
      </c>
      <c r="E147" s="528"/>
      <c r="F147" s="529">
        <f>0</f>
        <v>0</v>
      </c>
      <c r="G147" s="529"/>
      <c r="H147" s="527">
        <f t="shared" si="25"/>
        <v>0</v>
      </c>
      <c r="I147" s="534">
        <f>G147</f>
        <v>0</v>
      </c>
      <c r="J147" s="530"/>
      <c r="K147" s="530">
        <f>0</f>
        <v>0</v>
      </c>
      <c r="L147" s="530">
        <f>0</f>
        <v>0</v>
      </c>
      <c r="M147" s="530"/>
      <c r="N147" s="527">
        <f t="shared" si="21"/>
        <v>0</v>
      </c>
      <c r="O147" s="557" t="e">
        <f>G147*1000/Таблица4501!F9</f>
        <v>#DIV/0!</v>
      </c>
      <c r="P147" s="557" t="e">
        <f>I147*1000/Таблица4501!F9</f>
        <v>#DIV/0!</v>
      </c>
      <c r="Q147" s="557" t="e">
        <f>N147*1000/Таблица4501!F9</f>
        <v>#DIV/0!</v>
      </c>
      <c r="R147" s="557" t="e">
        <f t="shared" si="27"/>
        <v>#DIV/0!</v>
      </c>
    </row>
    <row r="148" spans="1:18" x14ac:dyDescent="0.15">
      <c r="A148" s="377" t="s">
        <v>903</v>
      </c>
      <c r="B148" s="378" t="s">
        <v>1021</v>
      </c>
      <c r="C148" s="394" t="s">
        <v>1025</v>
      </c>
      <c r="D148" s="379" t="s">
        <v>532</v>
      </c>
      <c r="E148" s="528"/>
      <c r="F148" s="529">
        <f>0</f>
        <v>0</v>
      </c>
      <c r="G148" s="529"/>
      <c r="H148" s="527">
        <f t="shared" si="25"/>
        <v>0</v>
      </c>
      <c r="I148" s="534">
        <f>G148</f>
        <v>0</v>
      </c>
      <c r="J148" s="530"/>
      <c r="K148" s="530">
        <f>0</f>
        <v>0</v>
      </c>
      <c r="L148" s="530">
        <f>0</f>
        <v>0</v>
      </c>
      <c r="M148" s="530"/>
      <c r="N148" s="527">
        <f t="shared" si="21"/>
        <v>0</v>
      </c>
      <c r="O148" s="557" t="e">
        <f>G148*1000/Таблица4501!F9</f>
        <v>#DIV/0!</v>
      </c>
      <c r="P148" s="557" t="e">
        <f>I148*1000/Таблица4501!F9</f>
        <v>#DIV/0!</v>
      </c>
      <c r="Q148" s="557" t="e">
        <f>N148*1000/Таблица4501!F9</f>
        <v>#DIV/0!</v>
      </c>
      <c r="R148" s="557" t="e">
        <f t="shared" si="27"/>
        <v>#DIV/0!</v>
      </c>
    </row>
    <row r="149" spans="1:18" x14ac:dyDescent="0.15">
      <c r="A149" s="377" t="s">
        <v>709</v>
      </c>
      <c r="B149" s="378" t="s">
        <v>1022</v>
      </c>
      <c r="C149" s="394" t="s">
        <v>1026</v>
      </c>
      <c r="D149" s="379" t="s">
        <v>533</v>
      </c>
      <c r="E149" s="528"/>
      <c r="F149" s="529">
        <f>0</f>
        <v>0</v>
      </c>
      <c r="G149" s="529"/>
      <c r="H149" s="527">
        <f t="shared" si="25"/>
        <v>0</v>
      </c>
      <c r="I149" s="534">
        <f>G149</f>
        <v>0</v>
      </c>
      <c r="J149" s="530"/>
      <c r="K149" s="530">
        <f>0</f>
        <v>0</v>
      </c>
      <c r="L149" s="530">
        <f>0</f>
        <v>0</v>
      </c>
      <c r="M149" s="530"/>
      <c r="N149" s="527">
        <f t="shared" si="21"/>
        <v>0</v>
      </c>
      <c r="O149" s="557" t="e">
        <f>G149*1000/Таблица4501!F9</f>
        <v>#DIV/0!</v>
      </c>
      <c r="P149" s="557" t="e">
        <f>I149*1000/Таблица4501!F9</f>
        <v>#DIV/0!</v>
      </c>
      <c r="Q149" s="557" t="e">
        <f>N149*1000/Таблица4501!F9</f>
        <v>#DIV/0!</v>
      </c>
      <c r="R149" s="557" t="e">
        <f t="shared" si="27"/>
        <v>#DIV/0!</v>
      </c>
    </row>
    <row r="150" spans="1:18" x14ac:dyDescent="0.15">
      <c r="A150" s="377" t="s">
        <v>710</v>
      </c>
      <c r="B150" s="378" t="s">
        <v>1023</v>
      </c>
      <c r="C150" s="394" t="s">
        <v>1027</v>
      </c>
      <c r="D150" s="379" t="s">
        <v>376</v>
      </c>
      <c r="E150" s="528"/>
      <c r="F150" s="529"/>
      <c r="G150" s="529"/>
      <c r="H150" s="527">
        <f t="shared" si="25"/>
        <v>0</v>
      </c>
      <c r="I150" s="530"/>
      <c r="J150" s="530"/>
      <c r="K150" s="530"/>
      <c r="L150" s="530"/>
      <c r="M150" s="530"/>
      <c r="N150" s="527">
        <f t="shared" si="21"/>
        <v>0</v>
      </c>
      <c r="O150" s="557" t="e">
        <f>G150*1000/Таблица4501!F9</f>
        <v>#DIV/0!</v>
      </c>
      <c r="P150" s="557" t="e">
        <f>I150*1000/Таблица4501!F9</f>
        <v>#DIV/0!</v>
      </c>
      <c r="Q150" s="557" t="e">
        <f>N150*1000/Таблица4501!F9</f>
        <v>#DIV/0!</v>
      </c>
      <c r="R150" s="557" t="e">
        <f t="shared" si="27"/>
        <v>#DIV/0!</v>
      </c>
    </row>
    <row r="151" spans="1:18" s="412" customFormat="1" x14ac:dyDescent="0.15">
      <c r="A151" s="377" t="s">
        <v>1558</v>
      </c>
      <c r="B151" s="378" t="s">
        <v>1475</v>
      </c>
      <c r="C151" s="394" t="s">
        <v>1559</v>
      </c>
      <c r="D151" s="379"/>
      <c r="E151" s="528"/>
      <c r="F151" s="529"/>
      <c r="G151" s="529"/>
      <c r="H151" s="527">
        <f t="shared" si="25"/>
        <v>0</v>
      </c>
      <c r="I151" s="530"/>
      <c r="J151" s="530"/>
      <c r="K151" s="530"/>
      <c r="L151" s="530"/>
      <c r="M151" s="530"/>
      <c r="N151" s="527">
        <f t="shared" si="21"/>
        <v>0</v>
      </c>
      <c r="O151" s="557" t="e">
        <f>G151*1000/Таблица4501!F9</f>
        <v>#DIV/0!</v>
      </c>
      <c r="P151" s="557" t="e">
        <f>I151*1000/Таблица4501!F9</f>
        <v>#DIV/0!</v>
      </c>
      <c r="Q151" s="557" t="e">
        <f>N151*1000/Таблица4501!F9</f>
        <v>#DIV/0!</v>
      </c>
      <c r="R151" s="557" t="e">
        <f t="shared" si="27"/>
        <v>#DIV/0!</v>
      </c>
    </row>
    <row r="152" spans="1:18" x14ac:dyDescent="0.15">
      <c r="A152" s="377" t="s">
        <v>660</v>
      </c>
      <c r="B152" s="378" t="s">
        <v>266</v>
      </c>
      <c r="C152" s="394" t="s">
        <v>119</v>
      </c>
      <c r="D152" s="379" t="s">
        <v>116</v>
      </c>
      <c r="E152" s="528"/>
      <c r="F152" s="529">
        <f>F153+F154+F155+F156+F157+F158+F159</f>
        <v>0</v>
      </c>
      <c r="G152" s="529">
        <f>G153+G154+G155+G156+G157+G158+G159</f>
        <v>0</v>
      </c>
      <c r="H152" s="527">
        <f t="shared" si="25"/>
        <v>0</v>
      </c>
      <c r="I152" s="529">
        <f>I153+I154+I155+I156+I157+I158+I159</f>
        <v>0</v>
      </c>
      <c r="J152" s="529">
        <f>J153+J154+J155+J156+J157+J158+J159</f>
        <v>0</v>
      </c>
      <c r="K152" s="529">
        <f>K153+K154+K155+K156+K157+K158+K159</f>
        <v>0</v>
      </c>
      <c r="L152" s="529">
        <f>L153+L154+L155+L156+L157+L158+L159</f>
        <v>0</v>
      </c>
      <c r="M152" s="529">
        <f>M153+M154+M155+M156+M157+M158+M159</f>
        <v>0</v>
      </c>
      <c r="N152" s="527">
        <f t="shared" si="21"/>
        <v>0</v>
      </c>
      <c r="O152" s="557" t="e">
        <f>G152*1000/Таблица4501!F9</f>
        <v>#DIV/0!</v>
      </c>
      <c r="P152" s="557" t="e">
        <f>I152*1000/Таблица4501!F9</f>
        <v>#DIV/0!</v>
      </c>
      <c r="Q152" s="557" t="e">
        <f>N152*1000/Таблица4501!F9</f>
        <v>#DIV/0!</v>
      </c>
      <c r="R152" s="557" t="e">
        <f t="shared" si="27"/>
        <v>#DIV/0!</v>
      </c>
    </row>
    <row r="153" spans="1:18" x14ac:dyDescent="0.15">
      <c r="A153" s="377" t="s">
        <v>711</v>
      </c>
      <c r="B153" s="378" t="s">
        <v>463</v>
      </c>
      <c r="C153" s="394" t="s">
        <v>453</v>
      </c>
      <c r="D153" s="379" t="s">
        <v>192</v>
      </c>
      <c r="E153" s="528"/>
      <c r="F153" s="529">
        <f>0</f>
        <v>0</v>
      </c>
      <c r="G153" s="529"/>
      <c r="H153" s="527">
        <f t="shared" si="25"/>
        <v>0</v>
      </c>
      <c r="I153" s="534">
        <f>G153</f>
        <v>0</v>
      </c>
      <c r="J153" s="530"/>
      <c r="K153" s="530">
        <f>0</f>
        <v>0</v>
      </c>
      <c r="L153" s="530">
        <f>0</f>
        <v>0</v>
      </c>
      <c r="M153" s="530"/>
      <c r="N153" s="527">
        <f t="shared" si="21"/>
        <v>0</v>
      </c>
      <c r="O153" s="557" t="e">
        <f>G153*1000/Таблица4501!F9</f>
        <v>#DIV/0!</v>
      </c>
      <c r="P153" s="557" t="e">
        <f>I153*1000/Таблица4501!F9</f>
        <v>#DIV/0!</v>
      </c>
      <c r="Q153" s="557" t="e">
        <f>N153*1000/Таблица4501!F9</f>
        <v>#DIV/0!</v>
      </c>
      <c r="R153" s="557" t="e">
        <f t="shared" si="27"/>
        <v>#DIV/0!</v>
      </c>
    </row>
    <row r="154" spans="1:18" x14ac:dyDescent="0.15">
      <c r="A154" s="377" t="s">
        <v>712</v>
      </c>
      <c r="B154" s="378" t="s">
        <v>464</v>
      </c>
      <c r="C154" s="394" t="s">
        <v>454</v>
      </c>
      <c r="D154" s="379" t="s">
        <v>474</v>
      </c>
      <c r="E154" s="528"/>
      <c r="F154" s="529">
        <f>0</f>
        <v>0</v>
      </c>
      <c r="G154" s="529"/>
      <c r="H154" s="527">
        <f t="shared" si="25"/>
        <v>0</v>
      </c>
      <c r="I154" s="534">
        <f>G154</f>
        <v>0</v>
      </c>
      <c r="J154" s="530"/>
      <c r="K154" s="530">
        <f>0</f>
        <v>0</v>
      </c>
      <c r="L154" s="530">
        <f>0</f>
        <v>0</v>
      </c>
      <c r="M154" s="530"/>
      <c r="N154" s="527">
        <f t="shared" si="21"/>
        <v>0</v>
      </c>
      <c r="O154" s="557" t="e">
        <f>G154*1000/Таблица4501!F9</f>
        <v>#DIV/0!</v>
      </c>
      <c r="P154" s="557" t="e">
        <f>I154*1000/Таблица4501!F9</f>
        <v>#DIV/0!</v>
      </c>
      <c r="Q154" s="557" t="e">
        <f>N154*1000/Таблица4501!F9</f>
        <v>#DIV/0!</v>
      </c>
      <c r="R154" s="557" t="e">
        <f t="shared" si="27"/>
        <v>#DIV/0!</v>
      </c>
    </row>
    <row r="155" spans="1:18" x14ac:dyDescent="0.15">
      <c r="A155" s="377" t="s">
        <v>534</v>
      </c>
      <c r="B155" s="378" t="s">
        <v>465</v>
      </c>
      <c r="C155" s="394" t="s">
        <v>455</v>
      </c>
      <c r="D155" s="379" t="s">
        <v>193</v>
      </c>
      <c r="E155" s="528"/>
      <c r="F155" s="529">
        <f>0</f>
        <v>0</v>
      </c>
      <c r="G155" s="529"/>
      <c r="H155" s="527">
        <f t="shared" si="25"/>
        <v>0</v>
      </c>
      <c r="I155" s="534">
        <f>G155</f>
        <v>0</v>
      </c>
      <c r="J155" s="530"/>
      <c r="K155" s="530">
        <f>0</f>
        <v>0</v>
      </c>
      <c r="L155" s="530">
        <f>0</f>
        <v>0</v>
      </c>
      <c r="M155" s="530"/>
      <c r="N155" s="527">
        <f t="shared" si="21"/>
        <v>0</v>
      </c>
      <c r="O155" s="557" t="e">
        <f>G155*1000/Таблица4501!F9</f>
        <v>#DIV/0!</v>
      </c>
      <c r="P155" s="557" t="e">
        <f>I155*1000/Таблица4501!F9</f>
        <v>#DIV/0!</v>
      </c>
      <c r="Q155" s="557" t="e">
        <f>N155*1000/Таблица4501!F9</f>
        <v>#DIV/0!</v>
      </c>
      <c r="R155" s="557" t="e">
        <f t="shared" si="27"/>
        <v>#DIV/0!</v>
      </c>
    </row>
    <row r="156" spans="1:18" x14ac:dyDescent="0.15">
      <c r="A156" s="377" t="s">
        <v>713</v>
      </c>
      <c r="B156" s="378" t="s">
        <v>904</v>
      </c>
      <c r="C156" s="394" t="s">
        <v>905</v>
      </c>
      <c r="D156" s="379" t="s">
        <v>194</v>
      </c>
      <c r="E156" s="528"/>
      <c r="F156" s="529">
        <f>0</f>
        <v>0</v>
      </c>
      <c r="G156" s="529"/>
      <c r="H156" s="527">
        <f t="shared" si="25"/>
        <v>0</v>
      </c>
      <c r="I156" s="534">
        <f>G156</f>
        <v>0</v>
      </c>
      <c r="J156" s="530"/>
      <c r="K156" s="530">
        <f>0</f>
        <v>0</v>
      </c>
      <c r="L156" s="530">
        <f>0</f>
        <v>0</v>
      </c>
      <c r="M156" s="530"/>
      <c r="N156" s="527">
        <f t="shared" si="21"/>
        <v>0</v>
      </c>
      <c r="O156" s="557" t="e">
        <f>G156*1000/Таблица4501!F9</f>
        <v>#DIV/0!</v>
      </c>
      <c r="P156" s="557" t="e">
        <f>I156*1000/Таблица4501!F9</f>
        <v>#DIV/0!</v>
      </c>
      <c r="Q156" s="557" t="e">
        <f>N156*1000/Таблица4501!F9</f>
        <v>#DIV/0!</v>
      </c>
      <c r="R156" s="557" t="e">
        <f t="shared" si="27"/>
        <v>#DIV/0!</v>
      </c>
    </row>
    <row r="157" spans="1:18" ht="21" x14ac:dyDescent="0.15">
      <c r="A157" s="377" t="s">
        <v>714</v>
      </c>
      <c r="B157" s="378" t="s">
        <v>1032</v>
      </c>
      <c r="C157" s="394" t="s">
        <v>1035</v>
      </c>
      <c r="D157" s="379" t="s">
        <v>535</v>
      </c>
      <c r="E157" s="528"/>
      <c r="F157" s="529"/>
      <c r="G157" s="529"/>
      <c r="H157" s="527">
        <f t="shared" si="25"/>
        <v>0</v>
      </c>
      <c r="I157" s="530"/>
      <c r="J157" s="530"/>
      <c r="K157" s="530"/>
      <c r="L157" s="530"/>
      <c r="M157" s="530"/>
      <c r="N157" s="527">
        <f t="shared" si="21"/>
        <v>0</v>
      </c>
      <c r="O157" s="557" t="e">
        <f>G157*1000/Таблица4501!F9</f>
        <v>#DIV/0!</v>
      </c>
      <c r="P157" s="557" t="e">
        <f>I157*1000/Таблица4501!F9</f>
        <v>#DIV/0!</v>
      </c>
      <c r="Q157" s="557" t="e">
        <f>N157*1000/Таблица4501!F9</f>
        <v>#DIV/0!</v>
      </c>
      <c r="R157" s="557" t="e">
        <f t="shared" si="27"/>
        <v>#DIV/0!</v>
      </c>
    </row>
    <row r="158" spans="1:18" x14ac:dyDescent="0.15">
      <c r="A158" s="377" t="s">
        <v>715</v>
      </c>
      <c r="B158" s="378" t="s">
        <v>1033</v>
      </c>
      <c r="C158" s="394" t="s">
        <v>1036</v>
      </c>
      <c r="D158" s="379" t="s">
        <v>195</v>
      </c>
      <c r="E158" s="528"/>
      <c r="F158" s="529"/>
      <c r="G158" s="529"/>
      <c r="H158" s="527">
        <f t="shared" si="25"/>
        <v>0</v>
      </c>
      <c r="I158" s="530"/>
      <c r="J158" s="530"/>
      <c r="K158" s="530"/>
      <c r="L158" s="530"/>
      <c r="M158" s="530"/>
      <c r="N158" s="527">
        <f t="shared" si="21"/>
        <v>0</v>
      </c>
      <c r="O158" s="557" t="e">
        <f>G158*1000/Таблица4501!F9</f>
        <v>#DIV/0!</v>
      </c>
      <c r="P158" s="557" t="e">
        <f>I158*1000/Таблица4501!F9</f>
        <v>#DIV/0!</v>
      </c>
      <c r="Q158" s="557" t="e">
        <f>N158*1000/Таблица4501!F9</f>
        <v>#DIV/0!</v>
      </c>
      <c r="R158" s="557" t="e">
        <f t="shared" si="27"/>
        <v>#DIV/0!</v>
      </c>
    </row>
    <row r="159" spans="1:18" x14ac:dyDescent="0.15">
      <c r="A159" s="377" t="s">
        <v>654</v>
      </c>
      <c r="B159" s="378" t="s">
        <v>1034</v>
      </c>
      <c r="C159" s="394" t="s">
        <v>1037</v>
      </c>
      <c r="D159" s="379" t="s">
        <v>655</v>
      </c>
      <c r="E159" s="528"/>
      <c r="F159" s="529">
        <f>0</f>
        <v>0</v>
      </c>
      <c r="G159" s="529"/>
      <c r="H159" s="529">
        <f>0</f>
        <v>0</v>
      </c>
      <c r="I159" s="534">
        <f>G159</f>
        <v>0</v>
      </c>
      <c r="J159" s="530"/>
      <c r="K159" s="530"/>
      <c r="L159" s="530"/>
      <c r="M159" s="530"/>
      <c r="N159" s="529">
        <f>0</f>
        <v>0</v>
      </c>
      <c r="O159" s="557" t="e">
        <f>G159*1000/Таблица4501!F9</f>
        <v>#DIV/0!</v>
      </c>
      <c r="P159" s="557" t="e">
        <f>I159*1000/Таблица4501!F9</f>
        <v>#DIV/0!</v>
      </c>
      <c r="Q159" s="557" t="e">
        <f>N159*1000/Таблица4501!F9</f>
        <v>#DIV/0!</v>
      </c>
      <c r="R159" s="557" t="e">
        <f t="shared" si="27"/>
        <v>#DIV/0!</v>
      </c>
    </row>
    <row r="160" spans="1:18" x14ac:dyDescent="0.15">
      <c r="A160" s="377" t="s">
        <v>591</v>
      </c>
      <c r="B160" s="378" t="s">
        <v>267</v>
      </c>
      <c r="C160" s="378" t="s">
        <v>120</v>
      </c>
      <c r="D160" s="379" t="s">
        <v>592</v>
      </c>
      <c r="E160" s="528"/>
      <c r="F160" s="529"/>
      <c r="G160" s="529"/>
      <c r="H160" s="527">
        <f t="shared" ref="H160:H168" si="29">F160+J160</f>
        <v>0</v>
      </c>
      <c r="I160" s="530"/>
      <c r="J160" s="530"/>
      <c r="K160" s="530"/>
      <c r="L160" s="530"/>
      <c r="M160" s="530"/>
      <c r="N160" s="527">
        <f t="shared" ref="N160:N168" si="30">H160-M160</f>
        <v>0</v>
      </c>
      <c r="O160" s="557" t="e">
        <f>G160*1000/Таблица4501!F9</f>
        <v>#DIV/0!</v>
      </c>
      <c r="P160" s="557" t="e">
        <f>I160*1000/Таблица4501!F9</f>
        <v>#DIV/0!</v>
      </c>
      <c r="Q160" s="557" t="e">
        <f>N160*1000/Таблица4501!F9</f>
        <v>#DIV/0!</v>
      </c>
      <c r="R160" s="557" t="e">
        <f t="shared" si="27"/>
        <v>#DIV/0!</v>
      </c>
    </row>
    <row r="161" spans="1:20" x14ac:dyDescent="0.15">
      <c r="A161" s="377" t="s">
        <v>716</v>
      </c>
      <c r="B161" s="378" t="s">
        <v>268</v>
      </c>
      <c r="C161" s="394" t="s">
        <v>121</v>
      </c>
      <c r="D161" s="379" t="s">
        <v>906</v>
      </c>
      <c r="E161" s="529">
        <f>E162+E163+E164+E165</f>
        <v>0</v>
      </c>
      <c r="F161" s="529">
        <f>F162+F163+F164+F165</f>
        <v>0</v>
      </c>
      <c r="G161" s="529">
        <f>G162+G163+G164+G165</f>
        <v>0</v>
      </c>
      <c r="H161" s="527">
        <f t="shared" si="29"/>
        <v>0</v>
      </c>
      <c r="I161" s="529">
        <f>I162+I163+I164+I165</f>
        <v>0</v>
      </c>
      <c r="J161" s="529">
        <f t="shared" ref="J161:M161" si="31">J162+J163+J164+J165</f>
        <v>0</v>
      </c>
      <c r="K161" s="529">
        <f t="shared" si="31"/>
        <v>0</v>
      </c>
      <c r="L161" s="529">
        <f t="shared" si="31"/>
        <v>0</v>
      </c>
      <c r="M161" s="529">
        <f t="shared" si="31"/>
        <v>0</v>
      </c>
      <c r="N161" s="527">
        <f t="shared" si="30"/>
        <v>0</v>
      </c>
      <c r="O161" s="557" t="e">
        <f>G161*1000/Таблица4501!F9</f>
        <v>#DIV/0!</v>
      </c>
      <c r="P161" s="557" t="e">
        <f>I161*1000/Таблица4501!F9</f>
        <v>#DIV/0!</v>
      </c>
      <c r="Q161" s="557" t="e">
        <f>N161*1000/Таблица4501!F9</f>
        <v>#DIV/0!</v>
      </c>
      <c r="R161" s="557" t="e">
        <f t="shared" si="27"/>
        <v>#DIV/0!</v>
      </c>
    </row>
    <row r="162" spans="1:20" x14ac:dyDescent="0.15">
      <c r="A162" s="377" t="s">
        <v>717</v>
      </c>
      <c r="B162" s="378" t="s">
        <v>536</v>
      </c>
      <c r="C162" s="394" t="s">
        <v>1038</v>
      </c>
      <c r="D162" s="379" t="s">
        <v>456</v>
      </c>
      <c r="E162" s="528"/>
      <c r="F162" s="529"/>
      <c r="G162" s="529"/>
      <c r="H162" s="527">
        <f t="shared" si="29"/>
        <v>0</v>
      </c>
      <c r="I162" s="530"/>
      <c r="J162" s="530"/>
      <c r="K162" s="530"/>
      <c r="L162" s="530"/>
      <c r="M162" s="530"/>
      <c r="N162" s="527">
        <f t="shared" si="30"/>
        <v>0</v>
      </c>
      <c r="O162" s="557" t="e">
        <f>G162*1000/Таблица4501!F9</f>
        <v>#DIV/0!</v>
      </c>
      <c r="P162" s="557" t="e">
        <f>I162*1000/Таблица4501!F9</f>
        <v>#DIV/0!</v>
      </c>
      <c r="Q162" s="557" t="e">
        <f>N162*1000/Таблица4501!F9</f>
        <v>#DIV/0!</v>
      </c>
      <c r="R162" s="557" t="e">
        <f t="shared" si="27"/>
        <v>#DIV/0!</v>
      </c>
    </row>
    <row r="163" spans="1:20" x14ac:dyDescent="0.15">
      <c r="A163" s="377" t="s">
        <v>444</v>
      </c>
      <c r="B163" s="378" t="s">
        <v>537</v>
      </c>
      <c r="C163" s="394" t="s">
        <v>1039</v>
      </c>
      <c r="D163" s="379" t="s">
        <v>457</v>
      </c>
      <c r="E163" s="528"/>
      <c r="F163" s="529"/>
      <c r="G163" s="529"/>
      <c r="H163" s="527">
        <f t="shared" si="29"/>
        <v>0</v>
      </c>
      <c r="I163" s="530"/>
      <c r="J163" s="530"/>
      <c r="K163" s="530"/>
      <c r="L163" s="530"/>
      <c r="M163" s="530"/>
      <c r="N163" s="527">
        <f t="shared" si="30"/>
        <v>0</v>
      </c>
      <c r="O163" s="557" t="e">
        <f>G163*1000/Таблица4501!F9</f>
        <v>#DIV/0!</v>
      </c>
      <c r="P163" s="557" t="e">
        <f>I163*1000/Таблица4501!F9</f>
        <v>#DIV/0!</v>
      </c>
      <c r="Q163" s="557" t="e">
        <f>N163*1000/Таблица4501!F9</f>
        <v>#DIV/0!</v>
      </c>
      <c r="R163" s="557" t="e">
        <f t="shared" si="27"/>
        <v>#DIV/0!</v>
      </c>
    </row>
    <row r="164" spans="1:20" x14ac:dyDescent="0.15">
      <c r="A164" s="377" t="s">
        <v>718</v>
      </c>
      <c r="B164" s="378" t="s">
        <v>538</v>
      </c>
      <c r="C164" s="394" t="s">
        <v>1040</v>
      </c>
      <c r="D164" s="379" t="s">
        <v>458</v>
      </c>
      <c r="E164" s="528"/>
      <c r="F164" s="529"/>
      <c r="G164" s="529"/>
      <c r="H164" s="527">
        <f t="shared" si="29"/>
        <v>0</v>
      </c>
      <c r="I164" s="530"/>
      <c r="J164" s="530"/>
      <c r="K164" s="530"/>
      <c r="L164" s="530"/>
      <c r="M164" s="530"/>
      <c r="N164" s="527">
        <f t="shared" si="30"/>
        <v>0</v>
      </c>
      <c r="O164" s="557" t="e">
        <f>G164*1000/Таблица4501!F9</f>
        <v>#DIV/0!</v>
      </c>
      <c r="P164" s="557" t="e">
        <f>I164*1000/Таблица4501!F9</f>
        <v>#DIV/0!</v>
      </c>
      <c r="Q164" s="557" t="e">
        <f>N164*1000/Таблица4501!F9</f>
        <v>#DIV/0!</v>
      </c>
      <c r="R164" s="557" t="e">
        <f t="shared" si="27"/>
        <v>#DIV/0!</v>
      </c>
    </row>
    <row r="165" spans="1:20" s="412" customFormat="1" x14ac:dyDescent="0.15">
      <c r="A165" s="377" t="s">
        <v>1477</v>
      </c>
      <c r="B165" s="378" t="s">
        <v>1478</v>
      </c>
      <c r="C165" s="394" t="s">
        <v>1560</v>
      </c>
      <c r="D165" s="379"/>
      <c r="E165" s="528"/>
      <c r="F165" s="529"/>
      <c r="G165" s="529"/>
      <c r="H165" s="527">
        <f t="shared" si="29"/>
        <v>0</v>
      </c>
      <c r="I165" s="530"/>
      <c r="J165" s="530"/>
      <c r="K165" s="530"/>
      <c r="L165" s="530"/>
      <c r="M165" s="530"/>
      <c r="N165" s="527">
        <f t="shared" si="30"/>
        <v>0</v>
      </c>
      <c r="O165" s="557" t="e">
        <f>G165*1000/Таблица4501!F9</f>
        <v>#DIV/0!</v>
      </c>
      <c r="P165" s="557" t="e">
        <f>I165*1000/Таблица4501!F9</f>
        <v>#DIV/0!</v>
      </c>
      <c r="Q165" s="557" t="e">
        <f>N165*1000/Таблица4501!F9</f>
        <v>#DIV/0!</v>
      </c>
      <c r="R165" s="557" t="e">
        <f t="shared" si="27"/>
        <v>#DIV/0!</v>
      </c>
    </row>
    <row r="166" spans="1:20" x14ac:dyDescent="0.15">
      <c r="A166" s="377" t="s">
        <v>1480</v>
      </c>
      <c r="B166" s="378" t="s">
        <v>1481</v>
      </c>
      <c r="C166" s="394" t="s">
        <v>1482</v>
      </c>
      <c r="D166" s="379"/>
      <c r="E166" s="528"/>
      <c r="F166" s="529"/>
      <c r="G166" s="529"/>
      <c r="H166" s="527">
        <f t="shared" si="29"/>
        <v>0</v>
      </c>
      <c r="I166" s="530"/>
      <c r="J166" s="530"/>
      <c r="K166" s="530"/>
      <c r="L166" s="530"/>
      <c r="M166" s="530"/>
      <c r="N166" s="527">
        <f t="shared" si="30"/>
        <v>0</v>
      </c>
      <c r="O166" s="557" t="e">
        <f>G166*1000/Таблица4501!F9</f>
        <v>#DIV/0!</v>
      </c>
      <c r="P166" s="557" t="e">
        <f>I166*1000/Таблица4501!F9</f>
        <v>#DIV/0!</v>
      </c>
      <c r="Q166" s="557" t="e">
        <f>N166*1000/Таблица4501!F9</f>
        <v>#DIV/0!</v>
      </c>
      <c r="R166" s="557" t="e">
        <f t="shared" si="27"/>
        <v>#DIV/0!</v>
      </c>
    </row>
    <row r="167" spans="1:20" ht="21" x14ac:dyDescent="0.15">
      <c r="A167" s="380" t="s">
        <v>1610</v>
      </c>
      <c r="B167" s="381" t="s">
        <v>1611</v>
      </c>
      <c r="C167" s="417" t="s">
        <v>1612</v>
      </c>
      <c r="D167" s="382"/>
      <c r="E167" s="536"/>
      <c r="F167" s="536"/>
      <c r="G167" s="536"/>
      <c r="H167" s="531">
        <f t="shared" si="29"/>
        <v>0</v>
      </c>
      <c r="I167" s="537"/>
      <c r="J167" s="537"/>
      <c r="K167" s="538"/>
      <c r="L167" s="538"/>
      <c r="M167" s="539"/>
      <c r="N167" s="531">
        <f t="shared" si="30"/>
        <v>0</v>
      </c>
      <c r="O167" s="557" t="e">
        <f>G167*1000/Таблица4501!F9</f>
        <v>#DIV/0!</v>
      </c>
      <c r="P167" s="557" t="e">
        <f>I167*1000/Таблица4501!F9</f>
        <v>#DIV/0!</v>
      </c>
      <c r="Q167" s="557" t="e">
        <f>N167*1000/Таблица4501!F9</f>
        <v>#DIV/0!</v>
      </c>
      <c r="R167" s="557" t="e">
        <f t="shared" si="27"/>
        <v>#DIV/0!</v>
      </c>
    </row>
    <row r="168" spans="1:20" x14ac:dyDescent="0.15">
      <c r="A168" s="374" t="s">
        <v>719</v>
      </c>
      <c r="B168" s="375" t="s">
        <v>227</v>
      </c>
      <c r="C168" s="418" t="s">
        <v>140</v>
      </c>
      <c r="D168" s="376" t="s">
        <v>472</v>
      </c>
      <c r="E168" s="527">
        <f>E169+E173+E174+E176+E177+E178+E179+E180+E181+E182+E183+E184</f>
        <v>0</v>
      </c>
      <c r="F168" s="527">
        <f>F169+F173+F174+F176+F177+F178+F179+F180+F181+F182+F183+F184</f>
        <v>0</v>
      </c>
      <c r="G168" s="527">
        <f>G169+G173+G174+G176+G177+G178+G179+G180+G181+G182+G183+G184</f>
        <v>0</v>
      </c>
      <c r="H168" s="527">
        <f t="shared" si="29"/>
        <v>0</v>
      </c>
      <c r="I168" s="527">
        <f>I169+I173+I174+I176+I177+I178+I179+I180+I181+I182+I183+I184</f>
        <v>0</v>
      </c>
      <c r="J168" s="527">
        <f t="shared" ref="J168:M168" si="32">J169+J173+J174+J176+J177+J178+J179+J180+J181+J182+J183+J184</f>
        <v>0</v>
      </c>
      <c r="K168" s="527">
        <f t="shared" si="32"/>
        <v>0</v>
      </c>
      <c r="L168" s="527">
        <f t="shared" si="32"/>
        <v>0</v>
      </c>
      <c r="M168" s="527">
        <f t="shared" si="32"/>
        <v>0</v>
      </c>
      <c r="N168" s="527">
        <f t="shared" si="30"/>
        <v>0</v>
      </c>
      <c r="O168" s="557" t="e">
        <f>G168*1000/Таблица4501!F9</f>
        <v>#DIV/0!</v>
      </c>
      <c r="P168" s="557" t="e">
        <f>I168*1000/Таблица4501!F9</f>
        <v>#DIV/0!</v>
      </c>
      <c r="Q168" s="557" t="e">
        <f>N168*1000/Таблица4501!F9</f>
        <v>#DIV/0!</v>
      </c>
      <c r="R168" s="557" t="e">
        <f t="shared" si="27"/>
        <v>#DIV/0!</v>
      </c>
    </row>
    <row r="169" spans="1:20" ht="21" x14ac:dyDescent="0.15">
      <c r="A169" s="377" t="s">
        <v>720</v>
      </c>
      <c r="B169" s="378" t="s">
        <v>228</v>
      </c>
      <c r="C169" s="396" t="s">
        <v>82</v>
      </c>
      <c r="D169" s="379" t="s">
        <v>539</v>
      </c>
      <c r="E169" s="529">
        <f>0</f>
        <v>0</v>
      </c>
      <c r="F169" s="529">
        <f>0</f>
        <v>0</v>
      </c>
      <c r="G169" s="529">
        <f>G170+G171+G172</f>
        <v>0</v>
      </c>
      <c r="H169" s="529">
        <f>0</f>
        <v>0</v>
      </c>
      <c r="I169" s="529">
        <f>I170+I171+I172</f>
        <v>0</v>
      </c>
      <c r="J169" s="529">
        <f>J170+J171+J172</f>
        <v>0</v>
      </c>
      <c r="K169" s="530">
        <f>0</f>
        <v>0</v>
      </c>
      <c r="L169" s="530">
        <f>0</f>
        <v>0</v>
      </c>
      <c r="M169" s="529">
        <f>0</f>
        <v>0</v>
      </c>
      <c r="N169" s="529">
        <f>0</f>
        <v>0</v>
      </c>
      <c r="O169" s="557" t="e">
        <f>G169*1000/Таблица4501!F9</f>
        <v>#DIV/0!</v>
      </c>
      <c r="P169" s="557" t="e">
        <f>I169*1000/Таблица4501!F9</f>
        <v>#DIV/0!</v>
      </c>
      <c r="Q169" s="557" t="e">
        <f>N169*1000/Таблица4501!F9</f>
        <v>#DIV/0!</v>
      </c>
      <c r="R169" s="557" t="e">
        <f t="shared" si="27"/>
        <v>#DIV/0!</v>
      </c>
    </row>
    <row r="170" spans="1:20" x14ac:dyDescent="0.15">
      <c r="A170" s="377" t="s">
        <v>721</v>
      </c>
      <c r="B170" s="378" t="s">
        <v>540</v>
      </c>
      <c r="C170" s="396" t="s">
        <v>541</v>
      </c>
      <c r="D170" s="379" t="s">
        <v>386</v>
      </c>
      <c r="E170" s="528"/>
      <c r="F170" s="529">
        <f>0</f>
        <v>0</v>
      </c>
      <c r="G170" s="529"/>
      <c r="H170" s="529">
        <f>0</f>
        <v>0</v>
      </c>
      <c r="I170" s="530"/>
      <c r="J170" s="530">
        <f>0</f>
        <v>0</v>
      </c>
      <c r="K170" s="530">
        <f>0</f>
        <v>0</v>
      </c>
      <c r="L170" s="530">
        <f>0</f>
        <v>0</v>
      </c>
      <c r="M170" s="529">
        <f>0</f>
        <v>0</v>
      </c>
      <c r="N170" s="529">
        <f>0</f>
        <v>0</v>
      </c>
      <c r="O170" s="557" t="e">
        <f>G170*1000/Таблица4501!F9</f>
        <v>#DIV/0!</v>
      </c>
      <c r="P170" s="557" t="e">
        <f>I170*1000/Таблица4501!F9</f>
        <v>#DIV/0!</v>
      </c>
      <c r="Q170" s="557" t="e">
        <f>N170*1000/Таблица4501!F9</f>
        <v>#DIV/0!</v>
      </c>
      <c r="R170" s="557" t="e">
        <f t="shared" si="27"/>
        <v>#DIV/0!</v>
      </c>
    </row>
    <row r="171" spans="1:20" x14ac:dyDescent="0.15">
      <c r="A171" s="377" t="s">
        <v>722</v>
      </c>
      <c r="B171" s="378" t="s">
        <v>542</v>
      </c>
      <c r="C171" s="396" t="s">
        <v>543</v>
      </c>
      <c r="D171" s="379" t="s">
        <v>387</v>
      </c>
      <c r="E171" s="528"/>
      <c r="F171" s="529">
        <f>0</f>
        <v>0</v>
      </c>
      <c r="G171" s="529"/>
      <c r="H171" s="529">
        <f>0</f>
        <v>0</v>
      </c>
      <c r="I171" s="530"/>
      <c r="J171" s="530">
        <f>0</f>
        <v>0</v>
      </c>
      <c r="K171" s="530">
        <f>0</f>
        <v>0</v>
      </c>
      <c r="L171" s="530">
        <f>0</f>
        <v>0</v>
      </c>
      <c r="M171" s="529">
        <f>0</f>
        <v>0</v>
      </c>
      <c r="N171" s="529">
        <f>0</f>
        <v>0</v>
      </c>
      <c r="O171" s="557" t="e">
        <f>G171*1000/Таблица4501!F9</f>
        <v>#DIV/0!</v>
      </c>
      <c r="P171" s="557" t="e">
        <f>I171*1000/Таблица4501!F9</f>
        <v>#DIV/0!</v>
      </c>
      <c r="Q171" s="557" t="e">
        <f>N171*1000/Таблица4501!F9</f>
        <v>#DIV/0!</v>
      </c>
      <c r="R171" s="557" t="e">
        <f t="shared" si="27"/>
        <v>#DIV/0!</v>
      </c>
    </row>
    <row r="172" spans="1:20" x14ac:dyDescent="0.15">
      <c r="A172" s="377" t="s">
        <v>1483</v>
      </c>
      <c r="B172" s="378" t="s">
        <v>1484</v>
      </c>
      <c r="C172" s="396" t="s">
        <v>1485</v>
      </c>
      <c r="D172" s="284" t="s">
        <v>1721</v>
      </c>
      <c r="E172" s="528"/>
      <c r="F172" s="529">
        <f>0</f>
        <v>0</v>
      </c>
      <c r="G172" s="529">
        <f>I172</f>
        <v>0</v>
      </c>
      <c r="H172" s="529">
        <f>0</f>
        <v>0</v>
      </c>
      <c r="I172" s="530"/>
      <c r="J172" s="530">
        <f>0</f>
        <v>0</v>
      </c>
      <c r="K172" s="530">
        <f>0</f>
        <v>0</v>
      </c>
      <c r="L172" s="530">
        <f>0</f>
        <v>0</v>
      </c>
      <c r="M172" s="530">
        <f>0</f>
        <v>0</v>
      </c>
      <c r="N172" s="530">
        <f>0</f>
        <v>0</v>
      </c>
      <c r="O172" s="557" t="e">
        <f>G172*1000/Таблица4501!F9</f>
        <v>#DIV/0!</v>
      </c>
      <c r="P172" s="557" t="e">
        <f>I172*1000/Таблица4501!F9</f>
        <v>#DIV/0!</v>
      </c>
      <c r="Q172" s="557" t="e">
        <f>N172*1000/Таблица4501!F9</f>
        <v>#DIV/0!</v>
      </c>
      <c r="R172" s="557" t="e">
        <f t="shared" si="27"/>
        <v>#DIV/0!</v>
      </c>
      <c r="S172" s="287" t="s">
        <v>1795</v>
      </c>
      <c r="T172" s="287"/>
    </row>
    <row r="173" spans="1:20" x14ac:dyDescent="0.15">
      <c r="A173" s="377" t="s">
        <v>544</v>
      </c>
      <c r="B173" s="378" t="s">
        <v>229</v>
      </c>
      <c r="C173" s="419" t="s">
        <v>83</v>
      </c>
      <c r="D173" s="379" t="s">
        <v>907</v>
      </c>
      <c r="E173" s="528"/>
      <c r="F173" s="529">
        <f>0</f>
        <v>0</v>
      </c>
      <c r="G173" s="540"/>
      <c r="H173" s="529">
        <f>0</f>
        <v>0</v>
      </c>
      <c r="I173" s="530">
        <f>G173</f>
        <v>0</v>
      </c>
      <c r="J173" s="530">
        <f>0</f>
        <v>0</v>
      </c>
      <c r="K173" s="530">
        <f>0</f>
        <v>0</v>
      </c>
      <c r="L173" s="530">
        <f>0</f>
        <v>0</v>
      </c>
      <c r="M173" s="529">
        <f>0</f>
        <v>0</v>
      </c>
      <c r="N173" s="529">
        <f>0</f>
        <v>0</v>
      </c>
      <c r="O173" s="557" t="e">
        <f>G173*1000/Таблица4501!F9</f>
        <v>#DIV/0!</v>
      </c>
      <c r="P173" s="557" t="e">
        <f>I173*1000/Таблица4501!F9</f>
        <v>#DIV/0!</v>
      </c>
      <c r="Q173" s="557" t="e">
        <f>N173*1000/Таблица4501!F9</f>
        <v>#DIV/0!</v>
      </c>
      <c r="R173" s="557" t="e">
        <f t="shared" si="27"/>
        <v>#DIV/0!</v>
      </c>
    </row>
    <row r="174" spans="1:20" x14ac:dyDescent="0.15">
      <c r="A174" s="377" t="s">
        <v>908</v>
      </c>
      <c r="B174" s="378" t="s">
        <v>230</v>
      </c>
      <c r="C174" s="419" t="s">
        <v>84</v>
      </c>
      <c r="D174" s="379" t="s">
        <v>909</v>
      </c>
      <c r="E174" s="528"/>
      <c r="F174" s="529">
        <f>0</f>
        <v>0</v>
      </c>
      <c r="G174" s="529"/>
      <c r="H174" s="527">
        <f>F174+J174</f>
        <v>0</v>
      </c>
      <c r="I174" s="530">
        <f>G174</f>
        <v>0</v>
      </c>
      <c r="J174" s="530"/>
      <c r="K174" s="530">
        <f>0</f>
        <v>0</v>
      </c>
      <c r="L174" s="530">
        <f>0</f>
        <v>0</v>
      </c>
      <c r="M174" s="530"/>
      <c r="N174" s="527">
        <f>H174-M174</f>
        <v>0</v>
      </c>
      <c r="O174" s="557" t="e">
        <f>G174*1000/Таблица4501!F9</f>
        <v>#DIV/0!</v>
      </c>
      <c r="P174" s="557" t="e">
        <f>I174*1000/Таблица4501!F9</f>
        <v>#DIV/0!</v>
      </c>
      <c r="Q174" s="557" t="e">
        <f>N174*1000/Таблица4501!F9</f>
        <v>#DIV/0!</v>
      </c>
      <c r="R174" s="557" t="e">
        <f t="shared" si="27"/>
        <v>#DIV/0!</v>
      </c>
    </row>
    <row r="175" spans="1:20" x14ac:dyDescent="0.15">
      <c r="A175" s="377" t="s">
        <v>1588</v>
      </c>
      <c r="B175" s="378" t="s">
        <v>1581</v>
      </c>
      <c r="C175" s="419" t="s">
        <v>1582</v>
      </c>
      <c r="D175" s="379" t="s">
        <v>1583</v>
      </c>
      <c r="E175" s="528"/>
      <c r="F175" s="529">
        <f>0</f>
        <v>0</v>
      </c>
      <c r="G175" s="529"/>
      <c r="H175" s="527">
        <f>F175+J175</f>
        <v>0</v>
      </c>
      <c r="I175" s="530"/>
      <c r="J175" s="530"/>
      <c r="K175" s="530">
        <f>0</f>
        <v>0</v>
      </c>
      <c r="L175" s="530">
        <f>0</f>
        <v>0</v>
      </c>
      <c r="M175" s="530"/>
      <c r="N175" s="527">
        <f>H175-M175</f>
        <v>0</v>
      </c>
      <c r="O175" s="557" t="e">
        <f>G175*1000/Таблица4501!F9</f>
        <v>#DIV/0!</v>
      </c>
      <c r="P175" s="557" t="e">
        <f>I175*1000/Таблица4501!F9</f>
        <v>#DIV/0!</v>
      </c>
      <c r="Q175" s="557" t="e">
        <f>N175*1000/Таблица4501!F9</f>
        <v>#DIV/0!</v>
      </c>
      <c r="R175" s="557" t="e">
        <f t="shared" si="27"/>
        <v>#DIV/0!</v>
      </c>
    </row>
    <row r="176" spans="1:20" x14ac:dyDescent="0.15">
      <c r="A176" s="377" t="s">
        <v>545</v>
      </c>
      <c r="B176" s="378" t="s">
        <v>231</v>
      </c>
      <c r="C176" s="419" t="s">
        <v>85</v>
      </c>
      <c r="D176" s="379" t="s">
        <v>546</v>
      </c>
      <c r="E176" s="528"/>
      <c r="F176" s="529">
        <f>0</f>
        <v>0</v>
      </c>
      <c r="G176" s="529"/>
      <c r="H176" s="529">
        <f>0</f>
        <v>0</v>
      </c>
      <c r="I176" s="530">
        <f>G176</f>
        <v>0</v>
      </c>
      <c r="J176" s="530">
        <f>0</f>
        <v>0</v>
      </c>
      <c r="K176" s="530">
        <f>0</f>
        <v>0</v>
      </c>
      <c r="L176" s="530">
        <f>0</f>
        <v>0</v>
      </c>
      <c r="M176" s="529">
        <f>0</f>
        <v>0</v>
      </c>
      <c r="N176" s="529">
        <f>0</f>
        <v>0</v>
      </c>
      <c r="O176" s="557" t="e">
        <f>G176*1000/Таблица4501!F9</f>
        <v>#DIV/0!</v>
      </c>
      <c r="P176" s="557" t="e">
        <f>I176*1000/Таблица4501!F9</f>
        <v>#DIV/0!</v>
      </c>
      <c r="Q176" s="557" t="e">
        <f>N176*1000/Таблица4501!F9</f>
        <v>#DIV/0!</v>
      </c>
      <c r="R176" s="557" t="e">
        <f t="shared" si="27"/>
        <v>#DIV/0!</v>
      </c>
    </row>
    <row r="177" spans="1:18" x14ac:dyDescent="0.15">
      <c r="A177" s="377" t="s">
        <v>723</v>
      </c>
      <c r="B177" s="378" t="s">
        <v>232</v>
      </c>
      <c r="C177" s="419" t="s">
        <v>86</v>
      </c>
      <c r="D177" s="379" t="s">
        <v>40</v>
      </c>
      <c r="E177" s="528"/>
      <c r="F177" s="529"/>
      <c r="G177" s="529"/>
      <c r="H177" s="527">
        <f t="shared" ref="H177:H243" si="33">F177+J177</f>
        <v>0</v>
      </c>
      <c r="I177" s="530"/>
      <c r="J177" s="530"/>
      <c r="K177" s="530"/>
      <c r="L177" s="530"/>
      <c r="M177" s="530"/>
      <c r="N177" s="527">
        <f t="shared" ref="N177:N243" si="34">H177-M177</f>
        <v>0</v>
      </c>
      <c r="O177" s="557" t="e">
        <f>G177*1000/Таблица4501!F9</f>
        <v>#DIV/0!</v>
      </c>
      <c r="P177" s="557" t="e">
        <f>I177*1000/Таблица4501!F9</f>
        <v>#DIV/0!</v>
      </c>
      <c r="Q177" s="557" t="e">
        <f>N177*1000/Таблица4501!F9</f>
        <v>#DIV/0!</v>
      </c>
      <c r="R177" s="557" t="e">
        <f t="shared" si="27"/>
        <v>#DIV/0!</v>
      </c>
    </row>
    <row r="178" spans="1:18" ht="21" x14ac:dyDescent="0.15">
      <c r="A178" s="377" t="s">
        <v>724</v>
      </c>
      <c r="B178" s="378" t="s">
        <v>233</v>
      </c>
      <c r="C178" s="419" t="s">
        <v>87</v>
      </c>
      <c r="D178" s="379" t="s">
        <v>547</v>
      </c>
      <c r="E178" s="528"/>
      <c r="F178" s="529"/>
      <c r="G178" s="529"/>
      <c r="H178" s="527">
        <f t="shared" si="33"/>
        <v>0</v>
      </c>
      <c r="I178" s="530"/>
      <c r="J178" s="530"/>
      <c r="K178" s="530"/>
      <c r="L178" s="530"/>
      <c r="M178" s="530"/>
      <c r="N178" s="527">
        <f t="shared" si="34"/>
        <v>0</v>
      </c>
      <c r="O178" s="557" t="e">
        <f>G178*1000/Таблица4501!F9</f>
        <v>#DIV/0!</v>
      </c>
      <c r="P178" s="557" t="e">
        <f>I178*1000/Таблица4501!F9</f>
        <v>#DIV/0!</v>
      </c>
      <c r="Q178" s="557" t="e">
        <f>N178*1000/Таблица4501!F9</f>
        <v>#DIV/0!</v>
      </c>
      <c r="R178" s="557" t="e">
        <f t="shared" si="27"/>
        <v>#DIV/0!</v>
      </c>
    </row>
    <row r="179" spans="1:18" x14ac:dyDescent="0.15">
      <c r="A179" s="377" t="s">
        <v>725</v>
      </c>
      <c r="B179" s="378" t="s">
        <v>234</v>
      </c>
      <c r="C179" s="419" t="s">
        <v>88</v>
      </c>
      <c r="D179" s="379" t="s">
        <v>548</v>
      </c>
      <c r="E179" s="528"/>
      <c r="F179" s="529"/>
      <c r="G179" s="529"/>
      <c r="H179" s="527">
        <f t="shared" si="33"/>
        <v>0</v>
      </c>
      <c r="I179" s="530"/>
      <c r="J179" s="530"/>
      <c r="K179" s="530"/>
      <c r="L179" s="530"/>
      <c r="M179" s="530"/>
      <c r="N179" s="527">
        <f t="shared" si="34"/>
        <v>0</v>
      </c>
      <c r="O179" s="557" t="e">
        <f>G179*1000/Таблица4501!F9</f>
        <v>#DIV/0!</v>
      </c>
      <c r="P179" s="557" t="e">
        <f>I179*1000/Таблица4501!F9</f>
        <v>#DIV/0!</v>
      </c>
      <c r="Q179" s="557" t="e">
        <f>N179*1000/Таблица4501!F9</f>
        <v>#DIV/0!</v>
      </c>
      <c r="R179" s="557" t="e">
        <f t="shared" si="27"/>
        <v>#DIV/0!</v>
      </c>
    </row>
    <row r="180" spans="1:18" s="412" customFormat="1" x14ac:dyDescent="0.15">
      <c r="A180" s="377" t="s">
        <v>969</v>
      </c>
      <c r="B180" s="378" t="s">
        <v>235</v>
      </c>
      <c r="C180" s="419" t="s">
        <v>89</v>
      </c>
      <c r="D180" s="379" t="s">
        <v>910</v>
      </c>
      <c r="E180" s="528"/>
      <c r="F180" s="529"/>
      <c r="G180" s="529"/>
      <c r="H180" s="527">
        <f t="shared" si="33"/>
        <v>0</v>
      </c>
      <c r="I180" s="530"/>
      <c r="J180" s="530"/>
      <c r="K180" s="530"/>
      <c r="L180" s="530"/>
      <c r="M180" s="530"/>
      <c r="N180" s="527">
        <f t="shared" si="34"/>
        <v>0</v>
      </c>
      <c r="O180" s="557" t="e">
        <f>G180*1000/Таблица4501!F9</f>
        <v>#DIV/0!</v>
      </c>
      <c r="P180" s="557" t="e">
        <f>I180*1000/Таблица4501!F9</f>
        <v>#DIV/0!</v>
      </c>
      <c r="Q180" s="557" t="e">
        <f>N180*1000/Таблица4501!F9</f>
        <v>#DIV/0!</v>
      </c>
      <c r="R180" s="557" t="e">
        <f t="shared" si="27"/>
        <v>#DIV/0!</v>
      </c>
    </row>
    <row r="181" spans="1:18" x14ac:dyDescent="0.15">
      <c r="A181" s="377" t="s">
        <v>911</v>
      </c>
      <c r="B181" s="378" t="s">
        <v>384</v>
      </c>
      <c r="C181" s="419" t="s">
        <v>382</v>
      </c>
      <c r="D181" s="379" t="s">
        <v>912</v>
      </c>
      <c r="E181" s="528"/>
      <c r="F181" s="529"/>
      <c r="G181" s="529"/>
      <c r="H181" s="527">
        <f t="shared" si="33"/>
        <v>0</v>
      </c>
      <c r="I181" s="530"/>
      <c r="J181" s="530"/>
      <c r="K181" s="530"/>
      <c r="L181" s="530"/>
      <c r="M181" s="530"/>
      <c r="N181" s="527">
        <f t="shared" si="34"/>
        <v>0</v>
      </c>
      <c r="O181" s="557" t="e">
        <f>G181*1000/Таблица4501!F9</f>
        <v>#DIV/0!</v>
      </c>
      <c r="P181" s="557" t="e">
        <f>I181*1000/Таблица4501!F9</f>
        <v>#DIV/0!</v>
      </c>
      <c r="Q181" s="557" t="e">
        <f>N181*1000/Таблица4501!F9</f>
        <v>#DIV/0!</v>
      </c>
      <c r="R181" s="557" t="e">
        <f t="shared" si="27"/>
        <v>#DIV/0!</v>
      </c>
    </row>
    <row r="182" spans="1:18" x14ac:dyDescent="0.15">
      <c r="A182" s="377" t="s">
        <v>726</v>
      </c>
      <c r="B182" s="378" t="s">
        <v>385</v>
      </c>
      <c r="C182" s="419" t="s">
        <v>383</v>
      </c>
      <c r="D182" s="379" t="s">
        <v>549</v>
      </c>
      <c r="E182" s="528"/>
      <c r="F182" s="529"/>
      <c r="G182" s="529"/>
      <c r="H182" s="527">
        <f t="shared" si="33"/>
        <v>0</v>
      </c>
      <c r="I182" s="530"/>
      <c r="J182" s="530"/>
      <c r="K182" s="530"/>
      <c r="L182" s="530"/>
      <c r="M182" s="530"/>
      <c r="N182" s="527">
        <f t="shared" si="34"/>
        <v>0</v>
      </c>
      <c r="O182" s="557" t="e">
        <f>G182*1000/Таблица4501!F9</f>
        <v>#DIV/0!</v>
      </c>
      <c r="P182" s="557" t="e">
        <f>I182*1000/Таблица4501!F9</f>
        <v>#DIV/0!</v>
      </c>
      <c r="Q182" s="557" t="e">
        <f>N182*1000/Таблица4501!F9</f>
        <v>#DIV/0!</v>
      </c>
      <c r="R182" s="557" t="e">
        <f t="shared" si="27"/>
        <v>#DIV/0!</v>
      </c>
    </row>
    <row r="183" spans="1:18" ht="31.5" x14ac:dyDescent="0.15">
      <c r="A183" s="377" t="s">
        <v>727</v>
      </c>
      <c r="B183" s="378" t="s">
        <v>913</v>
      </c>
      <c r="C183" s="396" t="s">
        <v>914</v>
      </c>
      <c r="D183" s="379" t="s">
        <v>915</v>
      </c>
      <c r="E183" s="528"/>
      <c r="F183" s="529"/>
      <c r="G183" s="529"/>
      <c r="H183" s="527">
        <f t="shared" si="33"/>
        <v>0</v>
      </c>
      <c r="I183" s="530"/>
      <c r="J183" s="530"/>
      <c r="K183" s="530"/>
      <c r="L183" s="530"/>
      <c r="M183" s="530"/>
      <c r="N183" s="527">
        <f t="shared" si="34"/>
        <v>0</v>
      </c>
      <c r="O183" s="557" t="e">
        <f>G183*1000/Таблица4501!F9</f>
        <v>#DIV/0!</v>
      </c>
      <c r="P183" s="557" t="e">
        <f>I183*1000/Таблица4501!F9</f>
        <v>#DIV/0!</v>
      </c>
      <c r="Q183" s="557" t="e">
        <f>N183*1000/Таблица4501!F9</f>
        <v>#DIV/0!</v>
      </c>
      <c r="R183" s="557" t="e">
        <f t="shared" si="27"/>
        <v>#DIV/0!</v>
      </c>
    </row>
    <row r="184" spans="1:18" x14ac:dyDescent="0.15">
      <c r="A184" s="377" t="s">
        <v>1561</v>
      </c>
      <c r="B184" s="378" t="s">
        <v>1487</v>
      </c>
      <c r="C184" s="420" t="s">
        <v>1488</v>
      </c>
      <c r="D184" s="379"/>
      <c r="E184" s="528"/>
      <c r="F184" s="529"/>
      <c r="G184" s="529"/>
      <c r="H184" s="527">
        <f t="shared" si="33"/>
        <v>0</v>
      </c>
      <c r="I184" s="530"/>
      <c r="J184" s="530"/>
      <c r="K184" s="530"/>
      <c r="L184" s="530"/>
      <c r="M184" s="530"/>
      <c r="N184" s="527">
        <f t="shared" si="34"/>
        <v>0</v>
      </c>
      <c r="O184" s="557" t="e">
        <f>G184*1000/Таблица4501!F9</f>
        <v>#DIV/0!</v>
      </c>
      <c r="P184" s="557" t="e">
        <f>I184*1000/Таблица4501!F9</f>
        <v>#DIV/0!</v>
      </c>
      <c r="Q184" s="557" t="e">
        <f>N184*1000/Таблица4501!F9</f>
        <v>#DIV/0!</v>
      </c>
      <c r="R184" s="557" t="e">
        <f t="shared" si="27"/>
        <v>#DIV/0!</v>
      </c>
    </row>
    <row r="185" spans="1:18" x14ac:dyDescent="0.15">
      <c r="A185" s="374" t="s">
        <v>728</v>
      </c>
      <c r="B185" s="375" t="s">
        <v>236</v>
      </c>
      <c r="C185" s="421" t="s">
        <v>141</v>
      </c>
      <c r="D185" s="376" t="s">
        <v>777</v>
      </c>
      <c r="E185" s="527">
        <f>E186+E187+E188+E189+E192+E194+E195+E197+E198+E200</f>
        <v>0</v>
      </c>
      <c r="F185" s="527">
        <f>F186+F187+F188+F189+F192+F194+F195+F197+F198+F200</f>
        <v>0</v>
      </c>
      <c r="G185" s="527">
        <f>G186+G187+G188+G189+G192+G194+G195+G197+G198+G200</f>
        <v>0</v>
      </c>
      <c r="H185" s="527">
        <f>F185+J185</f>
        <v>0</v>
      </c>
      <c r="I185" s="527">
        <f>I186+I187+I188+I189+I192+I194+I195+I197+I198+I200</f>
        <v>0</v>
      </c>
      <c r="J185" s="527">
        <f>J186+J187+J188+J189+J192+J194+J195+J197+J198+J200</f>
        <v>0</v>
      </c>
      <c r="K185" s="527">
        <f>K186+K187+K188+K189+K192+K194+K195+K197+K198+K200</f>
        <v>0</v>
      </c>
      <c r="L185" s="527">
        <f>L186+L187+L188+L189+L192+L194+L195+L197+L198+L200</f>
        <v>0</v>
      </c>
      <c r="M185" s="527">
        <f>M186+M187+M188+M189+M192+M194+M195+M197+M198+M200</f>
        <v>0</v>
      </c>
      <c r="N185" s="527">
        <f>H185-M185</f>
        <v>0</v>
      </c>
      <c r="O185" s="557" t="e">
        <f>G185*1000/Таблица4501!F9</f>
        <v>#DIV/0!</v>
      </c>
      <c r="P185" s="557" t="e">
        <f>I185*1000/Таблица4501!F9</f>
        <v>#DIV/0!</v>
      </c>
      <c r="Q185" s="557" t="e">
        <f>N185*1000/Таблица4501!F9</f>
        <v>#DIV/0!</v>
      </c>
      <c r="R185" s="557" t="e">
        <f t="shared" si="27"/>
        <v>#DIV/0!</v>
      </c>
    </row>
    <row r="186" spans="1:18" x14ac:dyDescent="0.15">
      <c r="A186" s="377" t="s">
        <v>729</v>
      </c>
      <c r="B186" s="378" t="s">
        <v>237</v>
      </c>
      <c r="C186" s="378" t="s">
        <v>90</v>
      </c>
      <c r="D186" s="379" t="s">
        <v>778</v>
      </c>
      <c r="E186" s="528"/>
      <c r="F186" s="529"/>
      <c r="G186" s="529"/>
      <c r="H186" s="527">
        <f t="shared" si="33"/>
        <v>0</v>
      </c>
      <c r="I186" s="530"/>
      <c r="J186" s="530"/>
      <c r="K186" s="530"/>
      <c r="L186" s="530"/>
      <c r="M186" s="530"/>
      <c r="N186" s="527">
        <f t="shared" si="34"/>
        <v>0</v>
      </c>
      <c r="O186" s="557" t="e">
        <f>G186*1000/Таблица4501!F9</f>
        <v>#DIV/0!</v>
      </c>
      <c r="P186" s="557" t="e">
        <f>I186*1000/Таблица4501!F9</f>
        <v>#DIV/0!</v>
      </c>
      <c r="Q186" s="557" t="e">
        <f>N186*1000/Таблица4501!F9</f>
        <v>#DIV/0!</v>
      </c>
      <c r="R186" s="557" t="e">
        <f t="shared" si="27"/>
        <v>#DIV/0!</v>
      </c>
    </row>
    <row r="187" spans="1:18" x14ac:dyDescent="0.15">
      <c r="A187" s="377" t="s">
        <v>42</v>
      </c>
      <c r="B187" s="378" t="s">
        <v>238</v>
      </c>
      <c r="C187" s="378" t="s">
        <v>92</v>
      </c>
      <c r="D187" s="379" t="s">
        <v>779</v>
      </c>
      <c r="E187" s="528"/>
      <c r="F187" s="529"/>
      <c r="G187" s="529"/>
      <c r="H187" s="527">
        <f t="shared" si="33"/>
        <v>0</v>
      </c>
      <c r="I187" s="530"/>
      <c r="J187" s="530"/>
      <c r="K187" s="530"/>
      <c r="L187" s="530"/>
      <c r="M187" s="530"/>
      <c r="N187" s="527">
        <f t="shared" si="34"/>
        <v>0</v>
      </c>
      <c r="O187" s="557" t="e">
        <f>G187*1000/Таблица4501!F9</f>
        <v>#DIV/0!</v>
      </c>
      <c r="P187" s="557" t="e">
        <f>I187*1000/Таблица4501!F9</f>
        <v>#DIV/0!</v>
      </c>
      <c r="Q187" s="557" t="e">
        <f>N187*1000/Таблица4501!F9</f>
        <v>#DIV/0!</v>
      </c>
      <c r="R187" s="557" t="e">
        <f t="shared" si="27"/>
        <v>#DIV/0!</v>
      </c>
    </row>
    <row r="188" spans="1:18" s="412" customFormat="1" x14ac:dyDescent="0.15">
      <c r="A188" s="377" t="s">
        <v>501</v>
      </c>
      <c r="B188" s="378" t="s">
        <v>239</v>
      </c>
      <c r="C188" s="378" t="s">
        <v>93</v>
      </c>
      <c r="D188" s="379" t="s">
        <v>550</v>
      </c>
      <c r="E188" s="528"/>
      <c r="F188" s="529"/>
      <c r="G188" s="529"/>
      <c r="H188" s="527">
        <f t="shared" si="33"/>
        <v>0</v>
      </c>
      <c r="I188" s="530"/>
      <c r="J188" s="530"/>
      <c r="K188" s="530"/>
      <c r="L188" s="530"/>
      <c r="M188" s="530"/>
      <c r="N188" s="527">
        <f t="shared" si="34"/>
        <v>0</v>
      </c>
      <c r="O188" s="557" t="e">
        <f>G188*1000/Таблица4501!F9</f>
        <v>#DIV/0!</v>
      </c>
      <c r="P188" s="557" t="e">
        <f>I188*1000/Таблица4501!F9</f>
        <v>#DIV/0!</v>
      </c>
      <c r="Q188" s="557" t="e">
        <f>N188*1000/Таблица4501!F9</f>
        <v>#DIV/0!</v>
      </c>
      <c r="R188" s="557" t="e">
        <f t="shared" si="27"/>
        <v>#DIV/0!</v>
      </c>
    </row>
    <row r="189" spans="1:18" x14ac:dyDescent="0.15">
      <c r="A189" s="377" t="s">
        <v>730</v>
      </c>
      <c r="B189" s="378" t="s">
        <v>240</v>
      </c>
      <c r="C189" s="378" t="s">
        <v>94</v>
      </c>
      <c r="D189" s="379" t="s">
        <v>780</v>
      </c>
      <c r="E189" s="528"/>
      <c r="F189" s="529"/>
      <c r="G189" s="529"/>
      <c r="H189" s="527">
        <f t="shared" si="33"/>
        <v>0</v>
      </c>
      <c r="I189" s="530"/>
      <c r="J189" s="530"/>
      <c r="K189" s="530"/>
      <c r="L189" s="530"/>
      <c r="M189" s="530"/>
      <c r="N189" s="527">
        <f t="shared" si="34"/>
        <v>0</v>
      </c>
      <c r="O189" s="557" t="e">
        <f>G189*1000/Таблица4501!F9</f>
        <v>#DIV/0!</v>
      </c>
      <c r="P189" s="557" t="e">
        <f>I189*1000/Таблица4501!F9</f>
        <v>#DIV/0!</v>
      </c>
      <c r="Q189" s="557" t="e">
        <f>N189*1000/Таблица4501!F9</f>
        <v>#DIV/0!</v>
      </c>
      <c r="R189" s="557" t="e">
        <f t="shared" si="27"/>
        <v>#DIV/0!</v>
      </c>
    </row>
    <row r="190" spans="1:18" x14ac:dyDescent="0.15">
      <c r="A190" s="385" t="s">
        <v>1613</v>
      </c>
      <c r="B190" s="378" t="s">
        <v>1619</v>
      </c>
      <c r="C190" s="381" t="s">
        <v>1614</v>
      </c>
      <c r="D190" s="395" t="s">
        <v>1615</v>
      </c>
      <c r="E190" s="528"/>
      <c r="F190" s="529"/>
      <c r="G190" s="529"/>
      <c r="H190" s="527">
        <f t="shared" si="33"/>
        <v>0</v>
      </c>
      <c r="I190" s="530"/>
      <c r="J190" s="530"/>
      <c r="K190" s="530"/>
      <c r="L190" s="530"/>
      <c r="M190" s="530"/>
      <c r="N190" s="527">
        <f t="shared" si="34"/>
        <v>0</v>
      </c>
      <c r="O190" s="557" t="e">
        <f>G190*1000/Таблица4501!F9</f>
        <v>#DIV/0!</v>
      </c>
      <c r="P190" s="557" t="e">
        <f>I190*1000/Таблица4501!F9</f>
        <v>#DIV/0!</v>
      </c>
      <c r="Q190" s="557" t="e">
        <f>N190*1000/Таблица4501!F9</f>
        <v>#DIV/0!</v>
      </c>
      <c r="R190" s="557" t="e">
        <f t="shared" si="27"/>
        <v>#DIV/0!</v>
      </c>
    </row>
    <row r="191" spans="1:18" x14ac:dyDescent="0.15">
      <c r="A191" s="385" t="s">
        <v>1616</v>
      </c>
      <c r="B191" s="378" t="s">
        <v>1620</v>
      </c>
      <c r="C191" s="381" t="s">
        <v>1617</v>
      </c>
      <c r="D191" s="395" t="s">
        <v>1618</v>
      </c>
      <c r="E191" s="528"/>
      <c r="F191" s="529"/>
      <c r="G191" s="529"/>
      <c r="H191" s="527">
        <f t="shared" si="33"/>
        <v>0</v>
      </c>
      <c r="I191" s="530"/>
      <c r="J191" s="530"/>
      <c r="K191" s="530"/>
      <c r="L191" s="530"/>
      <c r="M191" s="530"/>
      <c r="N191" s="527">
        <f t="shared" si="34"/>
        <v>0</v>
      </c>
      <c r="O191" s="557" t="e">
        <f>G191*1000/Таблица4501!F9</f>
        <v>#DIV/0!</v>
      </c>
      <c r="P191" s="557" t="e">
        <f>I191*1000/Таблица4501!F9</f>
        <v>#DIV/0!</v>
      </c>
      <c r="Q191" s="557" t="e">
        <f>N191*1000/Таблица4501!F9</f>
        <v>#DIV/0!</v>
      </c>
      <c r="R191" s="557" t="e">
        <f t="shared" si="27"/>
        <v>#DIV/0!</v>
      </c>
    </row>
    <row r="192" spans="1:18" x14ac:dyDescent="0.15">
      <c r="A192" s="377" t="s">
        <v>502</v>
      </c>
      <c r="B192" s="378" t="s">
        <v>241</v>
      </c>
      <c r="C192" s="396" t="s">
        <v>95</v>
      </c>
      <c r="D192" s="379" t="s">
        <v>551</v>
      </c>
      <c r="E192" s="528"/>
      <c r="F192" s="529"/>
      <c r="G192" s="529"/>
      <c r="H192" s="527">
        <f t="shared" si="33"/>
        <v>0</v>
      </c>
      <c r="I192" s="530"/>
      <c r="J192" s="530"/>
      <c r="K192" s="530"/>
      <c r="L192" s="530"/>
      <c r="M192" s="530"/>
      <c r="N192" s="527">
        <f t="shared" si="34"/>
        <v>0</v>
      </c>
      <c r="O192" s="557" t="e">
        <f>G192*1000/Таблица4501!F9</f>
        <v>#DIV/0!</v>
      </c>
      <c r="P192" s="557" t="e">
        <f>I192*1000/Таблица4501!F9</f>
        <v>#DIV/0!</v>
      </c>
      <c r="Q192" s="557" t="e">
        <f>N192*1000/Таблица4501!F9</f>
        <v>#DIV/0!</v>
      </c>
      <c r="R192" s="557" t="e">
        <f t="shared" si="27"/>
        <v>#DIV/0!</v>
      </c>
    </row>
    <row r="193" spans="1:18" ht="21" x14ac:dyDescent="0.15">
      <c r="A193" s="377" t="s">
        <v>731</v>
      </c>
      <c r="B193" s="378" t="s">
        <v>552</v>
      </c>
      <c r="C193" s="396" t="s">
        <v>553</v>
      </c>
      <c r="D193" s="379" t="s">
        <v>554</v>
      </c>
      <c r="E193" s="528"/>
      <c r="F193" s="529"/>
      <c r="G193" s="529"/>
      <c r="H193" s="527">
        <f t="shared" si="33"/>
        <v>0</v>
      </c>
      <c r="I193" s="530"/>
      <c r="J193" s="530"/>
      <c r="K193" s="530"/>
      <c r="L193" s="530"/>
      <c r="M193" s="530"/>
      <c r="N193" s="527">
        <f t="shared" si="34"/>
        <v>0</v>
      </c>
      <c r="O193" s="557" t="e">
        <f>G193*1000/Таблица4501!F9</f>
        <v>#DIV/0!</v>
      </c>
      <c r="P193" s="557" t="e">
        <f>I193*1000/Таблица4501!F9</f>
        <v>#DIV/0!</v>
      </c>
      <c r="Q193" s="557" t="e">
        <f>N193*1000/Таблица4501!F9</f>
        <v>#DIV/0!</v>
      </c>
      <c r="R193" s="557" t="e">
        <f t="shared" si="27"/>
        <v>#DIV/0!</v>
      </c>
    </row>
    <row r="194" spans="1:18" x14ac:dyDescent="0.15">
      <c r="A194" s="377" t="s">
        <v>445</v>
      </c>
      <c r="B194" s="378" t="s">
        <v>611</v>
      </c>
      <c r="C194" s="422" t="s">
        <v>612</v>
      </c>
      <c r="D194" s="379" t="s">
        <v>916</v>
      </c>
      <c r="E194" s="528"/>
      <c r="F194" s="529"/>
      <c r="G194" s="529"/>
      <c r="H194" s="527">
        <f t="shared" si="33"/>
        <v>0</v>
      </c>
      <c r="I194" s="530"/>
      <c r="J194" s="530"/>
      <c r="K194" s="530"/>
      <c r="L194" s="530"/>
      <c r="M194" s="530"/>
      <c r="N194" s="527">
        <f t="shared" si="34"/>
        <v>0</v>
      </c>
      <c r="O194" s="557" t="e">
        <f>G194*1000/Таблица4501!F9</f>
        <v>#DIV/0!</v>
      </c>
      <c r="P194" s="557" t="e">
        <f>I194*1000/Таблица4501!F19</f>
        <v>#DIV/0!</v>
      </c>
      <c r="Q194" s="557" t="e">
        <f>N194*1000/Таблица4501!F9</f>
        <v>#DIV/0!</v>
      </c>
      <c r="R194" s="557" t="e">
        <f t="shared" si="27"/>
        <v>#DIV/0!</v>
      </c>
    </row>
    <row r="195" spans="1:18" x14ac:dyDescent="0.15">
      <c r="A195" s="377" t="s">
        <v>122</v>
      </c>
      <c r="B195" s="378" t="s">
        <v>483</v>
      </c>
      <c r="C195" s="396" t="s">
        <v>484</v>
      </c>
      <c r="D195" s="379" t="s">
        <v>781</v>
      </c>
      <c r="E195" s="528"/>
      <c r="F195" s="529"/>
      <c r="G195" s="529"/>
      <c r="H195" s="527">
        <f t="shared" si="33"/>
        <v>0</v>
      </c>
      <c r="I195" s="530"/>
      <c r="J195" s="530"/>
      <c r="K195" s="530"/>
      <c r="L195" s="530"/>
      <c r="M195" s="530"/>
      <c r="N195" s="527">
        <f t="shared" si="34"/>
        <v>0</v>
      </c>
      <c r="O195" s="557" t="e">
        <f>G195*1000/Таблица4501!F9</f>
        <v>#DIV/0!</v>
      </c>
      <c r="P195" s="557" t="e">
        <f>I195*1000/Таблица4501!F9</f>
        <v>#DIV/0!</v>
      </c>
      <c r="Q195" s="557" t="e">
        <f>N195*1000/Таблица4501!F9</f>
        <v>#DIV/0!</v>
      </c>
      <c r="R195" s="557" t="e">
        <f t="shared" si="27"/>
        <v>#DIV/0!</v>
      </c>
    </row>
    <row r="196" spans="1:18" x14ac:dyDescent="0.15">
      <c r="A196" s="377" t="s">
        <v>555</v>
      </c>
      <c r="B196" s="378" t="s">
        <v>1028</v>
      </c>
      <c r="C196" s="396" t="s">
        <v>1029</v>
      </c>
      <c r="D196" s="379" t="s">
        <v>556</v>
      </c>
      <c r="E196" s="528"/>
      <c r="F196" s="529"/>
      <c r="G196" s="529"/>
      <c r="H196" s="527">
        <f t="shared" si="33"/>
        <v>0</v>
      </c>
      <c r="I196" s="530"/>
      <c r="J196" s="530"/>
      <c r="K196" s="530"/>
      <c r="L196" s="530"/>
      <c r="M196" s="530"/>
      <c r="N196" s="527">
        <f t="shared" si="34"/>
        <v>0</v>
      </c>
      <c r="O196" s="557" t="e">
        <f>G196*1000/Таблица4501!F9</f>
        <v>#DIV/0!</v>
      </c>
      <c r="P196" s="557" t="e">
        <f>I196*1000/Таблица4501!F9</f>
        <v>#DIV/0!</v>
      </c>
      <c r="Q196" s="557" t="e">
        <f>N196*1000/Таблица4501!F9</f>
        <v>#DIV/0!</v>
      </c>
      <c r="R196" s="557" t="e">
        <f t="shared" si="27"/>
        <v>#DIV/0!</v>
      </c>
    </row>
    <row r="197" spans="1:18" x14ac:dyDescent="0.15">
      <c r="A197" s="377" t="s">
        <v>43</v>
      </c>
      <c r="B197" s="378" t="s">
        <v>557</v>
      </c>
      <c r="C197" s="396" t="s">
        <v>558</v>
      </c>
      <c r="D197" s="379" t="s">
        <v>782</v>
      </c>
      <c r="E197" s="528"/>
      <c r="F197" s="529"/>
      <c r="G197" s="529"/>
      <c r="H197" s="527">
        <f t="shared" si="33"/>
        <v>0</v>
      </c>
      <c r="I197" s="530"/>
      <c r="J197" s="530"/>
      <c r="K197" s="530"/>
      <c r="L197" s="530"/>
      <c r="M197" s="530"/>
      <c r="N197" s="527">
        <f t="shared" si="34"/>
        <v>0</v>
      </c>
      <c r="O197" s="557" t="e">
        <f>G197*1000/Таблица4501!F9</f>
        <v>#DIV/0!</v>
      </c>
      <c r="P197" s="557" t="e">
        <f>I197*1000/Таблица4501!F9</f>
        <v>#DIV/0!</v>
      </c>
      <c r="Q197" s="557" t="e">
        <f>N197*1000/Таблица4501!F9</f>
        <v>#DIV/0!</v>
      </c>
      <c r="R197" s="557" t="e">
        <f t="shared" si="27"/>
        <v>#DIV/0!</v>
      </c>
    </row>
    <row r="198" spans="1:18" s="486" customFormat="1" ht="15" x14ac:dyDescent="0.25">
      <c r="A198" s="377" t="s">
        <v>820</v>
      </c>
      <c r="B198" s="378" t="s">
        <v>559</v>
      </c>
      <c r="C198" s="396" t="s">
        <v>560</v>
      </c>
      <c r="D198" s="379" t="s">
        <v>783</v>
      </c>
      <c r="E198" s="528"/>
      <c r="F198" s="529"/>
      <c r="G198" s="529"/>
      <c r="H198" s="527">
        <f t="shared" si="33"/>
        <v>0</v>
      </c>
      <c r="I198" s="530"/>
      <c r="J198" s="530"/>
      <c r="K198" s="530"/>
      <c r="L198" s="530"/>
      <c r="M198" s="530"/>
      <c r="N198" s="527">
        <f t="shared" si="34"/>
        <v>0</v>
      </c>
      <c r="O198" s="557" t="e">
        <f>G198*1000/Таблица4501!F9</f>
        <v>#DIV/0!</v>
      </c>
      <c r="P198" s="557" t="e">
        <f>I198*1000/Таблица4501!F9</f>
        <v>#DIV/0!</v>
      </c>
      <c r="Q198" s="557" t="e">
        <f>N198*1000/Таблица4501!F9</f>
        <v>#DIV/0!</v>
      </c>
      <c r="R198" s="557" t="e">
        <f t="shared" si="27"/>
        <v>#DIV/0!</v>
      </c>
    </row>
    <row r="199" spans="1:18" x14ac:dyDescent="0.15">
      <c r="A199" s="377" t="s">
        <v>917</v>
      </c>
      <c r="B199" s="378" t="s">
        <v>1030</v>
      </c>
      <c r="C199" s="396" t="s">
        <v>1031</v>
      </c>
      <c r="D199" s="379" t="s">
        <v>561</v>
      </c>
      <c r="E199" s="528"/>
      <c r="F199" s="529">
        <f>0</f>
        <v>0</v>
      </c>
      <c r="G199" s="529"/>
      <c r="H199" s="527">
        <f t="shared" si="33"/>
        <v>0</v>
      </c>
      <c r="I199" s="530"/>
      <c r="J199" s="530"/>
      <c r="K199" s="530">
        <f>0</f>
        <v>0</v>
      </c>
      <c r="L199" s="530">
        <f>0</f>
        <v>0</v>
      </c>
      <c r="M199" s="530"/>
      <c r="N199" s="527">
        <f t="shared" si="34"/>
        <v>0</v>
      </c>
      <c r="O199" s="557" t="e">
        <f>G199*1000/Таблица4501!F9</f>
        <v>#DIV/0!</v>
      </c>
      <c r="P199" s="557" t="e">
        <f>I199*1000/Таблица4501!F9</f>
        <v>#DIV/0!</v>
      </c>
      <c r="Q199" s="557" t="e">
        <f>N199*1000/Таблица4501!F9</f>
        <v>#DIV/0!</v>
      </c>
      <c r="R199" s="557" t="e">
        <f t="shared" si="27"/>
        <v>#DIV/0!</v>
      </c>
    </row>
    <row r="200" spans="1:18" x14ac:dyDescent="0.15">
      <c r="A200" s="377" t="s">
        <v>1562</v>
      </c>
      <c r="B200" s="378" t="s">
        <v>1490</v>
      </c>
      <c r="C200" s="396" t="s">
        <v>1491</v>
      </c>
      <c r="D200" s="423"/>
      <c r="E200" s="528"/>
      <c r="F200" s="529"/>
      <c r="G200" s="529"/>
      <c r="H200" s="527">
        <f t="shared" si="33"/>
        <v>0</v>
      </c>
      <c r="I200" s="530"/>
      <c r="J200" s="530"/>
      <c r="K200" s="530"/>
      <c r="L200" s="530"/>
      <c r="M200" s="530"/>
      <c r="N200" s="527">
        <f t="shared" si="34"/>
        <v>0</v>
      </c>
      <c r="O200" s="557" t="e">
        <f>G200*1000/Таблица4501!F9</f>
        <v>#DIV/0!</v>
      </c>
      <c r="P200" s="557" t="e">
        <f>I200*1000/Таблица4501!F9</f>
        <v>#DIV/0!</v>
      </c>
      <c r="Q200" s="557" t="e">
        <f>N200*1000/Таблица4501!F9</f>
        <v>#DIV/0!</v>
      </c>
      <c r="R200" s="557" t="e">
        <f t="shared" si="27"/>
        <v>#DIV/0!</v>
      </c>
    </row>
    <row r="201" spans="1:18" x14ac:dyDescent="0.15">
      <c r="A201" s="374" t="s">
        <v>732</v>
      </c>
      <c r="B201" s="375" t="s">
        <v>242</v>
      </c>
      <c r="C201" s="375" t="s">
        <v>142</v>
      </c>
      <c r="D201" s="424" t="s">
        <v>967</v>
      </c>
      <c r="E201" s="527">
        <f>E202+E203+E204+E205+E207+E208+E209</f>
        <v>0</v>
      </c>
      <c r="F201" s="527">
        <f>F202+F203+F204+F205+F207+F208+F209</f>
        <v>0</v>
      </c>
      <c r="G201" s="527">
        <f>G202+G203+G204+G205+G207+G208+G209</f>
        <v>0</v>
      </c>
      <c r="H201" s="527">
        <f t="shared" si="33"/>
        <v>0</v>
      </c>
      <c r="I201" s="527">
        <f>I202+I203+I204+I205+I207+I208+I209</f>
        <v>0</v>
      </c>
      <c r="J201" s="527">
        <f t="shared" ref="J201:M201" si="35">J202+J203+J204+J205+J207+J208+J209</f>
        <v>0</v>
      </c>
      <c r="K201" s="527">
        <f t="shared" si="35"/>
        <v>0</v>
      </c>
      <c r="L201" s="527">
        <f t="shared" si="35"/>
        <v>0</v>
      </c>
      <c r="M201" s="527">
        <f t="shared" si="35"/>
        <v>0</v>
      </c>
      <c r="N201" s="527">
        <f t="shared" si="34"/>
        <v>0</v>
      </c>
      <c r="O201" s="557" t="e">
        <f>G201*1000/Таблица4501!F9</f>
        <v>#DIV/0!</v>
      </c>
      <c r="P201" s="557" t="e">
        <f>I201*1000/Таблица4501!F9</f>
        <v>#DIV/0!</v>
      </c>
      <c r="Q201" s="557" t="e">
        <f>N201*1000/Таблица4501!F9</f>
        <v>#DIV/0!</v>
      </c>
      <c r="R201" s="557" t="e">
        <f t="shared" si="27"/>
        <v>#DIV/0!</v>
      </c>
    </row>
    <row r="202" spans="1:18" x14ac:dyDescent="0.15">
      <c r="A202" s="377" t="s">
        <v>733</v>
      </c>
      <c r="B202" s="378" t="s">
        <v>243</v>
      </c>
      <c r="C202" s="378" t="s">
        <v>96</v>
      </c>
      <c r="D202" s="379" t="s">
        <v>51</v>
      </c>
      <c r="E202" s="528"/>
      <c r="F202" s="529"/>
      <c r="G202" s="529"/>
      <c r="H202" s="527">
        <f t="shared" si="33"/>
        <v>0</v>
      </c>
      <c r="I202" s="530"/>
      <c r="J202" s="530"/>
      <c r="K202" s="530"/>
      <c r="L202" s="530"/>
      <c r="M202" s="530"/>
      <c r="N202" s="527">
        <f t="shared" si="34"/>
        <v>0</v>
      </c>
      <c r="O202" s="557" t="e">
        <f>G202*1000/Таблица4501!F9</f>
        <v>#DIV/0!</v>
      </c>
      <c r="P202" s="557" t="e">
        <f>I202*1000/Таблица4501!F9</f>
        <v>#DIV/0!</v>
      </c>
      <c r="Q202" s="557" t="e">
        <f>N202*1000/Таблица4501!F9</f>
        <v>#DIV/0!</v>
      </c>
      <c r="R202" s="557" t="e">
        <f t="shared" ref="R202:R256" si="36">J202*100/I202</f>
        <v>#DIV/0!</v>
      </c>
    </row>
    <row r="203" spans="1:18" x14ac:dyDescent="0.15">
      <c r="A203" s="377" t="s">
        <v>466</v>
      </c>
      <c r="B203" s="378" t="s">
        <v>244</v>
      </c>
      <c r="C203" s="378" t="s">
        <v>97</v>
      </c>
      <c r="D203" s="379" t="s">
        <v>52</v>
      </c>
      <c r="E203" s="528"/>
      <c r="F203" s="529"/>
      <c r="G203" s="529"/>
      <c r="H203" s="527">
        <f t="shared" si="33"/>
        <v>0</v>
      </c>
      <c r="I203" s="530"/>
      <c r="J203" s="530"/>
      <c r="K203" s="530"/>
      <c r="L203" s="530"/>
      <c r="M203" s="530"/>
      <c r="N203" s="527">
        <f t="shared" si="34"/>
        <v>0</v>
      </c>
      <c r="O203" s="557" t="e">
        <f>G203*1000/Таблица4501!F9</f>
        <v>#DIV/0!</v>
      </c>
      <c r="P203" s="557" t="e">
        <f>I203*1000/Таблица4501!F9</f>
        <v>#DIV/0!</v>
      </c>
      <c r="Q203" s="557" t="e">
        <f>N203*1000/Таблица4501!F9</f>
        <v>#DIV/0!</v>
      </c>
      <c r="R203" s="557" t="e">
        <f t="shared" si="36"/>
        <v>#DIV/0!</v>
      </c>
    </row>
    <row r="204" spans="1:18" s="412" customFormat="1" x14ac:dyDescent="0.15">
      <c r="A204" s="377" t="s">
        <v>656</v>
      </c>
      <c r="B204" s="378" t="s">
        <v>396</v>
      </c>
      <c r="C204" s="378" t="s">
        <v>391</v>
      </c>
      <c r="D204" s="379" t="s">
        <v>647</v>
      </c>
      <c r="E204" s="528"/>
      <c r="F204" s="529"/>
      <c r="G204" s="529"/>
      <c r="H204" s="527">
        <f t="shared" si="33"/>
        <v>0</v>
      </c>
      <c r="I204" s="530"/>
      <c r="J204" s="530"/>
      <c r="K204" s="530"/>
      <c r="L204" s="530"/>
      <c r="M204" s="530"/>
      <c r="N204" s="527">
        <f t="shared" si="34"/>
        <v>0</v>
      </c>
      <c r="O204" s="557" t="e">
        <f>G204*1000/Таблица4501!F9</f>
        <v>#DIV/0!</v>
      </c>
      <c r="P204" s="557" t="e">
        <f>I204*1000/Таблица4501!F9</f>
        <v>#DIV/0!</v>
      </c>
      <c r="Q204" s="557" t="e">
        <f>N204*1000/Таблица4501!F94</f>
        <v>#DIV/0!</v>
      </c>
      <c r="R204" s="557" t="e">
        <f t="shared" si="36"/>
        <v>#DIV/0!</v>
      </c>
    </row>
    <row r="205" spans="1:18" x14ac:dyDescent="0.15">
      <c r="A205" s="377" t="s">
        <v>388</v>
      </c>
      <c r="B205" s="378" t="s">
        <v>397</v>
      </c>
      <c r="C205" s="378" t="s">
        <v>392</v>
      </c>
      <c r="D205" s="379" t="s">
        <v>401</v>
      </c>
      <c r="E205" s="528"/>
      <c r="F205" s="529"/>
      <c r="G205" s="529"/>
      <c r="H205" s="527">
        <f t="shared" si="33"/>
        <v>0</v>
      </c>
      <c r="I205" s="530"/>
      <c r="J205" s="530"/>
      <c r="K205" s="530"/>
      <c r="L205" s="530"/>
      <c r="M205" s="530"/>
      <c r="N205" s="527">
        <f t="shared" si="34"/>
        <v>0</v>
      </c>
      <c r="O205" s="557" t="e">
        <f>G205*1000/Таблица4501!F9</f>
        <v>#DIV/0!</v>
      </c>
      <c r="P205" s="557" t="e">
        <f>I205*1000/Таблица4501!F9</f>
        <v>#DIV/0!</v>
      </c>
      <c r="Q205" s="557" t="e">
        <f>N205*1000/Таблица4501!F9</f>
        <v>#DIV/0!</v>
      </c>
      <c r="R205" s="557" t="e">
        <f t="shared" si="36"/>
        <v>#DIV/0!</v>
      </c>
    </row>
    <row r="206" spans="1:18" x14ac:dyDescent="0.15">
      <c r="A206" s="377" t="s">
        <v>734</v>
      </c>
      <c r="B206" s="378" t="s">
        <v>398</v>
      </c>
      <c r="C206" s="378" t="s">
        <v>393</v>
      </c>
      <c r="D206" s="379" t="s">
        <v>402</v>
      </c>
      <c r="E206" s="528"/>
      <c r="F206" s="529"/>
      <c r="G206" s="529"/>
      <c r="H206" s="527">
        <f t="shared" si="33"/>
        <v>0</v>
      </c>
      <c r="I206" s="530"/>
      <c r="J206" s="530"/>
      <c r="K206" s="530"/>
      <c r="L206" s="530"/>
      <c r="M206" s="530"/>
      <c r="N206" s="527">
        <f t="shared" si="34"/>
        <v>0</v>
      </c>
      <c r="O206" s="557" t="e">
        <f>G206*1000/Таблица4501!F9</f>
        <v>#DIV/0!</v>
      </c>
      <c r="P206" s="557" t="e">
        <f>I206*1000/Таблица4501!F9</f>
        <v>#DIV/0!</v>
      </c>
      <c r="Q206" s="557" t="e">
        <f>N206*1000/Таблица4501!F96</f>
        <v>#DIV/0!</v>
      </c>
      <c r="R206" s="557" t="e">
        <f t="shared" si="36"/>
        <v>#DIV/0!</v>
      </c>
    </row>
    <row r="207" spans="1:18" x14ac:dyDescent="0.15">
      <c r="A207" s="377" t="s">
        <v>389</v>
      </c>
      <c r="B207" s="378" t="s">
        <v>399</v>
      </c>
      <c r="C207" s="378" t="s">
        <v>394</v>
      </c>
      <c r="D207" s="379" t="s">
        <v>403</v>
      </c>
      <c r="E207" s="528"/>
      <c r="F207" s="529"/>
      <c r="G207" s="529"/>
      <c r="H207" s="527">
        <f t="shared" si="33"/>
        <v>0</v>
      </c>
      <c r="I207" s="530"/>
      <c r="J207" s="530"/>
      <c r="K207" s="530"/>
      <c r="L207" s="530"/>
      <c r="M207" s="530"/>
      <c r="N207" s="527">
        <f t="shared" si="34"/>
        <v>0</v>
      </c>
      <c r="O207" s="557" t="e">
        <f>G207*1000/Таблица4501!F9</f>
        <v>#DIV/0!</v>
      </c>
      <c r="P207" s="557" t="e">
        <f>I207*1000/Таблица4501!F9</f>
        <v>#DIV/0!</v>
      </c>
      <c r="Q207" s="557" t="e">
        <f>N207*1000/Таблица4501!F9</f>
        <v>#DIV/0!</v>
      </c>
      <c r="R207" s="557" t="e">
        <f t="shared" si="36"/>
        <v>#DIV/0!</v>
      </c>
    </row>
    <row r="208" spans="1:18" x14ac:dyDescent="0.15">
      <c r="A208" s="377" t="s">
        <v>390</v>
      </c>
      <c r="B208" s="378" t="s">
        <v>400</v>
      </c>
      <c r="C208" s="378" t="s">
        <v>395</v>
      </c>
      <c r="D208" s="379" t="s">
        <v>404</v>
      </c>
      <c r="E208" s="528"/>
      <c r="F208" s="529"/>
      <c r="G208" s="529"/>
      <c r="H208" s="527">
        <f t="shared" si="33"/>
        <v>0</v>
      </c>
      <c r="I208" s="530"/>
      <c r="J208" s="530"/>
      <c r="K208" s="530"/>
      <c r="L208" s="530"/>
      <c r="M208" s="530"/>
      <c r="N208" s="527">
        <f t="shared" si="34"/>
        <v>0</v>
      </c>
      <c r="O208" s="557" t="e">
        <f>G208*1000/Таблица4501!F9</f>
        <v>#DIV/0!</v>
      </c>
      <c r="P208" s="557" t="e">
        <f>I208*1000/Таблица4501!F9</f>
        <v>#DIV/0!</v>
      </c>
      <c r="Q208" s="557" t="e">
        <f>N208*1000/Таблица4501!F9</f>
        <v>#DIV/0!</v>
      </c>
      <c r="R208" s="557" t="e">
        <f t="shared" si="36"/>
        <v>#DIV/0!</v>
      </c>
    </row>
    <row r="209" spans="1:18" x14ac:dyDescent="0.15">
      <c r="A209" s="377" t="s">
        <v>1492</v>
      </c>
      <c r="B209" s="378" t="s">
        <v>1493</v>
      </c>
      <c r="C209" s="378" t="s">
        <v>1494</v>
      </c>
      <c r="D209" s="379"/>
      <c r="E209" s="528"/>
      <c r="F209" s="529"/>
      <c r="G209" s="529"/>
      <c r="H209" s="527">
        <f t="shared" si="33"/>
        <v>0</v>
      </c>
      <c r="I209" s="530"/>
      <c r="J209" s="530"/>
      <c r="K209" s="530"/>
      <c r="L209" s="530"/>
      <c r="M209" s="530"/>
      <c r="N209" s="527">
        <f t="shared" si="34"/>
        <v>0</v>
      </c>
      <c r="O209" s="557" t="e">
        <f>G209*1000/Таблица4501!F9</f>
        <v>#DIV/0!</v>
      </c>
      <c r="P209" s="557" t="e">
        <f>I209*1000/Таблица4501!F9</f>
        <v>#DIV/0!</v>
      </c>
      <c r="Q209" s="557" t="e">
        <f>N209*1000/Таблица4501!F9</f>
        <v>#DIV/0!</v>
      </c>
      <c r="R209" s="557" t="e">
        <f t="shared" si="36"/>
        <v>#DIV/0!</v>
      </c>
    </row>
    <row r="210" spans="1:18" ht="21" x14ac:dyDescent="0.15">
      <c r="A210" s="374" t="s">
        <v>735</v>
      </c>
      <c r="B210" s="375" t="s">
        <v>245</v>
      </c>
      <c r="C210" s="375" t="s">
        <v>143</v>
      </c>
      <c r="D210" s="376" t="s">
        <v>53</v>
      </c>
      <c r="E210" s="527">
        <f>E211+E217+E219+E220+E222+E223+E226</f>
        <v>0</v>
      </c>
      <c r="F210" s="527">
        <f>F211+F217+F219+F220+F222+F223+F226</f>
        <v>0</v>
      </c>
      <c r="G210" s="527">
        <f>G211+G217+G219+G220+G222+G223+G226</f>
        <v>0</v>
      </c>
      <c r="H210" s="527">
        <f t="shared" si="33"/>
        <v>0</v>
      </c>
      <c r="I210" s="527">
        <f>I211+I217+I219+I220+I222+I223+I226</f>
        <v>0</v>
      </c>
      <c r="J210" s="527">
        <f t="shared" ref="J210:M210" si="37">J211+J217+J219+J220+J222+J223+J226</f>
        <v>0</v>
      </c>
      <c r="K210" s="527">
        <f t="shared" si="37"/>
        <v>0</v>
      </c>
      <c r="L210" s="527">
        <f t="shared" si="37"/>
        <v>0</v>
      </c>
      <c r="M210" s="527">
        <f t="shared" si="37"/>
        <v>0</v>
      </c>
      <c r="N210" s="527">
        <f t="shared" si="34"/>
        <v>0</v>
      </c>
      <c r="O210" s="557" t="e">
        <f>G210*1000/Таблица4501!F9</f>
        <v>#DIV/0!</v>
      </c>
      <c r="P210" s="557" t="e">
        <f>I210*1000/Таблица4501!F9</f>
        <v>#DIV/0!</v>
      </c>
      <c r="Q210" s="557" t="e">
        <f>N210*1000/Таблица4501!F9</f>
        <v>#DIV/0!</v>
      </c>
      <c r="R210" s="557" t="e">
        <f t="shared" si="36"/>
        <v>#DIV/0!</v>
      </c>
    </row>
    <row r="211" spans="1:18" x14ac:dyDescent="0.15">
      <c r="A211" s="377" t="s">
        <v>736</v>
      </c>
      <c r="B211" s="378" t="s">
        <v>246</v>
      </c>
      <c r="C211" s="378" t="s">
        <v>98</v>
      </c>
      <c r="D211" s="379" t="s">
        <v>784</v>
      </c>
      <c r="E211" s="529">
        <f>E212+E213+E214+E215+E216</f>
        <v>0</v>
      </c>
      <c r="F211" s="529">
        <f>F212+F213+F214+F215+F216</f>
        <v>0</v>
      </c>
      <c r="G211" s="529">
        <f>G212+G213+G214+G215+G216</f>
        <v>0</v>
      </c>
      <c r="H211" s="527">
        <f t="shared" si="33"/>
        <v>0</v>
      </c>
      <c r="I211" s="529">
        <f>I212+I213+I214+I215+I216</f>
        <v>0</v>
      </c>
      <c r="J211" s="529">
        <f t="shared" ref="J211:M211" si="38">J212+J213+J214+J215+J216</f>
        <v>0</v>
      </c>
      <c r="K211" s="529">
        <f t="shared" si="38"/>
        <v>0</v>
      </c>
      <c r="L211" s="529">
        <f t="shared" si="38"/>
        <v>0</v>
      </c>
      <c r="M211" s="529">
        <f t="shared" si="38"/>
        <v>0</v>
      </c>
      <c r="N211" s="527">
        <f t="shared" si="34"/>
        <v>0</v>
      </c>
      <c r="O211" s="557" t="e">
        <f>G211*1000/Таблица4501!F9</f>
        <v>#DIV/0!</v>
      </c>
      <c r="P211" s="557" t="e">
        <f>I211*1000/Таблица4501!F9</f>
        <v>#DIV/0!</v>
      </c>
      <c r="Q211" s="557" t="e">
        <f>N211*1000/Таблица4501!F9</f>
        <v>#DIV/0!</v>
      </c>
      <c r="R211" s="557" t="e">
        <f t="shared" si="36"/>
        <v>#DIV/0!</v>
      </c>
    </row>
    <row r="212" spans="1:18" x14ac:dyDescent="0.15">
      <c r="A212" s="377" t="s">
        <v>737</v>
      </c>
      <c r="B212" s="378" t="s">
        <v>409</v>
      </c>
      <c r="C212" s="378" t="s">
        <v>406</v>
      </c>
      <c r="D212" s="379" t="s">
        <v>54</v>
      </c>
      <c r="E212" s="528"/>
      <c r="F212" s="529"/>
      <c r="G212" s="529"/>
      <c r="H212" s="527">
        <f t="shared" si="33"/>
        <v>0</v>
      </c>
      <c r="I212" s="530"/>
      <c r="J212" s="530"/>
      <c r="K212" s="530"/>
      <c r="L212" s="530"/>
      <c r="M212" s="530"/>
      <c r="N212" s="527">
        <f t="shared" si="34"/>
        <v>0</v>
      </c>
      <c r="O212" s="557" t="e">
        <f>G212*1000/Таблица4501!F9</f>
        <v>#DIV/0!</v>
      </c>
      <c r="P212" s="557" t="e">
        <f>I212*1000/Таблица4501!F9</f>
        <v>#DIV/0!</v>
      </c>
      <c r="Q212" s="557" t="e">
        <f>N212*1000/Таблица4501!F9</f>
        <v>#DIV/0!</v>
      </c>
      <c r="R212" s="557" t="e">
        <f t="shared" si="36"/>
        <v>#DIV/0!</v>
      </c>
    </row>
    <row r="213" spans="1:18" x14ac:dyDescent="0.15">
      <c r="A213" s="377" t="s">
        <v>738</v>
      </c>
      <c r="B213" s="378" t="s">
        <v>410</v>
      </c>
      <c r="C213" s="378" t="s">
        <v>407</v>
      </c>
      <c r="D213" s="379" t="s">
        <v>785</v>
      </c>
      <c r="E213" s="528"/>
      <c r="F213" s="529"/>
      <c r="G213" s="529"/>
      <c r="H213" s="527">
        <f t="shared" si="33"/>
        <v>0</v>
      </c>
      <c r="I213" s="530"/>
      <c r="J213" s="530"/>
      <c r="K213" s="530"/>
      <c r="L213" s="530"/>
      <c r="M213" s="530"/>
      <c r="N213" s="527">
        <f t="shared" si="34"/>
        <v>0</v>
      </c>
      <c r="O213" s="557" t="e">
        <f>G213*1000/Таблица4501!F9</f>
        <v>#DIV/0!</v>
      </c>
      <c r="P213" s="557" t="e">
        <f>I213*1000/Таблица4501!F9</f>
        <v>#DIV/0!</v>
      </c>
      <c r="Q213" s="557" t="e">
        <f>N213*1000/Таблица4501!F9</f>
        <v>#DIV/0!</v>
      </c>
      <c r="R213" s="557" t="e">
        <f t="shared" si="36"/>
        <v>#DIV/0!</v>
      </c>
    </row>
    <row r="214" spans="1:18" x14ac:dyDescent="0.15">
      <c r="A214" s="377" t="s">
        <v>618</v>
      </c>
      <c r="B214" s="378" t="s">
        <v>411</v>
      </c>
      <c r="C214" s="378" t="s">
        <v>408</v>
      </c>
      <c r="D214" s="379" t="s">
        <v>55</v>
      </c>
      <c r="E214" s="528"/>
      <c r="F214" s="529"/>
      <c r="G214" s="529"/>
      <c r="H214" s="527">
        <f t="shared" si="33"/>
        <v>0</v>
      </c>
      <c r="I214" s="530"/>
      <c r="J214" s="530"/>
      <c r="K214" s="530"/>
      <c r="L214" s="530"/>
      <c r="M214" s="530"/>
      <c r="N214" s="527">
        <f t="shared" si="34"/>
        <v>0</v>
      </c>
      <c r="O214" s="557" t="e">
        <f>G214*1000/Таблица4501!F94</f>
        <v>#DIV/0!</v>
      </c>
      <c r="P214" s="557" t="e">
        <f>I214*1000/Таблица4501!F9</f>
        <v>#DIV/0!</v>
      </c>
      <c r="Q214" s="557" t="e">
        <f>N214*1000/Таблица4501!F9</f>
        <v>#DIV/0!</v>
      </c>
      <c r="R214" s="557" t="e">
        <f t="shared" si="36"/>
        <v>#DIV/0!</v>
      </c>
    </row>
    <row r="215" spans="1:18" x14ac:dyDescent="0.15">
      <c r="A215" s="377" t="s">
        <v>123</v>
      </c>
      <c r="B215" s="378" t="s">
        <v>470</v>
      </c>
      <c r="C215" s="396" t="s">
        <v>468</v>
      </c>
      <c r="D215" s="379" t="s">
        <v>562</v>
      </c>
      <c r="E215" s="528"/>
      <c r="F215" s="529"/>
      <c r="G215" s="529"/>
      <c r="H215" s="527">
        <f t="shared" si="33"/>
        <v>0</v>
      </c>
      <c r="I215" s="530"/>
      <c r="J215" s="530"/>
      <c r="K215" s="530"/>
      <c r="L215" s="530"/>
      <c r="M215" s="530"/>
      <c r="N215" s="527">
        <f t="shared" si="34"/>
        <v>0</v>
      </c>
      <c r="O215" s="557" t="e">
        <f>G215*1000/Таблица4501!F9</f>
        <v>#DIV/0!</v>
      </c>
      <c r="P215" s="557" t="e">
        <f>I215*1000/Таблица4501!F9</f>
        <v>#DIV/0!</v>
      </c>
      <c r="Q215" s="557" t="e">
        <f>N215*1000/Таблица4501!F9</f>
        <v>#DIV/0!</v>
      </c>
      <c r="R215" s="557" t="e">
        <f t="shared" si="36"/>
        <v>#DIV/0!</v>
      </c>
    </row>
    <row r="216" spans="1:18" x14ac:dyDescent="0.15">
      <c r="A216" s="377" t="s">
        <v>1495</v>
      </c>
      <c r="B216" s="378" t="s">
        <v>1496</v>
      </c>
      <c r="C216" s="396" t="s">
        <v>1497</v>
      </c>
      <c r="D216" s="379"/>
      <c r="E216" s="528"/>
      <c r="F216" s="529"/>
      <c r="G216" s="529"/>
      <c r="H216" s="527">
        <f t="shared" si="33"/>
        <v>0</v>
      </c>
      <c r="I216" s="530"/>
      <c r="J216" s="530"/>
      <c r="K216" s="530"/>
      <c r="L216" s="530"/>
      <c r="M216" s="530"/>
      <c r="N216" s="527">
        <f t="shared" si="34"/>
        <v>0</v>
      </c>
      <c r="O216" s="557" t="e">
        <f>G216*1000/Таблица4501!F9</f>
        <v>#DIV/0!</v>
      </c>
      <c r="P216" s="557" t="e">
        <f>I216*1000/Таблица4501!F9</f>
        <v>#DIV/0!</v>
      </c>
      <c r="Q216" s="557" t="e">
        <f>N216*1000/Таблица4501!F9</f>
        <v>#DIV/0!</v>
      </c>
      <c r="R216" s="557" t="e">
        <f t="shared" si="36"/>
        <v>#DIV/0!</v>
      </c>
    </row>
    <row r="217" spans="1:18" x14ac:dyDescent="0.15">
      <c r="A217" s="377" t="s">
        <v>739</v>
      </c>
      <c r="B217" s="378" t="s">
        <v>247</v>
      </c>
      <c r="C217" s="378" t="s">
        <v>99</v>
      </c>
      <c r="D217" s="379" t="s">
        <v>56</v>
      </c>
      <c r="E217" s="528"/>
      <c r="F217" s="529"/>
      <c r="G217" s="529"/>
      <c r="H217" s="527">
        <f t="shared" si="33"/>
        <v>0</v>
      </c>
      <c r="I217" s="530"/>
      <c r="J217" s="530"/>
      <c r="K217" s="530"/>
      <c r="L217" s="530"/>
      <c r="M217" s="530"/>
      <c r="N217" s="527">
        <f t="shared" si="34"/>
        <v>0</v>
      </c>
      <c r="O217" s="557" t="e">
        <f>G217*1000/Таблица4501!F9</f>
        <v>#DIV/0!</v>
      </c>
      <c r="P217" s="557" t="e">
        <f>I217*1000/Таблица4501!F9</f>
        <v>#DIV/0!</v>
      </c>
      <c r="Q217" s="557" t="e">
        <f>N217*1000/Таблица4501!F9</f>
        <v>#DIV/0!</v>
      </c>
      <c r="R217" s="557" t="e">
        <f t="shared" si="36"/>
        <v>#DIV/0!</v>
      </c>
    </row>
    <row r="218" spans="1:18" s="412" customFormat="1" x14ac:dyDescent="0.15">
      <c r="A218" s="377" t="s">
        <v>918</v>
      </c>
      <c r="B218" s="378" t="s">
        <v>919</v>
      </c>
      <c r="C218" s="378" t="s">
        <v>920</v>
      </c>
      <c r="D218" s="379" t="s">
        <v>921</v>
      </c>
      <c r="E218" s="528"/>
      <c r="F218" s="529"/>
      <c r="G218" s="529"/>
      <c r="H218" s="527">
        <f t="shared" si="33"/>
        <v>0</v>
      </c>
      <c r="I218" s="530"/>
      <c r="J218" s="530"/>
      <c r="K218" s="530"/>
      <c r="L218" s="530"/>
      <c r="M218" s="530"/>
      <c r="N218" s="527">
        <f t="shared" si="34"/>
        <v>0</v>
      </c>
      <c r="O218" s="557" t="e">
        <f>G218*1000/Таблица4501!F9</f>
        <v>#DIV/0!</v>
      </c>
      <c r="P218" s="557" t="e">
        <f>I218*1000/Таблица4501!F9</f>
        <v>#DIV/0!</v>
      </c>
      <c r="Q218" s="557" t="e">
        <f>N218*1000/Таблица4501!F9</f>
        <v>#DIV/0!</v>
      </c>
      <c r="R218" s="557" t="e">
        <f t="shared" si="36"/>
        <v>#DIV/0!</v>
      </c>
    </row>
    <row r="219" spans="1:18" s="412" customFormat="1" ht="15" x14ac:dyDescent="0.25">
      <c r="A219" s="377" t="s">
        <v>467</v>
      </c>
      <c r="B219" s="378" t="s">
        <v>248</v>
      </c>
      <c r="C219" s="378" t="s">
        <v>100</v>
      </c>
      <c r="D219" s="379" t="s">
        <v>469</v>
      </c>
      <c r="E219" s="528"/>
      <c r="F219" s="541"/>
      <c r="G219" s="541"/>
      <c r="H219" s="527">
        <f t="shared" si="33"/>
        <v>0</v>
      </c>
      <c r="I219" s="535"/>
      <c r="J219" s="535"/>
      <c r="K219" s="535"/>
      <c r="L219" s="535"/>
      <c r="M219" s="535"/>
      <c r="N219" s="527">
        <f t="shared" si="34"/>
        <v>0</v>
      </c>
      <c r="O219" s="557" t="e">
        <f>G219*1000/Таблица4501!F9</f>
        <v>#DIV/0!</v>
      </c>
      <c r="P219" s="557" t="e">
        <f>I219*1000/Таблица4501!F9</f>
        <v>#DIV/0!</v>
      </c>
      <c r="Q219" s="557" t="e">
        <f>N219*1000/Таблица4501!F9</f>
        <v>#DIV/0!</v>
      </c>
      <c r="R219" s="557" t="e">
        <f t="shared" si="36"/>
        <v>#DIV/0!</v>
      </c>
    </row>
    <row r="220" spans="1:18" s="412" customFormat="1" x14ac:dyDescent="0.15">
      <c r="A220" s="377" t="s">
        <v>628</v>
      </c>
      <c r="B220" s="378" t="s">
        <v>260</v>
      </c>
      <c r="C220" s="378" t="s">
        <v>128</v>
      </c>
      <c r="D220" s="379" t="s">
        <v>922</v>
      </c>
      <c r="E220" s="528"/>
      <c r="F220" s="529"/>
      <c r="G220" s="529"/>
      <c r="H220" s="527">
        <f t="shared" si="33"/>
        <v>0</v>
      </c>
      <c r="I220" s="530"/>
      <c r="J220" s="530"/>
      <c r="K220" s="530"/>
      <c r="L220" s="530"/>
      <c r="M220" s="530"/>
      <c r="N220" s="527">
        <f t="shared" si="34"/>
        <v>0</v>
      </c>
      <c r="O220" s="557" t="e">
        <f>G220*1000/Таблица4501!F9</f>
        <v>#DIV/0!</v>
      </c>
      <c r="P220" s="557" t="e">
        <f>I220*1000/Таблица4501!F9</f>
        <v>#DIV/0!</v>
      </c>
      <c r="Q220" s="557" t="e">
        <f>N220*1000/Таблица4501!F9</f>
        <v>#DIV/0!</v>
      </c>
      <c r="R220" s="557" t="e">
        <f t="shared" si="36"/>
        <v>#DIV/0!</v>
      </c>
    </row>
    <row r="221" spans="1:18" x14ac:dyDescent="0.15">
      <c r="A221" s="377" t="s">
        <v>923</v>
      </c>
      <c r="B221" s="378" t="s">
        <v>924</v>
      </c>
      <c r="C221" s="378" t="s">
        <v>926</v>
      </c>
      <c r="D221" s="379" t="s">
        <v>925</v>
      </c>
      <c r="E221" s="528"/>
      <c r="F221" s="529"/>
      <c r="G221" s="529"/>
      <c r="H221" s="527">
        <f t="shared" si="33"/>
        <v>0</v>
      </c>
      <c r="I221" s="530"/>
      <c r="J221" s="530"/>
      <c r="K221" s="530"/>
      <c r="L221" s="530"/>
      <c r="M221" s="530"/>
      <c r="N221" s="527">
        <f t="shared" si="34"/>
        <v>0</v>
      </c>
      <c r="O221" s="557" t="e">
        <f>G221*1000/Таблица4501!F9</f>
        <v>#DIV/0!</v>
      </c>
      <c r="P221" s="557" t="e">
        <f>I221*1000/Таблица4501!F9</f>
        <v>#DIV/0!</v>
      </c>
      <c r="Q221" s="557" t="e">
        <f>N221*1000/Таблица4501!F9</f>
        <v>#DIV/0!</v>
      </c>
      <c r="R221" s="557" t="e">
        <f t="shared" si="36"/>
        <v>#DIV/0!</v>
      </c>
    </row>
    <row r="222" spans="1:18" x14ac:dyDescent="0.15">
      <c r="A222" s="377" t="s">
        <v>740</v>
      </c>
      <c r="B222" s="378" t="s">
        <v>269</v>
      </c>
      <c r="C222" s="378" t="s">
        <v>129</v>
      </c>
      <c r="D222" s="379" t="s">
        <v>927</v>
      </c>
      <c r="E222" s="528"/>
      <c r="F222" s="529"/>
      <c r="G222" s="529"/>
      <c r="H222" s="527">
        <f t="shared" si="33"/>
        <v>0</v>
      </c>
      <c r="I222" s="530"/>
      <c r="J222" s="530"/>
      <c r="K222" s="530"/>
      <c r="L222" s="530"/>
      <c r="M222" s="530"/>
      <c r="N222" s="527">
        <f t="shared" si="34"/>
        <v>0</v>
      </c>
      <c r="O222" s="557" t="e">
        <f>G222*1000/Таблица4501!F9</f>
        <v>#DIV/0!</v>
      </c>
      <c r="P222" s="557" t="e">
        <f>I222*1000/Таблица4501!F9</f>
        <v>#DIV/0!</v>
      </c>
      <c r="Q222" s="557" t="e">
        <f>N222*1000/Таблица4501!F9</f>
        <v>#DIV/0!</v>
      </c>
      <c r="R222" s="557" t="e">
        <f t="shared" si="36"/>
        <v>#DIV/0!</v>
      </c>
    </row>
    <row r="223" spans="1:18" x14ac:dyDescent="0.15">
      <c r="A223" s="380" t="s">
        <v>405</v>
      </c>
      <c r="B223" s="381" t="s">
        <v>630</v>
      </c>
      <c r="C223" s="381" t="s">
        <v>629</v>
      </c>
      <c r="D223" s="382" t="s">
        <v>786</v>
      </c>
      <c r="E223" s="528"/>
      <c r="F223" s="529"/>
      <c r="G223" s="529"/>
      <c r="H223" s="527">
        <f t="shared" si="33"/>
        <v>0</v>
      </c>
      <c r="I223" s="530"/>
      <c r="J223" s="530"/>
      <c r="K223" s="530"/>
      <c r="L223" s="530"/>
      <c r="M223" s="530"/>
      <c r="N223" s="527">
        <f t="shared" si="34"/>
        <v>0</v>
      </c>
      <c r="O223" s="557" t="e">
        <f>G223*1000/Таблица4501!F9</f>
        <v>#DIV/0!</v>
      </c>
      <c r="P223" s="557" t="e">
        <f>I223*1000/Таблица4501!F9</f>
        <v>#DIV/0!</v>
      </c>
      <c r="Q223" s="557" t="e">
        <f>N223*1000/Таблица4501!F9</f>
        <v>#DIV/0!</v>
      </c>
      <c r="R223" s="557" t="e">
        <f t="shared" si="36"/>
        <v>#DIV/0!</v>
      </c>
    </row>
    <row r="224" spans="1:18" x14ac:dyDescent="0.15">
      <c r="A224" s="386" t="s">
        <v>1722</v>
      </c>
      <c r="B224" s="397" t="s">
        <v>632</v>
      </c>
      <c r="C224" s="397" t="s">
        <v>631</v>
      </c>
      <c r="D224" s="400" t="s">
        <v>1649</v>
      </c>
      <c r="E224" s="528"/>
      <c r="F224" s="529"/>
      <c r="G224" s="529"/>
      <c r="H224" s="527">
        <f t="shared" si="33"/>
        <v>0</v>
      </c>
      <c r="I224" s="530"/>
      <c r="J224" s="530"/>
      <c r="K224" s="530"/>
      <c r="L224" s="530"/>
      <c r="M224" s="530"/>
      <c r="N224" s="527">
        <f t="shared" si="34"/>
        <v>0</v>
      </c>
      <c r="O224" s="557" t="e">
        <f>G224*1000/Таблица4501!F9</f>
        <v>#DIV/0!</v>
      </c>
      <c r="P224" s="557" t="e">
        <f>I224*1000/Таблица4501!F9</f>
        <v>#DIV/0!</v>
      </c>
      <c r="Q224" s="557" t="e">
        <f>N224*1000/Таблица4501!F9</f>
        <v>#DIV/0!</v>
      </c>
      <c r="R224" s="557" t="e">
        <f t="shared" si="36"/>
        <v>#DIV/0!</v>
      </c>
    </row>
    <row r="225" spans="1:18" x14ac:dyDescent="0.15">
      <c r="A225" s="386" t="s">
        <v>1648</v>
      </c>
      <c r="B225" s="397" t="s">
        <v>1652</v>
      </c>
      <c r="C225" s="397" t="s">
        <v>1651</v>
      </c>
      <c r="D225" s="399" t="s">
        <v>1650</v>
      </c>
      <c r="E225" s="528"/>
      <c r="F225" s="529"/>
      <c r="G225" s="529"/>
      <c r="H225" s="527">
        <f t="shared" si="33"/>
        <v>0</v>
      </c>
      <c r="I225" s="530"/>
      <c r="J225" s="530"/>
      <c r="K225" s="530"/>
      <c r="L225" s="530"/>
      <c r="M225" s="530"/>
      <c r="N225" s="527">
        <f t="shared" si="34"/>
        <v>0</v>
      </c>
      <c r="O225" s="557" t="e">
        <f>G225*1000/Таблица4501!F9</f>
        <v>#DIV/0!</v>
      </c>
      <c r="P225" s="557" t="e">
        <f>I225*1000/Таблица4501!F9</f>
        <v>#DIV/0!</v>
      </c>
      <c r="Q225" s="557" t="e">
        <f>N225*1000/Таблица4501!F9</f>
        <v>#DIV/0!</v>
      </c>
      <c r="R225" s="557" t="e">
        <f t="shared" si="36"/>
        <v>#DIV/0!</v>
      </c>
    </row>
    <row r="226" spans="1:18" x14ac:dyDescent="0.15">
      <c r="A226" s="377" t="s">
        <v>1498</v>
      </c>
      <c r="B226" s="378" t="s">
        <v>1499</v>
      </c>
      <c r="C226" s="396" t="s">
        <v>1500</v>
      </c>
      <c r="D226" s="379"/>
      <c r="E226" s="528"/>
      <c r="F226" s="529"/>
      <c r="G226" s="529"/>
      <c r="H226" s="527">
        <f t="shared" si="33"/>
        <v>0</v>
      </c>
      <c r="I226" s="530"/>
      <c r="J226" s="530"/>
      <c r="K226" s="530"/>
      <c r="L226" s="530"/>
      <c r="M226" s="530"/>
      <c r="N226" s="527">
        <f t="shared" si="34"/>
        <v>0</v>
      </c>
      <c r="O226" s="557" t="e">
        <f>G226*1000/Таблица4501!F9</f>
        <v>#DIV/0!</v>
      </c>
      <c r="P226" s="557" t="e">
        <f>I226*1000/Таблица4501!F9</f>
        <v>#DIV/0!</v>
      </c>
      <c r="Q226" s="557" t="e">
        <f>N226*1000/Таблица4501!F9</f>
        <v>#DIV/0!</v>
      </c>
      <c r="R226" s="557" t="e">
        <f t="shared" si="36"/>
        <v>#DIV/0!</v>
      </c>
    </row>
    <row r="227" spans="1:18" x14ac:dyDescent="0.15">
      <c r="A227" s="374" t="s">
        <v>741</v>
      </c>
      <c r="B227" s="375" t="s">
        <v>249</v>
      </c>
      <c r="C227" s="375" t="s">
        <v>124</v>
      </c>
      <c r="D227" s="376" t="s">
        <v>57</v>
      </c>
      <c r="E227" s="527">
        <f>E228+E229+E230+E231+E232+E233+E234+E235+E237+E238+E239+E240+E241</f>
        <v>0</v>
      </c>
      <c r="F227" s="527">
        <f>F228+F229+F230+F231+F232+F233+F234+F235+F237+F238+F239+F240+F241</f>
        <v>0</v>
      </c>
      <c r="G227" s="527">
        <f>G228+G229+G230+G231+G232+G233+G234+G235+G237+G238+G239+G240+G241</f>
        <v>0</v>
      </c>
      <c r="H227" s="527">
        <f t="shared" si="33"/>
        <v>0</v>
      </c>
      <c r="I227" s="527">
        <f>I228+I229+I230+I231+I232+I233+I234+I235+I237+I238+I239+I240+I241</f>
        <v>0</v>
      </c>
      <c r="J227" s="527">
        <f t="shared" ref="J227:M227" si="39">J228+J229+J230+J231+J232+J233+J234+J235+J237+J238+J239+J240+J241</f>
        <v>0</v>
      </c>
      <c r="K227" s="527">
        <f t="shared" si="39"/>
        <v>0</v>
      </c>
      <c r="L227" s="527">
        <f t="shared" si="39"/>
        <v>0</v>
      </c>
      <c r="M227" s="527">
        <f t="shared" si="39"/>
        <v>0</v>
      </c>
      <c r="N227" s="527">
        <f t="shared" si="34"/>
        <v>0</v>
      </c>
      <c r="O227" s="557" t="e">
        <f>G227*1000/Таблица4501!F9</f>
        <v>#DIV/0!</v>
      </c>
      <c r="P227" s="557" t="e">
        <f>I227*1000/Таблица4501!F9</f>
        <v>#DIV/0!</v>
      </c>
      <c r="Q227" s="557" t="e">
        <f>N227*1000/Таблица4501!F9</f>
        <v>#DIV/0!</v>
      </c>
      <c r="R227" s="557" t="e">
        <f t="shared" si="36"/>
        <v>#DIV/0!</v>
      </c>
    </row>
    <row r="228" spans="1:18" ht="21" x14ac:dyDescent="0.15">
      <c r="A228" s="377" t="s">
        <v>742</v>
      </c>
      <c r="B228" s="378" t="s">
        <v>250</v>
      </c>
      <c r="C228" s="378" t="s">
        <v>101</v>
      </c>
      <c r="D228" s="379" t="s">
        <v>928</v>
      </c>
      <c r="E228" s="528"/>
      <c r="F228" s="529"/>
      <c r="G228" s="529"/>
      <c r="H228" s="527">
        <f t="shared" si="33"/>
        <v>0</v>
      </c>
      <c r="I228" s="530"/>
      <c r="J228" s="530"/>
      <c r="K228" s="530"/>
      <c r="L228" s="530"/>
      <c r="M228" s="530"/>
      <c r="N228" s="527">
        <f t="shared" si="34"/>
        <v>0</v>
      </c>
      <c r="O228" s="557" t="e">
        <f>G228*1000/Таблица4501!F9</f>
        <v>#DIV/0!</v>
      </c>
      <c r="P228" s="557" t="e">
        <f>I228*1000/Таблица4501!F9</f>
        <v>#DIV/0!</v>
      </c>
      <c r="Q228" s="557" t="e">
        <f>N228*1000/Таблица4501!F9</f>
        <v>#DIV/0!</v>
      </c>
      <c r="R228" s="557" t="e">
        <f t="shared" si="36"/>
        <v>#DIV/0!</v>
      </c>
    </row>
    <row r="229" spans="1:18" x14ac:dyDescent="0.15">
      <c r="A229" s="377" t="s">
        <v>47</v>
      </c>
      <c r="B229" s="378" t="s">
        <v>251</v>
      </c>
      <c r="C229" s="378" t="s">
        <v>102</v>
      </c>
      <c r="D229" s="379" t="s">
        <v>58</v>
      </c>
      <c r="E229" s="528"/>
      <c r="F229" s="529"/>
      <c r="G229" s="529"/>
      <c r="H229" s="527">
        <f t="shared" si="33"/>
        <v>0</v>
      </c>
      <c r="I229" s="530"/>
      <c r="J229" s="530"/>
      <c r="K229" s="530"/>
      <c r="L229" s="530"/>
      <c r="M229" s="530"/>
      <c r="N229" s="527">
        <f t="shared" si="34"/>
        <v>0</v>
      </c>
      <c r="O229" s="557" t="e">
        <f>G229*1000/Таблица4501!F9</f>
        <v>#DIV/0!</v>
      </c>
      <c r="P229" s="557" t="e">
        <f>I229*1000/Таблица4501!F9</f>
        <v>#DIV/0!</v>
      </c>
      <c r="Q229" s="557" t="e">
        <f>N229*1000/Таблица4501!F9</f>
        <v>#DIV/0!</v>
      </c>
      <c r="R229" s="557" t="e">
        <f t="shared" si="36"/>
        <v>#DIV/0!</v>
      </c>
    </row>
    <row r="230" spans="1:18" x14ac:dyDescent="0.15">
      <c r="A230" s="377" t="s">
        <v>48</v>
      </c>
      <c r="B230" s="378" t="s">
        <v>252</v>
      </c>
      <c r="C230" s="378" t="s">
        <v>103</v>
      </c>
      <c r="D230" s="379" t="s">
        <v>657</v>
      </c>
      <c r="E230" s="528"/>
      <c r="F230" s="529"/>
      <c r="G230" s="529"/>
      <c r="H230" s="527">
        <f t="shared" si="33"/>
        <v>0</v>
      </c>
      <c r="I230" s="530"/>
      <c r="J230" s="530"/>
      <c r="K230" s="530"/>
      <c r="L230" s="530"/>
      <c r="M230" s="530"/>
      <c r="N230" s="527">
        <f t="shared" si="34"/>
        <v>0</v>
      </c>
      <c r="O230" s="557" t="e">
        <f>G230*1000/Таблица4501!F9</f>
        <v>#DIV/0!</v>
      </c>
      <c r="P230" s="557" t="e">
        <f>I230*1000/Таблица4501!F9</f>
        <v>#DIV/0!</v>
      </c>
      <c r="Q230" s="557" t="e">
        <f>N230*1000/Таблица4501!F9</f>
        <v>#DIV/0!</v>
      </c>
      <c r="R230" s="557" t="e">
        <f t="shared" si="36"/>
        <v>#DIV/0!</v>
      </c>
    </row>
    <row r="231" spans="1:18" s="412" customFormat="1" ht="21" x14ac:dyDescent="0.15">
      <c r="A231" s="377" t="s">
        <v>412</v>
      </c>
      <c r="B231" s="378" t="s">
        <v>253</v>
      </c>
      <c r="C231" s="378" t="s">
        <v>104</v>
      </c>
      <c r="D231" s="379" t="s">
        <v>658</v>
      </c>
      <c r="E231" s="528"/>
      <c r="F231" s="529"/>
      <c r="G231" s="529"/>
      <c r="H231" s="527">
        <f t="shared" si="33"/>
        <v>0</v>
      </c>
      <c r="I231" s="530"/>
      <c r="J231" s="530"/>
      <c r="K231" s="530"/>
      <c r="L231" s="530"/>
      <c r="M231" s="530"/>
      <c r="N231" s="527">
        <f t="shared" si="34"/>
        <v>0</v>
      </c>
      <c r="O231" s="557" t="e">
        <f>G231*1000/Таблица4501!F9</f>
        <v>#DIV/0!</v>
      </c>
      <c r="P231" s="557" t="e">
        <f>I231*1000/Таблица4501!F9</f>
        <v>#DIV/0!</v>
      </c>
      <c r="Q231" s="557" t="e">
        <f>N231*1000/Таблица4501!F9</f>
        <v>#DIV/0!</v>
      </c>
      <c r="R231" s="557" t="e">
        <f t="shared" si="36"/>
        <v>#DIV/0!</v>
      </c>
    </row>
    <row r="232" spans="1:18" x14ac:dyDescent="0.15">
      <c r="A232" s="377" t="s">
        <v>743</v>
      </c>
      <c r="B232" s="378" t="s">
        <v>261</v>
      </c>
      <c r="C232" s="396" t="s">
        <v>107</v>
      </c>
      <c r="D232" s="379" t="s">
        <v>127</v>
      </c>
      <c r="E232" s="528"/>
      <c r="F232" s="529"/>
      <c r="G232" s="529"/>
      <c r="H232" s="527">
        <f t="shared" si="33"/>
        <v>0</v>
      </c>
      <c r="I232" s="530"/>
      <c r="J232" s="530"/>
      <c r="K232" s="530"/>
      <c r="L232" s="530"/>
      <c r="M232" s="530"/>
      <c r="N232" s="527">
        <f t="shared" si="34"/>
        <v>0</v>
      </c>
      <c r="O232" s="557" t="e">
        <f>G232*1000/Таблица4501!F9</f>
        <v>#DIV/0!</v>
      </c>
      <c r="P232" s="557" t="e">
        <f>I232*1000/Таблица4501!F9</f>
        <v>#DIV/0!</v>
      </c>
      <c r="Q232" s="557" t="e">
        <f>N232*1000/Таблица4501!F9</f>
        <v>#DIV/0!</v>
      </c>
      <c r="R232" s="557" t="e">
        <f t="shared" si="36"/>
        <v>#DIV/0!</v>
      </c>
    </row>
    <row r="233" spans="1:18" x14ac:dyDescent="0.15">
      <c r="A233" s="377" t="s">
        <v>1059</v>
      </c>
      <c r="B233" s="378" t="s">
        <v>1057</v>
      </c>
      <c r="C233" s="396" t="s">
        <v>1058</v>
      </c>
      <c r="D233" s="379" t="s">
        <v>1078</v>
      </c>
      <c r="E233" s="528"/>
      <c r="F233" s="529"/>
      <c r="G233" s="529"/>
      <c r="H233" s="527">
        <f t="shared" si="33"/>
        <v>0</v>
      </c>
      <c r="I233" s="530"/>
      <c r="J233" s="530"/>
      <c r="K233" s="530"/>
      <c r="L233" s="530"/>
      <c r="M233" s="530"/>
      <c r="N233" s="527">
        <f t="shared" si="34"/>
        <v>0</v>
      </c>
      <c r="O233" s="557" t="e">
        <f>G233*1000/Таблица4501!F9</f>
        <v>#DIV/0!</v>
      </c>
      <c r="P233" s="557" t="e">
        <f>I233*1000/Таблица4501!F9</f>
        <v>#DIV/0!</v>
      </c>
      <c r="Q233" s="557" t="e">
        <f>N233*1000/Таблица4501!F9</f>
        <v>#DIV/0!</v>
      </c>
      <c r="R233" s="557" t="e">
        <f t="shared" si="36"/>
        <v>#DIV/0!</v>
      </c>
    </row>
    <row r="234" spans="1:18" x14ac:dyDescent="0.15">
      <c r="A234" s="377" t="s">
        <v>744</v>
      </c>
      <c r="B234" s="378" t="s">
        <v>270</v>
      </c>
      <c r="C234" s="396" t="s">
        <v>130</v>
      </c>
      <c r="D234" s="379" t="s">
        <v>563</v>
      </c>
      <c r="E234" s="528"/>
      <c r="F234" s="529"/>
      <c r="G234" s="529"/>
      <c r="H234" s="527">
        <f t="shared" si="33"/>
        <v>0</v>
      </c>
      <c r="I234" s="530"/>
      <c r="J234" s="530"/>
      <c r="K234" s="530"/>
      <c r="L234" s="530"/>
      <c r="M234" s="530"/>
      <c r="N234" s="527">
        <f t="shared" si="34"/>
        <v>0</v>
      </c>
      <c r="O234" s="557" t="e">
        <f>G234*1000/Таблица4501!F9</f>
        <v>#DIV/0!</v>
      </c>
      <c r="P234" s="557" t="e">
        <f>I234*1000/Таблица4501!F9</f>
        <v>#DIV/0!</v>
      </c>
      <c r="Q234" s="557" t="e">
        <f>N234*1000/Таблица4501!F9</f>
        <v>#DIV/0!</v>
      </c>
      <c r="R234" s="557" t="e">
        <f t="shared" si="36"/>
        <v>#DIV/0!</v>
      </c>
    </row>
    <row r="235" spans="1:18" x14ac:dyDescent="0.15">
      <c r="A235" s="377" t="s">
        <v>745</v>
      </c>
      <c r="B235" s="378" t="s">
        <v>564</v>
      </c>
      <c r="C235" s="396" t="s">
        <v>565</v>
      </c>
      <c r="D235" s="379" t="s">
        <v>929</v>
      </c>
      <c r="E235" s="528"/>
      <c r="F235" s="529"/>
      <c r="G235" s="529"/>
      <c r="H235" s="527">
        <f t="shared" si="33"/>
        <v>0</v>
      </c>
      <c r="I235" s="530"/>
      <c r="J235" s="530"/>
      <c r="K235" s="530"/>
      <c r="L235" s="530"/>
      <c r="M235" s="530"/>
      <c r="N235" s="527">
        <f t="shared" si="34"/>
        <v>0</v>
      </c>
      <c r="O235" s="557" t="e">
        <f>G235*1000/Таблица4501!F9</f>
        <v>#DIV/0!</v>
      </c>
      <c r="P235" s="557" t="e">
        <f>I235*1000/Таблица4501!F9</f>
        <v>#DIV/0!</v>
      </c>
      <c r="Q235" s="557" t="e">
        <f>N235*1000/Таблица4501!F9</f>
        <v>#DIV/0!</v>
      </c>
      <c r="R235" s="557" t="e">
        <f t="shared" si="36"/>
        <v>#DIV/0!</v>
      </c>
    </row>
    <row r="236" spans="1:18" x14ac:dyDescent="0.15">
      <c r="A236" s="377" t="s">
        <v>930</v>
      </c>
      <c r="B236" s="378" t="s">
        <v>650</v>
      </c>
      <c r="C236" s="396" t="s">
        <v>648</v>
      </c>
      <c r="D236" s="379" t="s">
        <v>108</v>
      </c>
      <c r="E236" s="528"/>
      <c r="F236" s="529"/>
      <c r="G236" s="529"/>
      <c r="H236" s="527">
        <f t="shared" si="33"/>
        <v>0</v>
      </c>
      <c r="I236" s="530"/>
      <c r="J236" s="530"/>
      <c r="K236" s="530"/>
      <c r="L236" s="530"/>
      <c r="M236" s="530"/>
      <c r="N236" s="527">
        <f t="shared" si="34"/>
        <v>0</v>
      </c>
      <c r="O236" s="557" t="e">
        <f>G236*1000/Таблица4501!F9</f>
        <v>#DIV/0!</v>
      </c>
      <c r="P236" s="557" t="e">
        <f>I236*1000/Таблица4501!F9</f>
        <v>#DIV/0!</v>
      </c>
      <c r="Q236" s="557" t="e">
        <f>N236*1000/Таблица4501!F9</f>
        <v>#DIV/0!</v>
      </c>
      <c r="R236" s="557" t="e">
        <f t="shared" si="36"/>
        <v>#DIV/0!</v>
      </c>
    </row>
    <row r="237" spans="1:18" x14ac:dyDescent="0.15">
      <c r="A237" s="377" t="s">
        <v>746</v>
      </c>
      <c r="B237" s="378" t="s">
        <v>613</v>
      </c>
      <c r="C237" s="396" t="s">
        <v>614</v>
      </c>
      <c r="D237" s="379" t="s">
        <v>566</v>
      </c>
      <c r="E237" s="528"/>
      <c r="F237" s="540"/>
      <c r="G237" s="540"/>
      <c r="H237" s="527">
        <f t="shared" si="33"/>
        <v>0</v>
      </c>
      <c r="I237" s="530"/>
      <c r="J237" s="530"/>
      <c r="K237" s="530"/>
      <c r="L237" s="530"/>
      <c r="M237" s="530"/>
      <c r="N237" s="527">
        <f t="shared" si="34"/>
        <v>0</v>
      </c>
      <c r="O237" s="557" t="e">
        <f>G237*1000/Таблица4501!F9</f>
        <v>#DIV/0!</v>
      </c>
      <c r="P237" s="557" t="e">
        <f>I237*1000/Таблица4501!F9</f>
        <v>#DIV/0!</v>
      </c>
      <c r="Q237" s="557" t="e">
        <f>N237*1000/Таблица4501!F9</f>
        <v>#DIV/0!</v>
      </c>
      <c r="R237" s="557" t="e">
        <f t="shared" si="36"/>
        <v>#DIV/0!</v>
      </c>
    </row>
    <row r="238" spans="1:18" x14ac:dyDescent="0.15">
      <c r="A238" s="377" t="s">
        <v>747</v>
      </c>
      <c r="B238" s="378" t="s">
        <v>619</v>
      </c>
      <c r="C238" s="396" t="s">
        <v>620</v>
      </c>
      <c r="D238" s="379" t="s">
        <v>663</v>
      </c>
      <c r="E238" s="528"/>
      <c r="F238" s="529"/>
      <c r="G238" s="529"/>
      <c r="H238" s="527">
        <f t="shared" si="33"/>
        <v>0</v>
      </c>
      <c r="I238" s="530"/>
      <c r="J238" s="530"/>
      <c r="K238" s="530"/>
      <c r="L238" s="530"/>
      <c r="M238" s="530"/>
      <c r="N238" s="527">
        <f t="shared" si="34"/>
        <v>0</v>
      </c>
      <c r="O238" s="557" t="e">
        <f>G238*1000/Таблица4501!F9</f>
        <v>#DIV/0!</v>
      </c>
      <c r="P238" s="557" t="e">
        <f>I238*1000/Таблица4501!F9</f>
        <v>#DIV/0!</v>
      </c>
      <c r="Q238" s="557" t="e">
        <f>N238*1000/Таблица4501!F9</f>
        <v>#DIV/0!</v>
      </c>
      <c r="R238" s="557" t="e">
        <f t="shared" si="36"/>
        <v>#DIV/0!</v>
      </c>
    </row>
    <row r="239" spans="1:18" x14ac:dyDescent="0.15">
      <c r="A239" s="377" t="s">
        <v>665</v>
      </c>
      <c r="B239" s="378" t="s">
        <v>651</v>
      </c>
      <c r="C239" s="396" t="s">
        <v>649</v>
      </c>
      <c r="D239" s="379" t="s">
        <v>615</v>
      </c>
      <c r="E239" s="528"/>
      <c r="F239" s="529"/>
      <c r="G239" s="529"/>
      <c r="H239" s="527">
        <f t="shared" si="33"/>
        <v>0</v>
      </c>
      <c r="I239" s="530"/>
      <c r="J239" s="530"/>
      <c r="K239" s="530"/>
      <c r="L239" s="530"/>
      <c r="M239" s="530"/>
      <c r="N239" s="527">
        <f t="shared" si="34"/>
        <v>0</v>
      </c>
      <c r="O239" s="557" t="e">
        <f>G239*1000/Таблица4501!F9</f>
        <v>#DIV/0!</v>
      </c>
      <c r="P239" s="557" t="e">
        <f>I239*1000/Таблица4501!F9</f>
        <v>#DIV/0!</v>
      </c>
      <c r="Q239" s="557" t="e">
        <f>N239*1000/Таблица4501!F9</f>
        <v>#DIV/0!</v>
      </c>
      <c r="R239" s="557" t="e">
        <f t="shared" si="36"/>
        <v>#DIV/0!</v>
      </c>
    </row>
    <row r="240" spans="1:18" x14ac:dyDescent="0.15">
      <c r="A240" s="377" t="s">
        <v>1062</v>
      </c>
      <c r="B240" s="378" t="s">
        <v>1060</v>
      </c>
      <c r="C240" s="396" t="s">
        <v>1061</v>
      </c>
      <c r="D240" s="379" t="s">
        <v>1063</v>
      </c>
      <c r="E240" s="528"/>
      <c r="F240" s="529"/>
      <c r="G240" s="529"/>
      <c r="H240" s="527">
        <f t="shared" si="33"/>
        <v>0</v>
      </c>
      <c r="I240" s="530"/>
      <c r="J240" s="530"/>
      <c r="K240" s="530"/>
      <c r="L240" s="530"/>
      <c r="M240" s="530"/>
      <c r="N240" s="527">
        <f t="shared" si="34"/>
        <v>0</v>
      </c>
      <c r="O240" s="557" t="e">
        <f>G240*1000/Таблица4501!F9</f>
        <v>#DIV/0!</v>
      </c>
      <c r="P240" s="557" t="e">
        <f>I240*1000/Таблица4501!F9</f>
        <v>#DIV/0!</v>
      </c>
      <c r="Q240" s="557" t="e">
        <f>N240*1000/Таблица4501!F9</f>
        <v>#DIV/0!</v>
      </c>
      <c r="R240" s="557" t="e">
        <f t="shared" si="36"/>
        <v>#DIV/0!</v>
      </c>
    </row>
    <row r="241" spans="1:18" x14ac:dyDescent="0.15">
      <c r="A241" s="377" t="s">
        <v>1563</v>
      </c>
      <c r="B241" s="378" t="s">
        <v>1502</v>
      </c>
      <c r="C241" s="396" t="s">
        <v>1503</v>
      </c>
      <c r="D241" s="379"/>
      <c r="E241" s="528"/>
      <c r="F241" s="529"/>
      <c r="G241" s="529"/>
      <c r="H241" s="527">
        <f t="shared" si="33"/>
        <v>0</v>
      </c>
      <c r="I241" s="530"/>
      <c r="J241" s="530"/>
      <c r="K241" s="530"/>
      <c r="L241" s="530"/>
      <c r="M241" s="530"/>
      <c r="N241" s="527">
        <f t="shared" si="34"/>
        <v>0</v>
      </c>
      <c r="O241" s="557" t="e">
        <f>G241*1000/Таблица4501!F9</f>
        <v>#DIV/0!</v>
      </c>
      <c r="P241" s="557" t="e">
        <f>I241*1000/Таблица4501!F9</f>
        <v>#DIV/0!</v>
      </c>
      <c r="Q241" s="557" t="e">
        <f>N241*1000/Таблица4501!F9</f>
        <v>#DIV/0!</v>
      </c>
      <c r="R241" s="557" t="e">
        <f t="shared" si="36"/>
        <v>#DIV/0!</v>
      </c>
    </row>
    <row r="242" spans="1:18" x14ac:dyDescent="0.15">
      <c r="A242" s="374" t="s">
        <v>748</v>
      </c>
      <c r="B242" s="375" t="s">
        <v>254</v>
      </c>
      <c r="C242" s="425" t="s">
        <v>170</v>
      </c>
      <c r="D242" s="376" t="s">
        <v>787</v>
      </c>
      <c r="E242" s="532"/>
      <c r="F242" s="529">
        <f>0</f>
        <v>0</v>
      </c>
      <c r="G242" s="527"/>
      <c r="H242" s="527">
        <f t="shared" si="33"/>
        <v>0</v>
      </c>
      <c r="I242" s="542"/>
      <c r="J242" s="542"/>
      <c r="K242" s="542"/>
      <c r="L242" s="542"/>
      <c r="M242" s="542"/>
      <c r="N242" s="527">
        <f t="shared" si="34"/>
        <v>0</v>
      </c>
      <c r="O242" s="557" t="e">
        <f>G242*1000/Таблица4501!F9</f>
        <v>#DIV/0!</v>
      </c>
      <c r="P242" s="557" t="e">
        <f>I242*1000/Таблица4501!F9</f>
        <v>#DIV/0!</v>
      </c>
      <c r="Q242" s="557" t="e">
        <f>N242*1000/Таблица4501!F9</f>
        <v>#DIV/0!</v>
      </c>
      <c r="R242" s="557" t="e">
        <f t="shared" si="36"/>
        <v>#DIV/0!</v>
      </c>
    </row>
    <row r="243" spans="1:18" ht="21" x14ac:dyDescent="0.15">
      <c r="A243" s="374" t="s">
        <v>749</v>
      </c>
      <c r="B243" s="375" t="s">
        <v>255</v>
      </c>
      <c r="C243" s="425" t="s">
        <v>171</v>
      </c>
      <c r="D243" s="376" t="s">
        <v>994</v>
      </c>
      <c r="E243" s="532"/>
      <c r="F243" s="529">
        <f>0</f>
        <v>0</v>
      </c>
      <c r="G243" s="527"/>
      <c r="H243" s="527">
        <f t="shared" si="33"/>
        <v>0</v>
      </c>
      <c r="I243" s="543">
        <f>G243</f>
        <v>0</v>
      </c>
      <c r="J243" s="542"/>
      <c r="K243" s="530">
        <f>0</f>
        <v>0</v>
      </c>
      <c r="L243" s="530">
        <f>0</f>
        <v>0</v>
      </c>
      <c r="M243" s="542"/>
      <c r="N243" s="527">
        <f t="shared" si="34"/>
        <v>0</v>
      </c>
      <c r="O243" s="557" t="e">
        <f>G243*1000/Таблица4501!F9</f>
        <v>#DIV/0!</v>
      </c>
      <c r="P243" s="557" t="e">
        <f>I243*1000/Таблица4501!F9</f>
        <v>#DIV/0!</v>
      </c>
      <c r="Q243" s="557" t="e">
        <f>N243*1000/Таблица4501!F9</f>
        <v>#DIV/0!</v>
      </c>
      <c r="R243" s="557" t="e">
        <f t="shared" si="36"/>
        <v>#DIV/0!</v>
      </c>
    </row>
    <row r="244" spans="1:18" ht="21" x14ac:dyDescent="0.15">
      <c r="A244" s="374" t="s">
        <v>750</v>
      </c>
      <c r="B244" s="375" t="s">
        <v>256</v>
      </c>
      <c r="C244" s="375" t="s">
        <v>172</v>
      </c>
      <c r="D244" s="376" t="s">
        <v>60</v>
      </c>
      <c r="E244" s="527">
        <f>E245+E246+E247+E248+E249+E250+E251+E252+E253+E254</f>
        <v>0</v>
      </c>
      <c r="F244" s="527">
        <f>F245+F246+F247+F248+F249+F250+F251+F252+F253+F254</f>
        <v>0</v>
      </c>
      <c r="G244" s="527">
        <f>G245+G246+G247+G248+G249+G250+G251+G252+G253+G254</f>
        <v>0</v>
      </c>
      <c r="H244" s="527">
        <f t="shared" ref="H244:H256" si="40">F244+J244</f>
        <v>0</v>
      </c>
      <c r="I244" s="527">
        <f>I245+I246+I247+I248+I249+I250+I251+I252+I253+I254</f>
        <v>0</v>
      </c>
      <c r="J244" s="527">
        <f t="shared" ref="J244:M244" si="41">J245+J246+J247+J248+J249+J250+J251+J252+J253+J254</f>
        <v>0</v>
      </c>
      <c r="K244" s="527">
        <f t="shared" si="41"/>
        <v>0</v>
      </c>
      <c r="L244" s="527">
        <f t="shared" si="41"/>
        <v>0</v>
      </c>
      <c r="M244" s="527">
        <f t="shared" si="41"/>
        <v>0</v>
      </c>
      <c r="N244" s="527">
        <f t="shared" ref="N244:N256" si="42">H244-M244</f>
        <v>0</v>
      </c>
      <c r="O244" s="557" t="e">
        <f>G244*1000/Таблица4501!F9</f>
        <v>#DIV/0!</v>
      </c>
      <c r="P244" s="557" t="e">
        <f>I244*1000/Таблица4501!F9</f>
        <v>#DIV/0!</v>
      </c>
      <c r="Q244" s="557" t="e">
        <f>N244*1000/Таблица4501!F9</f>
        <v>#DIV/0!</v>
      </c>
      <c r="R244" s="557" t="e">
        <f t="shared" si="36"/>
        <v>#DIV/0!</v>
      </c>
    </row>
    <row r="245" spans="1:18" x14ac:dyDescent="0.15">
      <c r="A245" s="377" t="s">
        <v>751</v>
      </c>
      <c r="B245" s="378" t="s">
        <v>257</v>
      </c>
      <c r="C245" s="378" t="s">
        <v>105</v>
      </c>
      <c r="D245" s="379" t="s">
        <v>416</v>
      </c>
      <c r="E245" s="528"/>
      <c r="F245" s="529"/>
      <c r="G245" s="529"/>
      <c r="H245" s="527">
        <f t="shared" si="40"/>
        <v>0</v>
      </c>
      <c r="I245" s="530">
        <f>0</f>
        <v>0</v>
      </c>
      <c r="J245" s="530">
        <f>0</f>
        <v>0</v>
      </c>
      <c r="K245" s="530">
        <f>0</f>
        <v>0</v>
      </c>
      <c r="L245" s="530">
        <f>0</f>
        <v>0</v>
      </c>
      <c r="M245" s="530"/>
      <c r="N245" s="527">
        <f t="shared" si="42"/>
        <v>0</v>
      </c>
      <c r="O245" s="557" t="e">
        <f>G245*1000/Таблица4501!F9</f>
        <v>#DIV/0!</v>
      </c>
      <c r="P245" s="557" t="e">
        <f>I245*1000/Таблица4501!F9</f>
        <v>#DIV/0!</v>
      </c>
      <c r="Q245" s="557" t="e">
        <f>N245*1000/Таблица4501!F9</f>
        <v>#DIV/0!</v>
      </c>
      <c r="R245" s="557" t="e">
        <f t="shared" si="36"/>
        <v>#DIV/0!</v>
      </c>
    </row>
    <row r="246" spans="1:18" x14ac:dyDescent="0.15">
      <c r="A246" s="377" t="s">
        <v>931</v>
      </c>
      <c r="B246" s="378" t="s">
        <v>427</v>
      </c>
      <c r="C246" s="378" t="s">
        <v>421</v>
      </c>
      <c r="D246" s="379" t="s">
        <v>932</v>
      </c>
      <c r="E246" s="528"/>
      <c r="F246" s="529"/>
      <c r="G246" s="529"/>
      <c r="H246" s="527">
        <f t="shared" si="40"/>
        <v>0</v>
      </c>
      <c r="I246" s="530">
        <f>0</f>
        <v>0</v>
      </c>
      <c r="J246" s="530">
        <f>0</f>
        <v>0</v>
      </c>
      <c r="K246" s="530">
        <f>0</f>
        <v>0</v>
      </c>
      <c r="L246" s="530">
        <f>0</f>
        <v>0</v>
      </c>
      <c r="M246" s="530"/>
      <c r="N246" s="527">
        <f t="shared" si="42"/>
        <v>0</v>
      </c>
      <c r="O246" s="557" t="e">
        <f>G246*1000/Таблица4501!F9</f>
        <v>#DIV/0!</v>
      </c>
      <c r="P246" s="557" t="e">
        <f>I246*1000/Таблица4501!F9</f>
        <v>#DIV/0!</v>
      </c>
      <c r="Q246" s="557" t="e">
        <f>N246*1000/Таблица4501!F9</f>
        <v>#DIV/0!</v>
      </c>
      <c r="R246" s="557" t="e">
        <f t="shared" si="36"/>
        <v>#DIV/0!</v>
      </c>
    </row>
    <row r="247" spans="1:18" x14ac:dyDescent="0.15">
      <c r="A247" s="377" t="s">
        <v>752</v>
      </c>
      <c r="B247" s="378" t="s">
        <v>428</v>
      </c>
      <c r="C247" s="378" t="s">
        <v>422</v>
      </c>
      <c r="D247" s="379" t="s">
        <v>61</v>
      </c>
      <c r="E247" s="528"/>
      <c r="F247" s="529"/>
      <c r="G247" s="529"/>
      <c r="H247" s="527">
        <f t="shared" si="40"/>
        <v>0</v>
      </c>
      <c r="I247" s="530">
        <f>0</f>
        <v>0</v>
      </c>
      <c r="J247" s="530">
        <f>0</f>
        <v>0</v>
      </c>
      <c r="K247" s="530">
        <f>0</f>
        <v>0</v>
      </c>
      <c r="L247" s="530">
        <f>0</f>
        <v>0</v>
      </c>
      <c r="M247" s="530"/>
      <c r="N247" s="527">
        <f t="shared" si="42"/>
        <v>0</v>
      </c>
      <c r="O247" s="557" t="e">
        <f>G247*1000/Таблица4501!F9</f>
        <v>#DIV/0!</v>
      </c>
      <c r="P247" s="557" t="e">
        <f>I247*1000/Таблица4501!F9</f>
        <v>#DIV/0!</v>
      </c>
      <c r="Q247" s="557" t="e">
        <f>N247*1000/Таблица4501!F9</f>
        <v>#DIV/0!</v>
      </c>
      <c r="R247" s="557" t="e">
        <f t="shared" si="36"/>
        <v>#DIV/0!</v>
      </c>
    </row>
    <row r="248" spans="1:18" x14ac:dyDescent="0.15">
      <c r="A248" s="377" t="s">
        <v>933</v>
      </c>
      <c r="B248" s="378" t="s">
        <v>429</v>
      </c>
      <c r="C248" s="378" t="s">
        <v>423</v>
      </c>
      <c r="D248" s="379" t="s">
        <v>934</v>
      </c>
      <c r="E248" s="528"/>
      <c r="F248" s="529"/>
      <c r="G248" s="529"/>
      <c r="H248" s="527">
        <f t="shared" si="40"/>
        <v>0</v>
      </c>
      <c r="I248" s="530">
        <f>0</f>
        <v>0</v>
      </c>
      <c r="J248" s="530">
        <f>0</f>
        <v>0</v>
      </c>
      <c r="K248" s="530">
        <f>0</f>
        <v>0</v>
      </c>
      <c r="L248" s="530">
        <f>0</f>
        <v>0</v>
      </c>
      <c r="M248" s="530"/>
      <c r="N248" s="527">
        <f t="shared" si="42"/>
        <v>0</v>
      </c>
      <c r="O248" s="557" t="e">
        <f>G248*1000/Таблица4501!F9</f>
        <v>#DIV/0!</v>
      </c>
      <c r="P248" s="557" t="e">
        <f>I248*1000/Таблица4501!F9</f>
        <v>#DIV/0!</v>
      </c>
      <c r="Q248" s="557" t="e">
        <f>N248*1000/Таблица4501!F9</f>
        <v>#DIV/0!</v>
      </c>
      <c r="R248" s="557" t="e">
        <f t="shared" si="36"/>
        <v>#DIV/0!</v>
      </c>
    </row>
    <row r="249" spans="1:18" x14ac:dyDescent="0.15">
      <c r="A249" s="377" t="s">
        <v>413</v>
      </c>
      <c r="B249" s="378" t="s">
        <v>430</v>
      </c>
      <c r="C249" s="378" t="s">
        <v>424</v>
      </c>
      <c r="D249" s="379" t="s">
        <v>417</v>
      </c>
      <c r="E249" s="528"/>
      <c r="F249" s="529"/>
      <c r="G249" s="529"/>
      <c r="H249" s="527">
        <f t="shared" si="40"/>
        <v>0</v>
      </c>
      <c r="I249" s="530">
        <f>0</f>
        <v>0</v>
      </c>
      <c r="J249" s="530">
        <f>0</f>
        <v>0</v>
      </c>
      <c r="K249" s="530">
        <f>0</f>
        <v>0</v>
      </c>
      <c r="L249" s="530">
        <f>0</f>
        <v>0</v>
      </c>
      <c r="M249" s="530"/>
      <c r="N249" s="527">
        <f t="shared" si="42"/>
        <v>0</v>
      </c>
      <c r="O249" s="557" t="e">
        <f>G249*1000/Таблица4501!F9</f>
        <v>#DIV/0!</v>
      </c>
      <c r="P249" s="557" t="e">
        <f>I249*1000/Таблица4501!F9</f>
        <v>#DIV/0!</v>
      </c>
      <c r="Q249" s="557" t="e">
        <f>N249*1000/Таблица4501!F9</f>
        <v>#DIV/0!</v>
      </c>
      <c r="R249" s="557" t="e">
        <f t="shared" si="36"/>
        <v>#DIV/0!</v>
      </c>
    </row>
    <row r="250" spans="1:18" x14ac:dyDescent="0.15">
      <c r="A250" s="377" t="s">
        <v>753</v>
      </c>
      <c r="B250" s="378" t="s">
        <v>431</v>
      </c>
      <c r="C250" s="378" t="s">
        <v>425</v>
      </c>
      <c r="D250" s="379" t="s">
        <v>633</v>
      </c>
      <c r="E250" s="528"/>
      <c r="F250" s="529"/>
      <c r="G250" s="529"/>
      <c r="H250" s="527">
        <f t="shared" si="40"/>
        <v>0</v>
      </c>
      <c r="I250" s="530">
        <f>0</f>
        <v>0</v>
      </c>
      <c r="J250" s="530">
        <f>0</f>
        <v>0</v>
      </c>
      <c r="K250" s="530">
        <f>0</f>
        <v>0</v>
      </c>
      <c r="L250" s="530">
        <f>0</f>
        <v>0</v>
      </c>
      <c r="M250" s="530"/>
      <c r="N250" s="527">
        <f t="shared" si="42"/>
        <v>0</v>
      </c>
      <c r="O250" s="557" t="e">
        <f>G250*1000/Таблица4501!F9</f>
        <v>#DIV/0!</v>
      </c>
      <c r="P250" s="557" t="e">
        <f>I250*1000/Таблица4501!F9</f>
        <v>#DIV/0!</v>
      </c>
      <c r="Q250" s="557" t="e">
        <f>N250*1000/Таблица4501!F9</f>
        <v>#DIV/0!</v>
      </c>
      <c r="R250" s="557" t="e">
        <f t="shared" si="36"/>
        <v>#DIV/0!</v>
      </c>
    </row>
    <row r="251" spans="1:18" x14ac:dyDescent="0.15">
      <c r="A251" s="377" t="s">
        <v>414</v>
      </c>
      <c r="B251" s="378" t="s">
        <v>432</v>
      </c>
      <c r="C251" s="378" t="s">
        <v>426</v>
      </c>
      <c r="D251" s="379" t="s">
        <v>418</v>
      </c>
      <c r="E251" s="528"/>
      <c r="F251" s="529"/>
      <c r="G251" s="529"/>
      <c r="H251" s="527">
        <f t="shared" si="40"/>
        <v>0</v>
      </c>
      <c r="I251" s="530">
        <f>0</f>
        <v>0</v>
      </c>
      <c r="J251" s="530">
        <f>0</f>
        <v>0</v>
      </c>
      <c r="K251" s="530">
        <f>0</f>
        <v>0</v>
      </c>
      <c r="L251" s="530">
        <f>0</f>
        <v>0</v>
      </c>
      <c r="M251" s="530"/>
      <c r="N251" s="527">
        <f t="shared" si="42"/>
        <v>0</v>
      </c>
      <c r="O251" s="557" t="e">
        <f>G251*1000/Таблица4501!F9</f>
        <v>#DIV/0!</v>
      </c>
      <c r="P251" s="557" t="e">
        <f>I251*1000/Таблица4501!F9</f>
        <v>#DIV/0!</v>
      </c>
      <c r="Q251" s="557" t="e">
        <f>N251*1000/Таблица4501!F9</f>
        <v>#DIV/0!</v>
      </c>
      <c r="R251" s="557" t="e">
        <f t="shared" si="36"/>
        <v>#DIV/0!</v>
      </c>
    </row>
    <row r="252" spans="1:18" x14ac:dyDescent="0.15">
      <c r="A252" s="377" t="s">
        <v>415</v>
      </c>
      <c r="B252" s="378" t="s">
        <v>635</v>
      </c>
      <c r="C252" s="378" t="s">
        <v>634</v>
      </c>
      <c r="D252" s="379" t="s">
        <v>419</v>
      </c>
      <c r="E252" s="528"/>
      <c r="F252" s="529"/>
      <c r="G252" s="529"/>
      <c r="H252" s="527">
        <f t="shared" si="40"/>
        <v>0</v>
      </c>
      <c r="I252" s="530">
        <f>0</f>
        <v>0</v>
      </c>
      <c r="J252" s="530">
        <f>0</f>
        <v>0</v>
      </c>
      <c r="K252" s="530">
        <f>0</f>
        <v>0</v>
      </c>
      <c r="L252" s="530">
        <f>0</f>
        <v>0</v>
      </c>
      <c r="M252" s="530"/>
      <c r="N252" s="527">
        <f t="shared" si="42"/>
        <v>0</v>
      </c>
      <c r="O252" s="557" t="e">
        <f>G252*1000/Таблица4501!F9</f>
        <v>#DIV/0!</v>
      </c>
      <c r="P252" s="557" t="e">
        <f>I252*1000/Таблица4501!F9</f>
        <v>#DIV/0!</v>
      </c>
      <c r="Q252" s="557" t="e">
        <f>N252*1000/Таблица4501!F9</f>
        <v>#DIV/0!</v>
      </c>
      <c r="R252" s="557" t="e">
        <f t="shared" si="36"/>
        <v>#DIV/0!</v>
      </c>
    </row>
    <row r="253" spans="1:18" x14ac:dyDescent="0.15">
      <c r="A253" s="377" t="s">
        <v>754</v>
      </c>
      <c r="B253" s="378" t="s">
        <v>815</v>
      </c>
      <c r="C253" s="378" t="s">
        <v>816</v>
      </c>
      <c r="D253" s="379" t="s">
        <v>420</v>
      </c>
      <c r="E253" s="528"/>
      <c r="F253" s="529"/>
      <c r="G253" s="529"/>
      <c r="H253" s="527">
        <f t="shared" si="40"/>
        <v>0</v>
      </c>
      <c r="I253" s="530">
        <f>0</f>
        <v>0</v>
      </c>
      <c r="J253" s="530">
        <f>0</f>
        <v>0</v>
      </c>
      <c r="K253" s="530">
        <f>0</f>
        <v>0</v>
      </c>
      <c r="L253" s="530">
        <f>0</f>
        <v>0</v>
      </c>
      <c r="M253" s="530"/>
      <c r="N253" s="527">
        <f t="shared" si="42"/>
        <v>0</v>
      </c>
      <c r="O253" s="557" t="e">
        <f>G253*1000/Таблица4501!F9</f>
        <v>#DIV/0!</v>
      </c>
      <c r="P253" s="557" t="e">
        <f>I253*1000/Таблица4501!F9</f>
        <v>#DIV/0!</v>
      </c>
      <c r="Q253" s="557" t="e">
        <f>N253*1000/Таблица4501!F9</f>
        <v>#DIV/0!</v>
      </c>
      <c r="R253" s="557" t="e">
        <f t="shared" si="36"/>
        <v>#DIV/0!</v>
      </c>
    </row>
    <row r="254" spans="1:18" x14ac:dyDescent="0.15">
      <c r="A254" s="377" t="s">
        <v>1564</v>
      </c>
      <c r="B254" s="378" t="s">
        <v>1505</v>
      </c>
      <c r="C254" s="378" t="s">
        <v>1506</v>
      </c>
      <c r="D254" s="379"/>
      <c r="E254" s="528"/>
      <c r="F254" s="529"/>
      <c r="G254" s="529"/>
      <c r="H254" s="527">
        <f t="shared" si="40"/>
        <v>0</v>
      </c>
      <c r="I254" s="530">
        <f>0</f>
        <v>0</v>
      </c>
      <c r="J254" s="530">
        <f>0</f>
        <v>0</v>
      </c>
      <c r="K254" s="530">
        <f>0</f>
        <v>0</v>
      </c>
      <c r="L254" s="530">
        <f>0</f>
        <v>0</v>
      </c>
      <c r="M254" s="530"/>
      <c r="N254" s="527">
        <f t="shared" si="42"/>
        <v>0</v>
      </c>
      <c r="O254" s="557" t="e">
        <f>G254*1000/Таблица4501!F9</f>
        <v>#DIV/0!</v>
      </c>
      <c r="P254" s="557" t="e">
        <f>I254*1000/Таблица4501!F9</f>
        <v>#DIV/0!</v>
      </c>
      <c r="Q254" s="557" t="e">
        <f>N254*1000/Таблица4501!F9</f>
        <v>#DIV/0!</v>
      </c>
      <c r="R254" s="557" t="e">
        <f t="shared" si="36"/>
        <v>#DIV/0!</v>
      </c>
    </row>
    <row r="255" spans="1:18" x14ac:dyDescent="0.15">
      <c r="A255" s="387" t="s">
        <v>1627</v>
      </c>
      <c r="B255" s="401" t="s">
        <v>1621</v>
      </c>
      <c r="C255" s="401" t="s">
        <v>1622</v>
      </c>
      <c r="D255" s="401" t="s">
        <v>1623</v>
      </c>
      <c r="E255" s="533"/>
      <c r="F255" s="533"/>
      <c r="G255" s="529"/>
      <c r="H255" s="527">
        <f t="shared" si="40"/>
        <v>0</v>
      </c>
      <c r="I255" s="530">
        <f>0</f>
        <v>0</v>
      </c>
      <c r="J255" s="530">
        <f>0</f>
        <v>0</v>
      </c>
      <c r="K255" s="530">
        <f>0</f>
        <v>0</v>
      </c>
      <c r="L255" s="530">
        <f>0</f>
        <v>0</v>
      </c>
      <c r="M255" s="530">
        <f>0</f>
        <v>0</v>
      </c>
      <c r="N255" s="527">
        <f t="shared" si="42"/>
        <v>0</v>
      </c>
      <c r="O255" s="557" t="e">
        <f>G255*1000/Таблица4501!F9</f>
        <v>#DIV/0!</v>
      </c>
      <c r="P255" s="557" t="e">
        <f>I255*1000/Таблица4501!F9</f>
        <v>#DIV/0!</v>
      </c>
      <c r="Q255" s="557" t="e">
        <f>N255*1000/Таблица4501!F9</f>
        <v>#DIV/0!</v>
      </c>
      <c r="R255" s="557" t="e">
        <f t="shared" si="36"/>
        <v>#DIV/0!</v>
      </c>
    </row>
    <row r="256" spans="1:18" ht="21" x14ac:dyDescent="0.15">
      <c r="A256" s="387" t="s">
        <v>1628</v>
      </c>
      <c r="B256" s="401" t="s">
        <v>1626</v>
      </c>
      <c r="C256" s="401" t="s">
        <v>1624</v>
      </c>
      <c r="D256" s="401" t="s">
        <v>1625</v>
      </c>
      <c r="E256" s="533"/>
      <c r="F256" s="533"/>
      <c r="G256" s="529"/>
      <c r="H256" s="527">
        <f t="shared" si="40"/>
        <v>0</v>
      </c>
      <c r="I256" s="530">
        <f>0</f>
        <v>0</v>
      </c>
      <c r="J256" s="530">
        <f>0</f>
        <v>0</v>
      </c>
      <c r="K256" s="530">
        <f>0</f>
        <v>0</v>
      </c>
      <c r="L256" s="530">
        <f>0</f>
        <v>0</v>
      </c>
      <c r="M256" s="530">
        <f>0</f>
        <v>0</v>
      </c>
      <c r="N256" s="527">
        <f t="shared" si="42"/>
        <v>0</v>
      </c>
      <c r="O256" s="557" t="e">
        <f>G256*1000/Таблица4501!F9</f>
        <v>#DIV/0!</v>
      </c>
      <c r="P256" s="557" t="e">
        <f>I256*1000/Таблица4501!F9</f>
        <v>#DIV/0!</v>
      </c>
      <c r="Q256" s="557" t="e">
        <f>N256*1000/Таблица4501!F9</f>
        <v>#DIV/0!</v>
      </c>
      <c r="R256" s="557" t="e">
        <f t="shared" si="36"/>
        <v>#DIV/0!</v>
      </c>
    </row>
    <row r="257" spans="1:18" ht="42" x14ac:dyDescent="0.2">
      <c r="A257" s="374" t="s">
        <v>755</v>
      </c>
      <c r="B257" s="375" t="s">
        <v>258</v>
      </c>
      <c r="C257" s="375" t="s">
        <v>125</v>
      </c>
      <c r="D257" s="376" t="s">
        <v>62</v>
      </c>
      <c r="E257" s="532"/>
      <c r="F257" s="529">
        <f>0</f>
        <v>0</v>
      </c>
      <c r="G257" s="527">
        <f>SUM(G258:G306)</f>
        <v>0</v>
      </c>
      <c r="H257" s="529">
        <f>0</f>
        <v>0</v>
      </c>
      <c r="I257" s="542">
        <f>SUM(I258:I306)</f>
        <v>0</v>
      </c>
      <c r="J257" s="529">
        <f>0</f>
        <v>0</v>
      </c>
      <c r="K257" s="542">
        <f>SUM(K258:K306)</f>
        <v>0</v>
      </c>
      <c r="L257" s="542">
        <f>SUM(L258:L306)</f>
        <v>0</v>
      </c>
      <c r="M257" s="529">
        <f>0</f>
        <v>0</v>
      </c>
      <c r="N257" s="529">
        <f>0</f>
        <v>0</v>
      </c>
      <c r="O257" s="557" t="e">
        <f>G257*1000/Таблица4501!F9</f>
        <v>#DIV/0!</v>
      </c>
      <c r="P257" s="557" t="e">
        <f>I257*1000/Таблица4501!F9</f>
        <v>#DIV/0!</v>
      </c>
      <c r="Q257" s="557" t="e">
        <f>N257*1000/Таблица4501!F9</f>
        <v>#DIV/0!</v>
      </c>
      <c r="R257" s="555" t="s">
        <v>1760</v>
      </c>
    </row>
    <row r="258" spans="1:18" ht="21" x14ac:dyDescent="0.2">
      <c r="A258" s="377" t="s">
        <v>1130</v>
      </c>
      <c r="B258" s="378" t="s">
        <v>1277</v>
      </c>
      <c r="C258" s="378" t="s">
        <v>1179</v>
      </c>
      <c r="D258" s="379" t="s">
        <v>1180</v>
      </c>
      <c r="E258" s="528"/>
      <c r="F258" s="529">
        <f>0</f>
        <v>0</v>
      </c>
      <c r="G258" s="529"/>
      <c r="H258" s="529">
        <f>0</f>
        <v>0</v>
      </c>
      <c r="I258" s="530"/>
      <c r="J258" s="529">
        <f>0</f>
        <v>0</v>
      </c>
      <c r="K258" s="530"/>
      <c r="L258" s="530"/>
      <c r="M258" s="529">
        <f>0</f>
        <v>0</v>
      </c>
      <c r="N258" s="529">
        <f>0</f>
        <v>0</v>
      </c>
      <c r="O258" s="555" t="s">
        <v>1760</v>
      </c>
      <c r="P258" s="555" t="s">
        <v>1760</v>
      </c>
      <c r="Q258" s="555" t="s">
        <v>1760</v>
      </c>
      <c r="R258" s="555" t="s">
        <v>1760</v>
      </c>
    </row>
    <row r="259" spans="1:18" ht="12.75" x14ac:dyDescent="0.2">
      <c r="A259" s="377" t="s">
        <v>1131</v>
      </c>
      <c r="B259" s="378" t="s">
        <v>1278</v>
      </c>
      <c r="C259" s="378" t="s">
        <v>1181</v>
      </c>
      <c r="D259" s="379" t="s">
        <v>1182</v>
      </c>
      <c r="E259" s="528"/>
      <c r="F259" s="529">
        <f>0</f>
        <v>0</v>
      </c>
      <c r="G259" s="529"/>
      <c r="H259" s="529">
        <f>0</f>
        <v>0</v>
      </c>
      <c r="I259" s="530"/>
      <c r="J259" s="529">
        <f>0</f>
        <v>0</v>
      </c>
      <c r="K259" s="530"/>
      <c r="L259" s="530"/>
      <c r="M259" s="529">
        <f>0</f>
        <v>0</v>
      </c>
      <c r="N259" s="529">
        <f>0</f>
        <v>0</v>
      </c>
      <c r="O259" s="555" t="s">
        <v>1760</v>
      </c>
      <c r="P259" s="555" t="s">
        <v>1760</v>
      </c>
      <c r="Q259" s="555" t="s">
        <v>1760</v>
      </c>
      <c r="R259" s="555" t="s">
        <v>1760</v>
      </c>
    </row>
    <row r="260" spans="1:18" ht="21" x14ac:dyDescent="0.2">
      <c r="A260" s="377" t="s">
        <v>1132</v>
      </c>
      <c r="B260" s="378" t="s">
        <v>1279</v>
      </c>
      <c r="C260" s="378" t="s">
        <v>1183</v>
      </c>
      <c r="D260" s="379" t="s">
        <v>1184</v>
      </c>
      <c r="E260" s="528"/>
      <c r="F260" s="529">
        <f>0</f>
        <v>0</v>
      </c>
      <c r="G260" s="529"/>
      <c r="H260" s="529">
        <f>0</f>
        <v>0</v>
      </c>
      <c r="I260" s="530"/>
      <c r="J260" s="529">
        <f>0</f>
        <v>0</v>
      </c>
      <c r="K260" s="530"/>
      <c r="L260" s="530"/>
      <c r="M260" s="529">
        <f>0</f>
        <v>0</v>
      </c>
      <c r="N260" s="529">
        <f>0</f>
        <v>0</v>
      </c>
      <c r="O260" s="555" t="s">
        <v>1760</v>
      </c>
      <c r="P260" s="555" t="s">
        <v>1760</v>
      </c>
      <c r="Q260" s="555" t="s">
        <v>1760</v>
      </c>
      <c r="R260" s="555" t="s">
        <v>1760</v>
      </c>
    </row>
    <row r="261" spans="1:18" ht="12.75" x14ac:dyDescent="0.2">
      <c r="A261" s="377" t="s">
        <v>1133</v>
      </c>
      <c r="B261" s="378" t="s">
        <v>1280</v>
      </c>
      <c r="C261" s="378" t="s">
        <v>1185</v>
      </c>
      <c r="D261" s="379" t="s">
        <v>1186</v>
      </c>
      <c r="E261" s="528"/>
      <c r="F261" s="529">
        <f>0</f>
        <v>0</v>
      </c>
      <c r="G261" s="529"/>
      <c r="H261" s="529">
        <f>0</f>
        <v>0</v>
      </c>
      <c r="I261" s="530"/>
      <c r="J261" s="529">
        <f>0</f>
        <v>0</v>
      </c>
      <c r="K261" s="530"/>
      <c r="L261" s="530"/>
      <c r="M261" s="529">
        <f>0</f>
        <v>0</v>
      </c>
      <c r="N261" s="529">
        <f>0</f>
        <v>0</v>
      </c>
      <c r="O261" s="555" t="s">
        <v>1760</v>
      </c>
      <c r="P261" s="555" t="s">
        <v>1760</v>
      </c>
      <c r="Q261" s="555" t="s">
        <v>1760</v>
      </c>
      <c r="R261" s="555" t="s">
        <v>1760</v>
      </c>
    </row>
    <row r="262" spans="1:18" ht="12.75" x14ac:dyDescent="0.2">
      <c r="A262" s="377" t="s">
        <v>1134</v>
      </c>
      <c r="B262" s="378" t="s">
        <v>1281</v>
      </c>
      <c r="C262" s="378" t="s">
        <v>1187</v>
      </c>
      <c r="D262" s="379" t="s">
        <v>1188</v>
      </c>
      <c r="E262" s="528"/>
      <c r="F262" s="529">
        <f>0</f>
        <v>0</v>
      </c>
      <c r="G262" s="529"/>
      <c r="H262" s="529">
        <f>0</f>
        <v>0</v>
      </c>
      <c r="I262" s="530"/>
      <c r="J262" s="529">
        <f>0</f>
        <v>0</v>
      </c>
      <c r="K262" s="530"/>
      <c r="L262" s="530"/>
      <c r="M262" s="529">
        <f>0</f>
        <v>0</v>
      </c>
      <c r="N262" s="529">
        <f>0</f>
        <v>0</v>
      </c>
      <c r="O262" s="555" t="s">
        <v>1760</v>
      </c>
      <c r="P262" s="555" t="s">
        <v>1760</v>
      </c>
      <c r="Q262" s="555" t="s">
        <v>1760</v>
      </c>
      <c r="R262" s="555" t="s">
        <v>1760</v>
      </c>
    </row>
    <row r="263" spans="1:18" ht="31.5" x14ac:dyDescent="0.2">
      <c r="A263" s="377" t="s">
        <v>1135</v>
      </c>
      <c r="B263" s="378" t="s">
        <v>1282</v>
      </c>
      <c r="C263" s="378" t="s">
        <v>1189</v>
      </c>
      <c r="D263" s="379" t="s">
        <v>1190</v>
      </c>
      <c r="E263" s="528"/>
      <c r="F263" s="529">
        <f>0</f>
        <v>0</v>
      </c>
      <c r="G263" s="529"/>
      <c r="H263" s="529">
        <f>0</f>
        <v>0</v>
      </c>
      <c r="I263" s="530"/>
      <c r="J263" s="529">
        <f>0</f>
        <v>0</v>
      </c>
      <c r="K263" s="530"/>
      <c r="L263" s="530"/>
      <c r="M263" s="529">
        <f>0</f>
        <v>0</v>
      </c>
      <c r="N263" s="529">
        <f>0</f>
        <v>0</v>
      </c>
      <c r="O263" s="555" t="s">
        <v>1760</v>
      </c>
      <c r="P263" s="555" t="s">
        <v>1760</v>
      </c>
      <c r="Q263" s="555" t="s">
        <v>1760</v>
      </c>
      <c r="R263" s="555" t="s">
        <v>1760</v>
      </c>
    </row>
    <row r="264" spans="1:18" ht="12.75" x14ac:dyDescent="0.2">
      <c r="A264" s="377" t="s">
        <v>1136</v>
      </c>
      <c r="B264" s="378" t="s">
        <v>1283</v>
      </c>
      <c r="C264" s="378" t="s">
        <v>1191</v>
      </c>
      <c r="D264" s="379" t="s">
        <v>1192</v>
      </c>
      <c r="E264" s="528"/>
      <c r="F264" s="529">
        <f>0</f>
        <v>0</v>
      </c>
      <c r="G264" s="529"/>
      <c r="H264" s="529">
        <f>0</f>
        <v>0</v>
      </c>
      <c r="I264" s="530"/>
      <c r="J264" s="529">
        <f>0</f>
        <v>0</v>
      </c>
      <c r="K264" s="530"/>
      <c r="L264" s="530"/>
      <c r="M264" s="529">
        <f>0</f>
        <v>0</v>
      </c>
      <c r="N264" s="529">
        <f>0</f>
        <v>0</v>
      </c>
      <c r="O264" s="555" t="s">
        <v>1760</v>
      </c>
      <c r="P264" s="555" t="s">
        <v>1760</v>
      </c>
      <c r="Q264" s="555" t="s">
        <v>1760</v>
      </c>
      <c r="R264" s="555" t="s">
        <v>1760</v>
      </c>
    </row>
    <row r="265" spans="1:18" ht="12.75" x14ac:dyDescent="0.2">
      <c r="A265" s="377" t="s">
        <v>1137</v>
      </c>
      <c r="B265" s="378" t="s">
        <v>1284</v>
      </c>
      <c r="C265" s="378" t="s">
        <v>1193</v>
      </c>
      <c r="D265" s="379" t="s">
        <v>1194</v>
      </c>
      <c r="E265" s="528"/>
      <c r="F265" s="529">
        <f>0</f>
        <v>0</v>
      </c>
      <c r="G265" s="529"/>
      <c r="H265" s="529">
        <f>0</f>
        <v>0</v>
      </c>
      <c r="I265" s="530"/>
      <c r="J265" s="529">
        <f>0</f>
        <v>0</v>
      </c>
      <c r="K265" s="530"/>
      <c r="L265" s="530"/>
      <c r="M265" s="529">
        <f>0</f>
        <v>0</v>
      </c>
      <c r="N265" s="529">
        <f>0</f>
        <v>0</v>
      </c>
      <c r="O265" s="555" t="s">
        <v>1760</v>
      </c>
      <c r="P265" s="555" t="s">
        <v>1760</v>
      </c>
      <c r="Q265" s="555" t="s">
        <v>1760</v>
      </c>
      <c r="R265" s="555" t="s">
        <v>1760</v>
      </c>
    </row>
    <row r="266" spans="1:18" ht="12.75" x14ac:dyDescent="0.2">
      <c r="A266" s="377" t="s">
        <v>1138</v>
      </c>
      <c r="B266" s="378" t="s">
        <v>1285</v>
      </c>
      <c r="C266" s="378" t="s">
        <v>1195</v>
      </c>
      <c r="D266" s="379" t="s">
        <v>1196</v>
      </c>
      <c r="E266" s="528"/>
      <c r="F266" s="529">
        <f>0</f>
        <v>0</v>
      </c>
      <c r="G266" s="529"/>
      <c r="H266" s="529">
        <f>0</f>
        <v>0</v>
      </c>
      <c r="I266" s="530"/>
      <c r="J266" s="529">
        <f>0</f>
        <v>0</v>
      </c>
      <c r="K266" s="530"/>
      <c r="L266" s="530"/>
      <c r="M266" s="529">
        <f>0</f>
        <v>0</v>
      </c>
      <c r="N266" s="529">
        <f>0</f>
        <v>0</v>
      </c>
      <c r="O266" s="555" t="s">
        <v>1760</v>
      </c>
      <c r="P266" s="555" t="s">
        <v>1760</v>
      </c>
      <c r="Q266" s="555" t="s">
        <v>1760</v>
      </c>
      <c r="R266" s="555" t="s">
        <v>1760</v>
      </c>
    </row>
    <row r="267" spans="1:18" ht="21" x14ac:dyDescent="0.2">
      <c r="A267" s="377" t="s">
        <v>1139</v>
      </c>
      <c r="B267" s="378" t="s">
        <v>1286</v>
      </c>
      <c r="C267" s="378" t="s">
        <v>1197</v>
      </c>
      <c r="D267" s="379" t="s">
        <v>1198</v>
      </c>
      <c r="E267" s="528"/>
      <c r="F267" s="529">
        <f>0</f>
        <v>0</v>
      </c>
      <c r="G267" s="529"/>
      <c r="H267" s="529">
        <f>0</f>
        <v>0</v>
      </c>
      <c r="I267" s="530"/>
      <c r="J267" s="529">
        <f>0</f>
        <v>0</v>
      </c>
      <c r="K267" s="530"/>
      <c r="L267" s="530"/>
      <c r="M267" s="529">
        <f>0</f>
        <v>0</v>
      </c>
      <c r="N267" s="529">
        <f>0</f>
        <v>0</v>
      </c>
      <c r="O267" s="555" t="s">
        <v>1760</v>
      </c>
      <c r="P267" s="555" t="s">
        <v>1760</v>
      </c>
      <c r="Q267" s="555" t="s">
        <v>1760</v>
      </c>
      <c r="R267" s="555" t="s">
        <v>1760</v>
      </c>
    </row>
    <row r="268" spans="1:18" ht="12.75" x14ac:dyDescent="0.2">
      <c r="A268" s="377" t="s">
        <v>1140</v>
      </c>
      <c r="B268" s="378" t="s">
        <v>1287</v>
      </c>
      <c r="C268" s="378" t="s">
        <v>1199</v>
      </c>
      <c r="D268" s="379" t="s">
        <v>1200</v>
      </c>
      <c r="E268" s="528"/>
      <c r="F268" s="529">
        <f>0</f>
        <v>0</v>
      </c>
      <c r="G268" s="529"/>
      <c r="H268" s="529">
        <f>0</f>
        <v>0</v>
      </c>
      <c r="I268" s="530"/>
      <c r="J268" s="529">
        <f>0</f>
        <v>0</v>
      </c>
      <c r="K268" s="530"/>
      <c r="L268" s="530"/>
      <c r="M268" s="529">
        <f>0</f>
        <v>0</v>
      </c>
      <c r="N268" s="529">
        <f>0</f>
        <v>0</v>
      </c>
      <c r="O268" s="555" t="s">
        <v>1760</v>
      </c>
      <c r="P268" s="555" t="s">
        <v>1760</v>
      </c>
      <c r="Q268" s="555" t="s">
        <v>1760</v>
      </c>
      <c r="R268" s="555" t="s">
        <v>1760</v>
      </c>
    </row>
    <row r="269" spans="1:18" ht="63" x14ac:dyDescent="0.2">
      <c r="A269" s="377" t="s">
        <v>1141</v>
      </c>
      <c r="B269" s="378" t="s">
        <v>1288</v>
      </c>
      <c r="C269" s="378" t="s">
        <v>1201</v>
      </c>
      <c r="D269" s="379" t="s">
        <v>1202</v>
      </c>
      <c r="E269" s="528"/>
      <c r="F269" s="529">
        <f>0</f>
        <v>0</v>
      </c>
      <c r="G269" s="529"/>
      <c r="H269" s="529">
        <f>0</f>
        <v>0</v>
      </c>
      <c r="I269" s="530"/>
      <c r="J269" s="529">
        <f>0</f>
        <v>0</v>
      </c>
      <c r="K269" s="530"/>
      <c r="L269" s="530"/>
      <c r="M269" s="529">
        <f>0</f>
        <v>0</v>
      </c>
      <c r="N269" s="529">
        <f>0</f>
        <v>0</v>
      </c>
      <c r="O269" s="555" t="s">
        <v>1760</v>
      </c>
      <c r="P269" s="555" t="s">
        <v>1760</v>
      </c>
      <c r="Q269" s="555" t="s">
        <v>1760</v>
      </c>
      <c r="R269" s="555" t="s">
        <v>1760</v>
      </c>
    </row>
    <row r="270" spans="1:18" ht="12.75" x14ac:dyDescent="0.2">
      <c r="A270" s="377" t="s">
        <v>1142</v>
      </c>
      <c r="B270" s="378" t="s">
        <v>1289</v>
      </c>
      <c r="C270" s="378" t="s">
        <v>1203</v>
      </c>
      <c r="D270" s="379" t="s">
        <v>1204</v>
      </c>
      <c r="E270" s="528"/>
      <c r="F270" s="529">
        <f>0</f>
        <v>0</v>
      </c>
      <c r="G270" s="529"/>
      <c r="H270" s="529">
        <f>0</f>
        <v>0</v>
      </c>
      <c r="I270" s="530"/>
      <c r="J270" s="529">
        <f>0</f>
        <v>0</v>
      </c>
      <c r="K270" s="530"/>
      <c r="L270" s="530"/>
      <c r="M270" s="529">
        <f>0</f>
        <v>0</v>
      </c>
      <c r="N270" s="529">
        <f>0</f>
        <v>0</v>
      </c>
      <c r="O270" s="555" t="s">
        <v>1760</v>
      </c>
      <c r="P270" s="555" t="s">
        <v>1760</v>
      </c>
      <c r="Q270" s="555" t="s">
        <v>1760</v>
      </c>
      <c r="R270" s="555" t="s">
        <v>1760</v>
      </c>
    </row>
    <row r="271" spans="1:18" ht="12.75" x14ac:dyDescent="0.2">
      <c r="A271" s="377" t="s">
        <v>1143</v>
      </c>
      <c r="B271" s="378" t="s">
        <v>1290</v>
      </c>
      <c r="C271" s="378" t="s">
        <v>1205</v>
      </c>
      <c r="D271" s="379" t="s">
        <v>1206</v>
      </c>
      <c r="E271" s="528"/>
      <c r="F271" s="529">
        <f>0</f>
        <v>0</v>
      </c>
      <c r="G271" s="529"/>
      <c r="H271" s="529">
        <f>0</f>
        <v>0</v>
      </c>
      <c r="I271" s="530"/>
      <c r="J271" s="529">
        <f>0</f>
        <v>0</v>
      </c>
      <c r="K271" s="530"/>
      <c r="L271" s="530"/>
      <c r="M271" s="529">
        <f>0</f>
        <v>0</v>
      </c>
      <c r="N271" s="529">
        <f>0</f>
        <v>0</v>
      </c>
      <c r="O271" s="555" t="s">
        <v>1760</v>
      </c>
      <c r="P271" s="555" t="s">
        <v>1760</v>
      </c>
      <c r="Q271" s="555" t="s">
        <v>1760</v>
      </c>
      <c r="R271" s="555" t="s">
        <v>1760</v>
      </c>
    </row>
    <row r="272" spans="1:18" ht="21" x14ac:dyDescent="0.2">
      <c r="A272" s="377" t="s">
        <v>1144</v>
      </c>
      <c r="B272" s="378" t="s">
        <v>1291</v>
      </c>
      <c r="C272" s="378" t="s">
        <v>1207</v>
      </c>
      <c r="D272" s="379" t="s">
        <v>1208</v>
      </c>
      <c r="E272" s="528"/>
      <c r="F272" s="529">
        <f>0</f>
        <v>0</v>
      </c>
      <c r="G272" s="529"/>
      <c r="H272" s="529">
        <f>0</f>
        <v>0</v>
      </c>
      <c r="I272" s="530"/>
      <c r="J272" s="529">
        <f>0</f>
        <v>0</v>
      </c>
      <c r="K272" s="530"/>
      <c r="L272" s="530"/>
      <c r="M272" s="529">
        <f>0</f>
        <v>0</v>
      </c>
      <c r="N272" s="529">
        <f>0</f>
        <v>0</v>
      </c>
      <c r="O272" s="555" t="s">
        <v>1760</v>
      </c>
      <c r="P272" s="555" t="s">
        <v>1760</v>
      </c>
      <c r="Q272" s="555" t="s">
        <v>1760</v>
      </c>
      <c r="R272" s="555" t="s">
        <v>1760</v>
      </c>
    </row>
    <row r="273" spans="1:18" ht="21" x14ac:dyDescent="0.2">
      <c r="A273" s="377" t="s">
        <v>1145</v>
      </c>
      <c r="B273" s="378" t="s">
        <v>1292</v>
      </c>
      <c r="C273" s="378" t="s">
        <v>1209</v>
      </c>
      <c r="D273" s="379" t="s">
        <v>1210</v>
      </c>
      <c r="E273" s="528"/>
      <c r="F273" s="529">
        <f>0</f>
        <v>0</v>
      </c>
      <c r="G273" s="529"/>
      <c r="H273" s="529">
        <f>0</f>
        <v>0</v>
      </c>
      <c r="I273" s="530"/>
      <c r="J273" s="529">
        <f>0</f>
        <v>0</v>
      </c>
      <c r="K273" s="530"/>
      <c r="L273" s="530"/>
      <c r="M273" s="529">
        <f>0</f>
        <v>0</v>
      </c>
      <c r="N273" s="529">
        <f>0</f>
        <v>0</v>
      </c>
      <c r="O273" s="555" t="s">
        <v>1760</v>
      </c>
      <c r="P273" s="555" t="s">
        <v>1760</v>
      </c>
      <c r="Q273" s="555" t="s">
        <v>1760</v>
      </c>
      <c r="R273" s="555" t="s">
        <v>1760</v>
      </c>
    </row>
    <row r="274" spans="1:18" ht="21" x14ac:dyDescent="0.2">
      <c r="A274" s="377" t="s">
        <v>1146</v>
      </c>
      <c r="B274" s="378" t="s">
        <v>1293</v>
      </c>
      <c r="C274" s="378" t="s">
        <v>1211</v>
      </c>
      <c r="D274" s="379" t="s">
        <v>1212</v>
      </c>
      <c r="E274" s="528"/>
      <c r="F274" s="529">
        <f>0</f>
        <v>0</v>
      </c>
      <c r="G274" s="529"/>
      <c r="H274" s="529">
        <f>0</f>
        <v>0</v>
      </c>
      <c r="I274" s="530"/>
      <c r="J274" s="529">
        <f>0</f>
        <v>0</v>
      </c>
      <c r="K274" s="530"/>
      <c r="L274" s="530"/>
      <c r="M274" s="529">
        <f>0</f>
        <v>0</v>
      </c>
      <c r="N274" s="529">
        <f>0</f>
        <v>0</v>
      </c>
      <c r="O274" s="555" t="s">
        <v>1760</v>
      </c>
      <c r="P274" s="555" t="s">
        <v>1760</v>
      </c>
      <c r="Q274" s="555" t="s">
        <v>1760</v>
      </c>
      <c r="R274" s="555" t="s">
        <v>1760</v>
      </c>
    </row>
    <row r="275" spans="1:18" ht="21" x14ac:dyDescent="0.2">
      <c r="A275" s="377" t="s">
        <v>1147</v>
      </c>
      <c r="B275" s="378" t="s">
        <v>1294</v>
      </c>
      <c r="C275" s="378" t="s">
        <v>1213</v>
      </c>
      <c r="D275" s="379" t="s">
        <v>1214</v>
      </c>
      <c r="E275" s="528"/>
      <c r="F275" s="529">
        <f>0</f>
        <v>0</v>
      </c>
      <c r="G275" s="529"/>
      <c r="H275" s="529">
        <f>0</f>
        <v>0</v>
      </c>
      <c r="I275" s="530"/>
      <c r="J275" s="529">
        <f>0</f>
        <v>0</v>
      </c>
      <c r="K275" s="530"/>
      <c r="L275" s="530"/>
      <c r="M275" s="529">
        <f>0</f>
        <v>0</v>
      </c>
      <c r="N275" s="529">
        <f>0</f>
        <v>0</v>
      </c>
      <c r="O275" s="555" t="s">
        <v>1760</v>
      </c>
      <c r="P275" s="555" t="s">
        <v>1760</v>
      </c>
      <c r="Q275" s="555" t="s">
        <v>1760</v>
      </c>
      <c r="R275" s="555" t="s">
        <v>1760</v>
      </c>
    </row>
    <row r="276" spans="1:18" ht="42" x14ac:dyDescent="0.2">
      <c r="A276" s="377" t="s">
        <v>1148</v>
      </c>
      <c r="B276" s="378" t="s">
        <v>1295</v>
      </c>
      <c r="C276" s="378" t="s">
        <v>1215</v>
      </c>
      <c r="D276" s="379" t="s">
        <v>1216</v>
      </c>
      <c r="E276" s="528"/>
      <c r="F276" s="529">
        <f>0</f>
        <v>0</v>
      </c>
      <c r="G276" s="529"/>
      <c r="H276" s="529">
        <f>0</f>
        <v>0</v>
      </c>
      <c r="I276" s="530"/>
      <c r="J276" s="529">
        <f>0</f>
        <v>0</v>
      </c>
      <c r="K276" s="530"/>
      <c r="L276" s="530"/>
      <c r="M276" s="529">
        <f>0</f>
        <v>0</v>
      </c>
      <c r="N276" s="529">
        <f>0</f>
        <v>0</v>
      </c>
      <c r="O276" s="555" t="s">
        <v>1760</v>
      </c>
      <c r="P276" s="555" t="s">
        <v>1760</v>
      </c>
      <c r="Q276" s="555" t="s">
        <v>1760</v>
      </c>
      <c r="R276" s="555" t="s">
        <v>1760</v>
      </c>
    </row>
    <row r="277" spans="1:18" ht="31.5" x14ac:dyDescent="0.2">
      <c r="A277" s="377" t="s">
        <v>1149</v>
      </c>
      <c r="B277" s="378" t="s">
        <v>1296</v>
      </c>
      <c r="C277" s="378" t="s">
        <v>1217</v>
      </c>
      <c r="D277" s="379" t="s">
        <v>1218</v>
      </c>
      <c r="E277" s="528"/>
      <c r="F277" s="529">
        <f>0</f>
        <v>0</v>
      </c>
      <c r="G277" s="529"/>
      <c r="H277" s="529">
        <f>0</f>
        <v>0</v>
      </c>
      <c r="I277" s="530"/>
      <c r="J277" s="529">
        <f>0</f>
        <v>0</v>
      </c>
      <c r="K277" s="530"/>
      <c r="L277" s="530"/>
      <c r="M277" s="529">
        <f>0</f>
        <v>0</v>
      </c>
      <c r="N277" s="529">
        <f>0</f>
        <v>0</v>
      </c>
      <c r="O277" s="555" t="s">
        <v>1760</v>
      </c>
      <c r="P277" s="555" t="s">
        <v>1760</v>
      </c>
      <c r="Q277" s="555" t="s">
        <v>1760</v>
      </c>
      <c r="R277" s="555" t="s">
        <v>1760</v>
      </c>
    </row>
    <row r="278" spans="1:18" ht="21.75" x14ac:dyDescent="0.2">
      <c r="A278" s="388" t="s">
        <v>1150</v>
      </c>
      <c r="B278" s="378" t="s">
        <v>1297</v>
      </c>
      <c r="C278" s="378" t="s">
        <v>1219</v>
      </c>
      <c r="D278" s="379" t="s">
        <v>1220</v>
      </c>
      <c r="E278" s="528"/>
      <c r="F278" s="529">
        <f>0</f>
        <v>0</v>
      </c>
      <c r="G278" s="529"/>
      <c r="H278" s="529">
        <f>0</f>
        <v>0</v>
      </c>
      <c r="I278" s="530"/>
      <c r="J278" s="529">
        <f>0</f>
        <v>0</v>
      </c>
      <c r="K278" s="530"/>
      <c r="L278" s="530"/>
      <c r="M278" s="529">
        <f>0</f>
        <v>0</v>
      </c>
      <c r="N278" s="529">
        <f>0</f>
        <v>0</v>
      </c>
      <c r="O278" s="555" t="s">
        <v>1760</v>
      </c>
      <c r="P278" s="555" t="s">
        <v>1760</v>
      </c>
      <c r="Q278" s="555" t="s">
        <v>1760</v>
      </c>
      <c r="R278" s="555" t="s">
        <v>1760</v>
      </c>
    </row>
    <row r="279" spans="1:18" ht="12.75" x14ac:dyDescent="0.2">
      <c r="A279" s="377" t="s">
        <v>1151</v>
      </c>
      <c r="B279" s="378" t="s">
        <v>1298</v>
      </c>
      <c r="C279" s="378" t="s">
        <v>1221</v>
      </c>
      <c r="D279" s="379" t="s">
        <v>1222</v>
      </c>
      <c r="E279" s="528"/>
      <c r="F279" s="529">
        <f>0</f>
        <v>0</v>
      </c>
      <c r="G279" s="529"/>
      <c r="H279" s="529">
        <f>0</f>
        <v>0</v>
      </c>
      <c r="I279" s="530"/>
      <c r="J279" s="529">
        <f>0</f>
        <v>0</v>
      </c>
      <c r="K279" s="530"/>
      <c r="L279" s="530"/>
      <c r="M279" s="529">
        <f>0</f>
        <v>0</v>
      </c>
      <c r="N279" s="529">
        <f>0</f>
        <v>0</v>
      </c>
      <c r="O279" s="555" t="s">
        <v>1760</v>
      </c>
      <c r="P279" s="555" t="s">
        <v>1760</v>
      </c>
      <c r="Q279" s="555" t="s">
        <v>1760</v>
      </c>
      <c r="R279" s="555" t="s">
        <v>1760</v>
      </c>
    </row>
    <row r="280" spans="1:18" ht="42.75" x14ac:dyDescent="0.2">
      <c r="A280" s="388" t="s">
        <v>1152</v>
      </c>
      <c r="B280" s="378" t="s">
        <v>1299</v>
      </c>
      <c r="C280" s="378" t="s">
        <v>1223</v>
      </c>
      <c r="D280" s="379" t="s">
        <v>1224</v>
      </c>
      <c r="E280" s="528"/>
      <c r="F280" s="529">
        <f>0</f>
        <v>0</v>
      </c>
      <c r="G280" s="529"/>
      <c r="H280" s="529">
        <f>0</f>
        <v>0</v>
      </c>
      <c r="I280" s="530"/>
      <c r="J280" s="529">
        <f>0</f>
        <v>0</v>
      </c>
      <c r="K280" s="530"/>
      <c r="L280" s="530"/>
      <c r="M280" s="529">
        <f>0</f>
        <v>0</v>
      </c>
      <c r="N280" s="529">
        <f>0</f>
        <v>0</v>
      </c>
      <c r="O280" s="555" t="s">
        <v>1760</v>
      </c>
      <c r="P280" s="555" t="s">
        <v>1760</v>
      </c>
      <c r="Q280" s="555" t="s">
        <v>1760</v>
      </c>
      <c r="R280" s="555" t="s">
        <v>1760</v>
      </c>
    </row>
    <row r="281" spans="1:18" ht="12.75" x14ac:dyDescent="0.2">
      <c r="A281" s="377" t="s">
        <v>1153</v>
      </c>
      <c r="B281" s="378" t="s">
        <v>1300</v>
      </c>
      <c r="C281" s="378" t="s">
        <v>1225</v>
      </c>
      <c r="D281" s="379" t="s">
        <v>1226</v>
      </c>
      <c r="E281" s="528"/>
      <c r="F281" s="529">
        <f>0</f>
        <v>0</v>
      </c>
      <c r="G281" s="529"/>
      <c r="H281" s="529">
        <f>0</f>
        <v>0</v>
      </c>
      <c r="I281" s="530"/>
      <c r="J281" s="529">
        <f>0</f>
        <v>0</v>
      </c>
      <c r="K281" s="530"/>
      <c r="L281" s="530"/>
      <c r="M281" s="529">
        <f>0</f>
        <v>0</v>
      </c>
      <c r="N281" s="529">
        <f>0</f>
        <v>0</v>
      </c>
      <c r="O281" s="555" t="s">
        <v>1760</v>
      </c>
      <c r="P281" s="555" t="s">
        <v>1760</v>
      </c>
      <c r="Q281" s="555" t="s">
        <v>1760</v>
      </c>
      <c r="R281" s="555" t="s">
        <v>1760</v>
      </c>
    </row>
    <row r="282" spans="1:18" ht="32.25" x14ac:dyDescent="0.2">
      <c r="A282" s="389" t="s">
        <v>1154</v>
      </c>
      <c r="B282" s="378" t="s">
        <v>1301</v>
      </c>
      <c r="C282" s="378" t="s">
        <v>1227</v>
      </c>
      <c r="D282" s="379" t="s">
        <v>1228</v>
      </c>
      <c r="E282" s="528"/>
      <c r="F282" s="529">
        <f>0</f>
        <v>0</v>
      </c>
      <c r="G282" s="529"/>
      <c r="H282" s="529">
        <f>0</f>
        <v>0</v>
      </c>
      <c r="I282" s="530"/>
      <c r="J282" s="529">
        <f>0</f>
        <v>0</v>
      </c>
      <c r="K282" s="530"/>
      <c r="L282" s="530"/>
      <c r="M282" s="529">
        <f>0</f>
        <v>0</v>
      </c>
      <c r="N282" s="529">
        <f>0</f>
        <v>0</v>
      </c>
      <c r="O282" s="555" t="s">
        <v>1760</v>
      </c>
      <c r="P282" s="555" t="s">
        <v>1760</v>
      </c>
      <c r="Q282" s="555" t="s">
        <v>1760</v>
      </c>
      <c r="R282" s="555" t="s">
        <v>1760</v>
      </c>
    </row>
    <row r="283" spans="1:18" s="412" customFormat="1" ht="42.75" x14ac:dyDescent="0.2">
      <c r="A283" s="389" t="s">
        <v>1155</v>
      </c>
      <c r="B283" s="378" t="s">
        <v>1302</v>
      </c>
      <c r="C283" s="378" t="s">
        <v>1229</v>
      </c>
      <c r="D283" s="379" t="s">
        <v>1230</v>
      </c>
      <c r="E283" s="528"/>
      <c r="F283" s="529">
        <f>0</f>
        <v>0</v>
      </c>
      <c r="G283" s="529"/>
      <c r="H283" s="529">
        <f>0</f>
        <v>0</v>
      </c>
      <c r="I283" s="530"/>
      <c r="J283" s="529">
        <f>0</f>
        <v>0</v>
      </c>
      <c r="K283" s="530"/>
      <c r="L283" s="530"/>
      <c r="M283" s="529">
        <f>0</f>
        <v>0</v>
      </c>
      <c r="N283" s="529">
        <f>0</f>
        <v>0</v>
      </c>
      <c r="O283" s="555" t="s">
        <v>1760</v>
      </c>
      <c r="P283" s="555" t="s">
        <v>1760</v>
      </c>
      <c r="Q283" s="555" t="s">
        <v>1760</v>
      </c>
      <c r="R283" s="555" t="s">
        <v>1760</v>
      </c>
    </row>
    <row r="284" spans="1:18" s="427" customFormat="1" ht="42" x14ac:dyDescent="0.2">
      <c r="A284" s="377" t="s">
        <v>1156</v>
      </c>
      <c r="B284" s="378" t="s">
        <v>1303</v>
      </c>
      <c r="C284" s="426" t="s">
        <v>1231</v>
      </c>
      <c r="D284" s="379" t="s">
        <v>1232</v>
      </c>
      <c r="E284" s="528"/>
      <c r="F284" s="529">
        <f>0</f>
        <v>0</v>
      </c>
      <c r="G284" s="529"/>
      <c r="H284" s="529">
        <f>0</f>
        <v>0</v>
      </c>
      <c r="I284" s="530"/>
      <c r="J284" s="529">
        <f>0</f>
        <v>0</v>
      </c>
      <c r="K284" s="530"/>
      <c r="L284" s="530"/>
      <c r="M284" s="529">
        <f>0</f>
        <v>0</v>
      </c>
      <c r="N284" s="529">
        <f>0</f>
        <v>0</v>
      </c>
      <c r="O284" s="555" t="s">
        <v>1760</v>
      </c>
      <c r="P284" s="555" t="s">
        <v>1760</v>
      </c>
      <c r="Q284" s="555" t="s">
        <v>1760</v>
      </c>
      <c r="R284" s="555" t="s">
        <v>1760</v>
      </c>
    </row>
    <row r="285" spans="1:18" s="427" customFormat="1" ht="21" x14ac:dyDescent="0.2">
      <c r="A285" s="377" t="s">
        <v>1157</v>
      </c>
      <c r="B285" s="378" t="s">
        <v>1304</v>
      </c>
      <c r="C285" s="378" t="s">
        <v>1233</v>
      </c>
      <c r="D285" s="379" t="s">
        <v>1234</v>
      </c>
      <c r="E285" s="528"/>
      <c r="F285" s="529">
        <f>0</f>
        <v>0</v>
      </c>
      <c r="G285" s="529"/>
      <c r="H285" s="529">
        <f>0</f>
        <v>0</v>
      </c>
      <c r="I285" s="530"/>
      <c r="J285" s="529">
        <f>0</f>
        <v>0</v>
      </c>
      <c r="K285" s="530"/>
      <c r="L285" s="530"/>
      <c r="M285" s="529">
        <f>0</f>
        <v>0</v>
      </c>
      <c r="N285" s="529">
        <f>0</f>
        <v>0</v>
      </c>
      <c r="O285" s="555" t="s">
        <v>1760</v>
      </c>
      <c r="P285" s="555" t="s">
        <v>1760</v>
      </c>
      <c r="Q285" s="555" t="s">
        <v>1760</v>
      </c>
      <c r="R285" s="555" t="s">
        <v>1760</v>
      </c>
    </row>
    <row r="286" spans="1:18" s="427" customFormat="1" ht="21" x14ac:dyDescent="0.2">
      <c r="A286" s="377" t="s">
        <v>1158</v>
      </c>
      <c r="B286" s="378" t="s">
        <v>1305</v>
      </c>
      <c r="C286" s="378" t="s">
        <v>1235</v>
      </c>
      <c r="D286" s="379" t="s">
        <v>1236</v>
      </c>
      <c r="E286" s="528"/>
      <c r="F286" s="529">
        <f>0</f>
        <v>0</v>
      </c>
      <c r="G286" s="529"/>
      <c r="H286" s="529">
        <f>0</f>
        <v>0</v>
      </c>
      <c r="I286" s="530"/>
      <c r="J286" s="529">
        <f>0</f>
        <v>0</v>
      </c>
      <c r="K286" s="530"/>
      <c r="L286" s="530"/>
      <c r="M286" s="529">
        <f>0</f>
        <v>0</v>
      </c>
      <c r="N286" s="529">
        <f>0</f>
        <v>0</v>
      </c>
      <c r="O286" s="555" t="s">
        <v>1760</v>
      </c>
      <c r="P286" s="555" t="s">
        <v>1760</v>
      </c>
      <c r="Q286" s="555" t="s">
        <v>1760</v>
      </c>
      <c r="R286" s="555" t="s">
        <v>1760</v>
      </c>
    </row>
    <row r="287" spans="1:18" s="427" customFormat="1" ht="12.75" x14ac:dyDescent="0.2">
      <c r="A287" s="377" t="s">
        <v>1159</v>
      </c>
      <c r="B287" s="378" t="s">
        <v>1306</v>
      </c>
      <c r="C287" s="378" t="s">
        <v>1237</v>
      </c>
      <c r="D287" s="379" t="s">
        <v>1238</v>
      </c>
      <c r="E287" s="528"/>
      <c r="F287" s="529">
        <f>0</f>
        <v>0</v>
      </c>
      <c r="G287" s="529"/>
      <c r="H287" s="529">
        <f>0</f>
        <v>0</v>
      </c>
      <c r="I287" s="530"/>
      <c r="J287" s="529">
        <f>0</f>
        <v>0</v>
      </c>
      <c r="K287" s="530"/>
      <c r="L287" s="530"/>
      <c r="M287" s="529">
        <f>0</f>
        <v>0</v>
      </c>
      <c r="N287" s="529">
        <f>0</f>
        <v>0</v>
      </c>
      <c r="O287" s="555" t="s">
        <v>1760</v>
      </c>
      <c r="P287" s="555" t="s">
        <v>1760</v>
      </c>
      <c r="Q287" s="555" t="s">
        <v>1760</v>
      </c>
      <c r="R287" s="555" t="s">
        <v>1760</v>
      </c>
    </row>
    <row r="288" spans="1:18" s="427" customFormat="1" ht="31.5" x14ac:dyDescent="0.2">
      <c r="A288" s="377" t="s">
        <v>1160</v>
      </c>
      <c r="B288" s="378" t="s">
        <v>1307</v>
      </c>
      <c r="C288" s="378" t="s">
        <v>1239</v>
      </c>
      <c r="D288" s="379" t="s">
        <v>1240</v>
      </c>
      <c r="E288" s="528"/>
      <c r="F288" s="529">
        <f>0</f>
        <v>0</v>
      </c>
      <c r="G288" s="529"/>
      <c r="H288" s="529">
        <f>0</f>
        <v>0</v>
      </c>
      <c r="I288" s="530"/>
      <c r="J288" s="529">
        <f>0</f>
        <v>0</v>
      </c>
      <c r="K288" s="530"/>
      <c r="L288" s="530"/>
      <c r="M288" s="529">
        <f>0</f>
        <v>0</v>
      </c>
      <c r="N288" s="529">
        <f>0</f>
        <v>0</v>
      </c>
      <c r="O288" s="555" t="s">
        <v>1760</v>
      </c>
      <c r="P288" s="555" t="s">
        <v>1760</v>
      </c>
      <c r="Q288" s="555" t="s">
        <v>1760</v>
      </c>
      <c r="R288" s="555" t="s">
        <v>1760</v>
      </c>
    </row>
    <row r="289" spans="1:18" s="427" customFormat="1" ht="12.75" x14ac:dyDescent="0.2">
      <c r="A289" s="377" t="s">
        <v>1161</v>
      </c>
      <c r="B289" s="378" t="s">
        <v>1308</v>
      </c>
      <c r="C289" s="378" t="s">
        <v>1241</v>
      </c>
      <c r="D289" s="379" t="s">
        <v>1242</v>
      </c>
      <c r="E289" s="528"/>
      <c r="F289" s="529">
        <f>0</f>
        <v>0</v>
      </c>
      <c r="G289" s="529">
        <f>0</f>
        <v>0</v>
      </c>
      <c r="H289" s="529">
        <f>0</f>
        <v>0</v>
      </c>
      <c r="I289" s="529">
        <f>0</f>
        <v>0</v>
      </c>
      <c r="J289" s="529">
        <f>0</f>
        <v>0</v>
      </c>
      <c r="K289" s="529">
        <f>0</f>
        <v>0</v>
      </c>
      <c r="L289" s="529">
        <f>0</f>
        <v>0</v>
      </c>
      <c r="M289" s="529">
        <f>0</f>
        <v>0</v>
      </c>
      <c r="N289" s="529">
        <f>0</f>
        <v>0</v>
      </c>
      <c r="O289" s="555" t="s">
        <v>1760</v>
      </c>
      <c r="P289" s="555" t="s">
        <v>1760</v>
      </c>
      <c r="Q289" s="555" t="s">
        <v>1760</v>
      </c>
      <c r="R289" s="555" t="s">
        <v>1760</v>
      </c>
    </row>
    <row r="290" spans="1:18" s="427" customFormat="1" ht="42" x14ac:dyDescent="0.2">
      <c r="A290" s="377" t="s">
        <v>1162</v>
      </c>
      <c r="B290" s="378" t="s">
        <v>1309</v>
      </c>
      <c r="C290" s="378" t="s">
        <v>1243</v>
      </c>
      <c r="D290" s="379" t="s">
        <v>1244</v>
      </c>
      <c r="E290" s="528"/>
      <c r="F290" s="529">
        <f>0</f>
        <v>0</v>
      </c>
      <c r="G290" s="529"/>
      <c r="H290" s="529">
        <f>0</f>
        <v>0</v>
      </c>
      <c r="I290" s="530"/>
      <c r="J290" s="529">
        <f>0</f>
        <v>0</v>
      </c>
      <c r="K290" s="530"/>
      <c r="L290" s="530"/>
      <c r="M290" s="529">
        <f>0</f>
        <v>0</v>
      </c>
      <c r="N290" s="529">
        <f>0</f>
        <v>0</v>
      </c>
      <c r="O290" s="555" t="s">
        <v>1760</v>
      </c>
      <c r="P290" s="555" t="s">
        <v>1760</v>
      </c>
      <c r="Q290" s="555" t="s">
        <v>1760</v>
      </c>
      <c r="R290" s="555" t="s">
        <v>1760</v>
      </c>
    </row>
    <row r="291" spans="1:18" s="427" customFormat="1" ht="12.75" x14ac:dyDescent="0.2">
      <c r="A291" s="377" t="s">
        <v>1163</v>
      </c>
      <c r="B291" s="378" t="s">
        <v>1310</v>
      </c>
      <c r="C291" s="378" t="s">
        <v>1245</v>
      </c>
      <c r="D291" s="379" t="s">
        <v>1246</v>
      </c>
      <c r="E291" s="528"/>
      <c r="F291" s="529">
        <f>0</f>
        <v>0</v>
      </c>
      <c r="G291" s="529"/>
      <c r="H291" s="529">
        <f>0</f>
        <v>0</v>
      </c>
      <c r="I291" s="530"/>
      <c r="J291" s="529">
        <f>0</f>
        <v>0</v>
      </c>
      <c r="K291" s="530"/>
      <c r="L291" s="530"/>
      <c r="M291" s="529">
        <f>0</f>
        <v>0</v>
      </c>
      <c r="N291" s="529">
        <f>0</f>
        <v>0</v>
      </c>
      <c r="O291" s="555" t="s">
        <v>1760</v>
      </c>
      <c r="P291" s="555" t="s">
        <v>1760</v>
      </c>
      <c r="Q291" s="555" t="s">
        <v>1760</v>
      </c>
      <c r="R291" s="555" t="s">
        <v>1760</v>
      </c>
    </row>
    <row r="292" spans="1:18" s="427" customFormat="1" ht="12.75" x14ac:dyDescent="0.2">
      <c r="A292" s="377" t="s">
        <v>1164</v>
      </c>
      <c r="B292" s="378" t="s">
        <v>1311</v>
      </c>
      <c r="C292" s="378" t="s">
        <v>1247</v>
      </c>
      <c r="D292" s="379" t="s">
        <v>1248</v>
      </c>
      <c r="E292" s="528"/>
      <c r="F292" s="529">
        <f>0</f>
        <v>0</v>
      </c>
      <c r="G292" s="529"/>
      <c r="H292" s="529">
        <f>0</f>
        <v>0</v>
      </c>
      <c r="I292" s="530"/>
      <c r="J292" s="529">
        <f>0</f>
        <v>0</v>
      </c>
      <c r="K292" s="530"/>
      <c r="L292" s="530"/>
      <c r="M292" s="529">
        <f>0</f>
        <v>0</v>
      </c>
      <c r="N292" s="529">
        <f>0</f>
        <v>0</v>
      </c>
      <c r="O292" s="555" t="s">
        <v>1760</v>
      </c>
      <c r="P292" s="555" t="s">
        <v>1760</v>
      </c>
      <c r="Q292" s="555" t="s">
        <v>1760</v>
      </c>
      <c r="R292" s="555" t="s">
        <v>1760</v>
      </c>
    </row>
    <row r="293" spans="1:18" s="427" customFormat="1" ht="12.75" x14ac:dyDescent="0.2">
      <c r="A293" s="377" t="s">
        <v>1165</v>
      </c>
      <c r="B293" s="378" t="s">
        <v>1312</v>
      </c>
      <c r="C293" s="378" t="s">
        <v>1249</v>
      </c>
      <c r="D293" s="379" t="s">
        <v>1250</v>
      </c>
      <c r="E293" s="528"/>
      <c r="F293" s="529">
        <f>0</f>
        <v>0</v>
      </c>
      <c r="G293" s="529"/>
      <c r="H293" s="529">
        <f>0</f>
        <v>0</v>
      </c>
      <c r="I293" s="530"/>
      <c r="J293" s="529">
        <f>0</f>
        <v>0</v>
      </c>
      <c r="K293" s="530"/>
      <c r="L293" s="530"/>
      <c r="M293" s="529">
        <f>0</f>
        <v>0</v>
      </c>
      <c r="N293" s="529">
        <f>0</f>
        <v>0</v>
      </c>
      <c r="O293" s="555" t="s">
        <v>1760</v>
      </c>
      <c r="P293" s="555" t="s">
        <v>1760</v>
      </c>
      <c r="Q293" s="555" t="s">
        <v>1760</v>
      </c>
      <c r="R293" s="555" t="s">
        <v>1760</v>
      </c>
    </row>
    <row r="294" spans="1:18" s="427" customFormat="1" ht="12.75" x14ac:dyDescent="0.2">
      <c r="A294" s="377" t="s">
        <v>1166</v>
      </c>
      <c r="B294" s="378" t="s">
        <v>1313</v>
      </c>
      <c r="C294" s="378" t="s">
        <v>1251</v>
      </c>
      <c r="D294" s="379" t="s">
        <v>1252</v>
      </c>
      <c r="E294" s="528"/>
      <c r="F294" s="529">
        <f>0</f>
        <v>0</v>
      </c>
      <c r="G294" s="529"/>
      <c r="H294" s="529">
        <f>0</f>
        <v>0</v>
      </c>
      <c r="I294" s="530"/>
      <c r="J294" s="529">
        <f>0</f>
        <v>0</v>
      </c>
      <c r="K294" s="530"/>
      <c r="L294" s="530"/>
      <c r="M294" s="529">
        <f>0</f>
        <v>0</v>
      </c>
      <c r="N294" s="529">
        <f>0</f>
        <v>0</v>
      </c>
      <c r="O294" s="555" t="s">
        <v>1760</v>
      </c>
      <c r="P294" s="555" t="s">
        <v>1760</v>
      </c>
      <c r="Q294" s="555" t="s">
        <v>1760</v>
      </c>
      <c r="R294" s="555" t="s">
        <v>1760</v>
      </c>
    </row>
    <row r="295" spans="1:18" s="427" customFormat="1" ht="21" x14ac:dyDescent="0.2">
      <c r="A295" s="377" t="s">
        <v>1167</v>
      </c>
      <c r="B295" s="378" t="s">
        <v>1314</v>
      </c>
      <c r="C295" s="378" t="s">
        <v>1253</v>
      </c>
      <c r="D295" s="379" t="s">
        <v>1254</v>
      </c>
      <c r="E295" s="528"/>
      <c r="F295" s="529">
        <f>0</f>
        <v>0</v>
      </c>
      <c r="G295" s="529"/>
      <c r="H295" s="529">
        <f>0</f>
        <v>0</v>
      </c>
      <c r="I295" s="530"/>
      <c r="J295" s="529">
        <f>0</f>
        <v>0</v>
      </c>
      <c r="K295" s="530"/>
      <c r="L295" s="530"/>
      <c r="M295" s="529">
        <f>0</f>
        <v>0</v>
      </c>
      <c r="N295" s="529">
        <f>0</f>
        <v>0</v>
      </c>
      <c r="O295" s="555" t="s">
        <v>1760</v>
      </c>
      <c r="P295" s="555" t="s">
        <v>1760</v>
      </c>
      <c r="Q295" s="555" t="s">
        <v>1760</v>
      </c>
      <c r="R295" s="555" t="s">
        <v>1760</v>
      </c>
    </row>
    <row r="296" spans="1:18" s="427" customFormat="1" ht="31.5" x14ac:dyDescent="0.2">
      <c r="A296" s="377" t="s">
        <v>1168</v>
      </c>
      <c r="B296" s="378" t="s">
        <v>1315</v>
      </c>
      <c r="C296" s="378" t="s">
        <v>1255</v>
      </c>
      <c r="D296" s="379" t="s">
        <v>1256</v>
      </c>
      <c r="E296" s="528"/>
      <c r="F296" s="529">
        <f>0</f>
        <v>0</v>
      </c>
      <c r="G296" s="529"/>
      <c r="H296" s="529">
        <f>0</f>
        <v>0</v>
      </c>
      <c r="I296" s="530"/>
      <c r="J296" s="529">
        <f>0</f>
        <v>0</v>
      </c>
      <c r="K296" s="530"/>
      <c r="L296" s="530"/>
      <c r="M296" s="529">
        <f>0</f>
        <v>0</v>
      </c>
      <c r="N296" s="529">
        <f>0</f>
        <v>0</v>
      </c>
      <c r="O296" s="555" t="s">
        <v>1760</v>
      </c>
      <c r="P296" s="555" t="s">
        <v>1760</v>
      </c>
      <c r="Q296" s="555" t="s">
        <v>1760</v>
      </c>
      <c r="R296" s="555" t="s">
        <v>1760</v>
      </c>
    </row>
    <row r="297" spans="1:18" s="427" customFormat="1" ht="12.75" x14ac:dyDescent="0.2">
      <c r="A297" s="377" t="s">
        <v>1169</v>
      </c>
      <c r="B297" s="378" t="s">
        <v>1316</v>
      </c>
      <c r="C297" s="378" t="s">
        <v>1257</v>
      </c>
      <c r="D297" s="379" t="s">
        <v>1258</v>
      </c>
      <c r="E297" s="528"/>
      <c r="F297" s="529">
        <f>0</f>
        <v>0</v>
      </c>
      <c r="G297" s="529"/>
      <c r="H297" s="529">
        <f>0</f>
        <v>0</v>
      </c>
      <c r="I297" s="530"/>
      <c r="J297" s="529">
        <f>0</f>
        <v>0</v>
      </c>
      <c r="K297" s="530"/>
      <c r="L297" s="530"/>
      <c r="M297" s="529">
        <f>0</f>
        <v>0</v>
      </c>
      <c r="N297" s="529">
        <f>0</f>
        <v>0</v>
      </c>
      <c r="O297" s="555" t="s">
        <v>1760</v>
      </c>
      <c r="P297" s="555" t="s">
        <v>1760</v>
      </c>
      <c r="Q297" s="555" t="s">
        <v>1760</v>
      </c>
      <c r="R297" s="555" t="s">
        <v>1760</v>
      </c>
    </row>
    <row r="298" spans="1:18" s="427" customFormat="1" ht="42" x14ac:dyDescent="0.2">
      <c r="A298" s="377" t="s">
        <v>1170</v>
      </c>
      <c r="B298" s="378" t="s">
        <v>1317</v>
      </c>
      <c r="C298" s="378" t="s">
        <v>1259</v>
      </c>
      <c r="D298" s="379" t="s">
        <v>1260</v>
      </c>
      <c r="E298" s="528"/>
      <c r="F298" s="529">
        <f>0</f>
        <v>0</v>
      </c>
      <c r="G298" s="529"/>
      <c r="H298" s="529">
        <f>0</f>
        <v>0</v>
      </c>
      <c r="I298" s="530"/>
      <c r="J298" s="529">
        <f>0</f>
        <v>0</v>
      </c>
      <c r="K298" s="530"/>
      <c r="L298" s="530"/>
      <c r="M298" s="529">
        <f>0</f>
        <v>0</v>
      </c>
      <c r="N298" s="529">
        <f>0</f>
        <v>0</v>
      </c>
      <c r="O298" s="555" t="s">
        <v>1760</v>
      </c>
      <c r="P298" s="555" t="s">
        <v>1760</v>
      </c>
      <c r="Q298" s="555" t="s">
        <v>1760</v>
      </c>
      <c r="R298" s="555" t="s">
        <v>1760</v>
      </c>
    </row>
    <row r="299" spans="1:18" s="427" customFormat="1" ht="21" x14ac:dyDescent="0.2">
      <c r="A299" s="377" t="s">
        <v>1171</v>
      </c>
      <c r="B299" s="378" t="s">
        <v>1318</v>
      </c>
      <c r="C299" s="378" t="s">
        <v>1261</v>
      </c>
      <c r="D299" s="379" t="s">
        <v>1262</v>
      </c>
      <c r="E299" s="528"/>
      <c r="F299" s="529">
        <f>0</f>
        <v>0</v>
      </c>
      <c r="G299" s="529"/>
      <c r="H299" s="529">
        <f>0</f>
        <v>0</v>
      </c>
      <c r="I299" s="530"/>
      <c r="J299" s="529">
        <f>0</f>
        <v>0</v>
      </c>
      <c r="K299" s="530"/>
      <c r="L299" s="530"/>
      <c r="M299" s="529">
        <f>0</f>
        <v>0</v>
      </c>
      <c r="N299" s="529">
        <f>0</f>
        <v>0</v>
      </c>
      <c r="O299" s="555" t="s">
        <v>1760</v>
      </c>
      <c r="P299" s="555" t="s">
        <v>1760</v>
      </c>
      <c r="Q299" s="555" t="s">
        <v>1760</v>
      </c>
      <c r="R299" s="555" t="s">
        <v>1760</v>
      </c>
    </row>
    <row r="300" spans="1:18" s="427" customFormat="1" ht="21" x14ac:dyDescent="0.2">
      <c r="A300" s="377" t="s">
        <v>1172</v>
      </c>
      <c r="B300" s="378" t="s">
        <v>1319</v>
      </c>
      <c r="C300" s="378" t="s">
        <v>1263</v>
      </c>
      <c r="D300" s="379" t="s">
        <v>1264</v>
      </c>
      <c r="E300" s="528"/>
      <c r="F300" s="529">
        <f>0</f>
        <v>0</v>
      </c>
      <c r="G300" s="529"/>
      <c r="H300" s="529">
        <f>0</f>
        <v>0</v>
      </c>
      <c r="I300" s="530"/>
      <c r="J300" s="529">
        <f>0</f>
        <v>0</v>
      </c>
      <c r="K300" s="530"/>
      <c r="L300" s="530"/>
      <c r="M300" s="529">
        <f>0</f>
        <v>0</v>
      </c>
      <c r="N300" s="529">
        <f>0</f>
        <v>0</v>
      </c>
      <c r="O300" s="555" t="s">
        <v>1760</v>
      </c>
      <c r="P300" s="555" t="s">
        <v>1760</v>
      </c>
      <c r="Q300" s="555" t="s">
        <v>1760</v>
      </c>
      <c r="R300" s="555" t="s">
        <v>1760</v>
      </c>
    </row>
    <row r="301" spans="1:18" s="427" customFormat="1" ht="31.5" x14ac:dyDescent="0.2">
      <c r="A301" s="377" t="s">
        <v>1173</v>
      </c>
      <c r="B301" s="378" t="s">
        <v>1320</v>
      </c>
      <c r="C301" s="378" t="s">
        <v>1265</v>
      </c>
      <c r="D301" s="379" t="s">
        <v>1266</v>
      </c>
      <c r="E301" s="528"/>
      <c r="F301" s="529">
        <f>0</f>
        <v>0</v>
      </c>
      <c r="G301" s="529"/>
      <c r="H301" s="529">
        <f>0</f>
        <v>0</v>
      </c>
      <c r="I301" s="530"/>
      <c r="J301" s="529">
        <f>0</f>
        <v>0</v>
      </c>
      <c r="K301" s="530"/>
      <c r="L301" s="530"/>
      <c r="M301" s="529">
        <f>0</f>
        <v>0</v>
      </c>
      <c r="N301" s="529">
        <f>0</f>
        <v>0</v>
      </c>
      <c r="O301" s="555" t="s">
        <v>1760</v>
      </c>
      <c r="P301" s="555" t="s">
        <v>1760</v>
      </c>
      <c r="Q301" s="555" t="s">
        <v>1760</v>
      </c>
      <c r="R301" s="555" t="s">
        <v>1760</v>
      </c>
    </row>
    <row r="302" spans="1:18" s="427" customFormat="1" ht="52.5" x14ac:dyDescent="0.2">
      <c r="A302" s="377" t="s">
        <v>1174</v>
      </c>
      <c r="B302" s="378" t="s">
        <v>1321</v>
      </c>
      <c r="C302" s="378" t="s">
        <v>1267</v>
      </c>
      <c r="D302" s="379" t="s">
        <v>1268</v>
      </c>
      <c r="E302" s="528"/>
      <c r="F302" s="529">
        <f>0</f>
        <v>0</v>
      </c>
      <c r="G302" s="529"/>
      <c r="H302" s="529">
        <f>0</f>
        <v>0</v>
      </c>
      <c r="I302" s="530"/>
      <c r="J302" s="529">
        <f>0</f>
        <v>0</v>
      </c>
      <c r="K302" s="530"/>
      <c r="L302" s="530"/>
      <c r="M302" s="529">
        <f>0</f>
        <v>0</v>
      </c>
      <c r="N302" s="529">
        <f>0</f>
        <v>0</v>
      </c>
      <c r="O302" s="555" t="s">
        <v>1760</v>
      </c>
      <c r="P302" s="555" t="s">
        <v>1760</v>
      </c>
      <c r="Q302" s="555" t="s">
        <v>1760</v>
      </c>
      <c r="R302" s="555" t="s">
        <v>1760</v>
      </c>
    </row>
    <row r="303" spans="1:18" s="427" customFormat="1" ht="21" x14ac:dyDescent="0.2">
      <c r="A303" s="377" t="s">
        <v>1175</v>
      </c>
      <c r="B303" s="378" t="s">
        <v>1322</v>
      </c>
      <c r="C303" s="378" t="s">
        <v>1269</v>
      </c>
      <c r="D303" s="379" t="s">
        <v>1270</v>
      </c>
      <c r="E303" s="528"/>
      <c r="F303" s="529">
        <f>0</f>
        <v>0</v>
      </c>
      <c r="G303" s="529"/>
      <c r="H303" s="529">
        <f>0</f>
        <v>0</v>
      </c>
      <c r="I303" s="530"/>
      <c r="J303" s="529">
        <f>0</f>
        <v>0</v>
      </c>
      <c r="K303" s="530"/>
      <c r="L303" s="530"/>
      <c r="M303" s="529">
        <f>0</f>
        <v>0</v>
      </c>
      <c r="N303" s="529">
        <f>0</f>
        <v>0</v>
      </c>
      <c r="O303" s="555" t="s">
        <v>1760</v>
      </c>
      <c r="P303" s="555" t="s">
        <v>1760</v>
      </c>
      <c r="Q303" s="555" t="s">
        <v>1760</v>
      </c>
      <c r="R303" s="555" t="s">
        <v>1760</v>
      </c>
    </row>
    <row r="304" spans="1:18" s="427" customFormat="1" ht="31.5" x14ac:dyDescent="0.2">
      <c r="A304" s="377" t="s">
        <v>1176</v>
      </c>
      <c r="B304" s="378" t="s">
        <v>1323</v>
      </c>
      <c r="C304" s="378" t="s">
        <v>1271</v>
      </c>
      <c r="D304" s="379" t="s">
        <v>1272</v>
      </c>
      <c r="E304" s="528"/>
      <c r="F304" s="529">
        <f>0</f>
        <v>0</v>
      </c>
      <c r="G304" s="529"/>
      <c r="H304" s="529">
        <f>0</f>
        <v>0</v>
      </c>
      <c r="I304" s="530"/>
      <c r="J304" s="529">
        <f>0</f>
        <v>0</v>
      </c>
      <c r="K304" s="530"/>
      <c r="L304" s="530"/>
      <c r="M304" s="529">
        <f>0</f>
        <v>0</v>
      </c>
      <c r="N304" s="529">
        <f>0</f>
        <v>0</v>
      </c>
      <c r="O304" s="555" t="s">
        <v>1760</v>
      </c>
      <c r="P304" s="555" t="s">
        <v>1760</v>
      </c>
      <c r="Q304" s="555" t="s">
        <v>1760</v>
      </c>
      <c r="R304" s="555" t="s">
        <v>1760</v>
      </c>
    </row>
    <row r="305" spans="1:18" s="427" customFormat="1" ht="31.5" x14ac:dyDescent="0.2">
      <c r="A305" s="377" t="s">
        <v>1177</v>
      </c>
      <c r="B305" s="378" t="s">
        <v>1324</v>
      </c>
      <c r="C305" s="378" t="s">
        <v>1273</v>
      </c>
      <c r="D305" s="379" t="s">
        <v>1274</v>
      </c>
      <c r="E305" s="528"/>
      <c r="F305" s="529">
        <f>0</f>
        <v>0</v>
      </c>
      <c r="G305" s="529"/>
      <c r="H305" s="529">
        <f>0</f>
        <v>0</v>
      </c>
      <c r="I305" s="530"/>
      <c r="J305" s="529">
        <f>0</f>
        <v>0</v>
      </c>
      <c r="K305" s="530"/>
      <c r="L305" s="530"/>
      <c r="M305" s="529">
        <f>0</f>
        <v>0</v>
      </c>
      <c r="N305" s="529">
        <f>0</f>
        <v>0</v>
      </c>
      <c r="O305" s="555" t="s">
        <v>1760</v>
      </c>
      <c r="P305" s="555" t="s">
        <v>1760</v>
      </c>
      <c r="Q305" s="555" t="s">
        <v>1760</v>
      </c>
      <c r="R305" s="555" t="s">
        <v>1760</v>
      </c>
    </row>
    <row r="306" spans="1:18" s="427" customFormat="1" ht="12.75" x14ac:dyDescent="0.2">
      <c r="A306" s="377" t="s">
        <v>1178</v>
      </c>
      <c r="B306" s="378" t="s">
        <v>1325</v>
      </c>
      <c r="C306" s="378" t="s">
        <v>1275</v>
      </c>
      <c r="D306" s="379" t="s">
        <v>1276</v>
      </c>
      <c r="E306" s="528"/>
      <c r="F306" s="529">
        <f>0</f>
        <v>0</v>
      </c>
      <c r="G306" s="529"/>
      <c r="H306" s="529">
        <f>0</f>
        <v>0</v>
      </c>
      <c r="I306" s="530"/>
      <c r="J306" s="529">
        <f>0</f>
        <v>0</v>
      </c>
      <c r="K306" s="530"/>
      <c r="L306" s="530"/>
      <c r="M306" s="529">
        <f>0</f>
        <v>0</v>
      </c>
      <c r="N306" s="529">
        <f>0</f>
        <v>0</v>
      </c>
      <c r="O306" s="555" t="s">
        <v>1760</v>
      </c>
      <c r="P306" s="555" t="s">
        <v>1760</v>
      </c>
      <c r="Q306" s="555" t="s">
        <v>1760</v>
      </c>
      <c r="R306" s="555" t="s">
        <v>1760</v>
      </c>
    </row>
    <row r="307" spans="1:18" s="427" customFormat="1" ht="21" x14ac:dyDescent="0.15">
      <c r="A307" s="374" t="s">
        <v>661</v>
      </c>
      <c r="B307" s="375" t="s">
        <v>259</v>
      </c>
      <c r="C307" s="375" t="s">
        <v>126</v>
      </c>
      <c r="D307" s="376" t="s">
        <v>63</v>
      </c>
      <c r="E307" s="532"/>
      <c r="F307" s="529">
        <f>0</f>
        <v>0</v>
      </c>
      <c r="G307" s="527"/>
      <c r="H307" s="527">
        <f>F307+J307</f>
        <v>0</v>
      </c>
      <c r="I307" s="543">
        <f>G307</f>
        <v>0</v>
      </c>
      <c r="J307" s="544">
        <f>0</f>
        <v>0</v>
      </c>
      <c r="K307" s="544">
        <f>0</f>
        <v>0</v>
      </c>
      <c r="L307" s="544">
        <f>0</f>
        <v>0</v>
      </c>
      <c r="M307" s="544">
        <f>0</f>
        <v>0</v>
      </c>
      <c r="N307" s="527">
        <f>H307-M307</f>
        <v>0</v>
      </c>
      <c r="O307" s="557" t="e">
        <f>G307*1000/Таблица4501!F9</f>
        <v>#DIV/0!</v>
      </c>
      <c r="P307" s="557" t="e">
        <f>I307*1000/Таблица4501!F9</f>
        <v>#DIV/0!</v>
      </c>
      <c r="Q307" s="557" t="e">
        <f>N307*1000/Таблица4501!F9</f>
        <v>#DIV/0!</v>
      </c>
      <c r="R307" s="557" t="e">
        <f t="shared" ref="R307:R309" si="43">J307*100/I307</f>
        <v>#DIV/0!</v>
      </c>
    </row>
    <row r="308" spans="1:18" s="427" customFormat="1" ht="31.5" x14ac:dyDescent="0.15">
      <c r="A308" s="390" t="s">
        <v>1374</v>
      </c>
      <c r="B308" s="375" t="s">
        <v>1375</v>
      </c>
      <c r="C308" s="428" t="s">
        <v>1376</v>
      </c>
      <c r="D308" s="429" t="s">
        <v>1377</v>
      </c>
      <c r="E308" s="545"/>
      <c r="F308" s="544">
        <f>0</f>
        <v>0</v>
      </c>
      <c r="G308" s="546"/>
      <c r="H308" s="544">
        <f>0</f>
        <v>0</v>
      </c>
      <c r="I308" s="543">
        <f>G308</f>
        <v>0</v>
      </c>
      <c r="J308" s="544">
        <f>0</f>
        <v>0</v>
      </c>
      <c r="K308" s="544">
        <f>0</f>
        <v>0</v>
      </c>
      <c r="L308" s="544">
        <f>0</f>
        <v>0</v>
      </c>
      <c r="M308" s="544">
        <f>0</f>
        <v>0</v>
      </c>
      <c r="N308" s="544">
        <f>0</f>
        <v>0</v>
      </c>
      <c r="O308" s="557" t="e">
        <f>G308*1000/Таблица4501!F9</f>
        <v>#DIV/0!</v>
      </c>
      <c r="P308" s="557" t="e">
        <f>I308*1000/Таблица4501!F9</f>
        <v>#DIV/0!</v>
      </c>
      <c r="Q308" s="557" t="e">
        <f>N308*1000/Таблица4501!F9</f>
        <v>#DIV/0!</v>
      </c>
      <c r="R308" s="557" t="e">
        <f t="shared" si="43"/>
        <v>#DIV/0!</v>
      </c>
    </row>
    <row r="309" spans="1:18" s="427" customFormat="1" x14ac:dyDescent="0.15">
      <c r="A309" s="390" t="s">
        <v>1507</v>
      </c>
      <c r="B309" s="375" t="s">
        <v>1508</v>
      </c>
      <c r="C309" s="428" t="s">
        <v>1508</v>
      </c>
      <c r="D309" s="429" t="s">
        <v>1509</v>
      </c>
      <c r="E309" s="547">
        <v>0</v>
      </c>
      <c r="F309" s="544">
        <f>0</f>
        <v>0</v>
      </c>
      <c r="G309" s="548"/>
      <c r="H309" s="527">
        <f t="shared" ref="H309" si="44">F309+J309</f>
        <v>0</v>
      </c>
      <c r="I309" s="549">
        <f>G309</f>
        <v>0</v>
      </c>
      <c r="J309" s="549"/>
      <c r="K309" s="530">
        <v>0</v>
      </c>
      <c r="L309" s="530">
        <v>0</v>
      </c>
      <c r="M309" s="530"/>
      <c r="N309" s="527">
        <f t="shared" ref="N309" si="45">H309-M309</f>
        <v>0</v>
      </c>
      <c r="O309" s="557" t="e">
        <f>G309*1000/Таблица4501!F9</f>
        <v>#DIV/0!</v>
      </c>
      <c r="P309" s="557" t="e">
        <f>I309*1000/Таблица4501!F9</f>
        <v>#DIV/0!</v>
      </c>
      <c r="Q309" s="557" t="e">
        <f>N309*1000/Таблица4501!F9</f>
        <v>#DIV/0!</v>
      </c>
      <c r="R309" s="557" t="e">
        <f t="shared" si="43"/>
        <v>#DIV/0!</v>
      </c>
    </row>
    <row r="310" spans="1:18" s="427" customFormat="1" x14ac:dyDescent="0.15">
      <c r="A310" s="430"/>
      <c r="B310" s="432"/>
      <c r="C310" s="432"/>
      <c r="D310" s="550"/>
      <c r="E310" s="551"/>
      <c r="F310" s="507"/>
      <c r="G310" s="507"/>
      <c r="H310" s="507"/>
      <c r="I310" s="507"/>
      <c r="J310" s="507"/>
      <c r="K310" s="507"/>
      <c r="L310" s="507"/>
      <c r="M310" s="507"/>
      <c r="N310" s="507"/>
      <c r="O310" s="275"/>
      <c r="P310" s="275"/>
      <c r="Q310" s="275"/>
      <c r="R310" s="275"/>
    </row>
    <row r="311" spans="1:18" x14ac:dyDescent="0.15">
      <c r="A311" s="430"/>
      <c r="B311" s="431"/>
      <c r="C311" s="432"/>
      <c r="D311" s="713"/>
      <c r="E311" s="713"/>
      <c r="F311" s="713"/>
      <c r="G311" s="713"/>
      <c r="H311" s="713"/>
    </row>
    <row r="312" spans="1:18" x14ac:dyDescent="0.15">
      <c r="A312" s="384" t="s">
        <v>2</v>
      </c>
      <c r="B312" s="403"/>
      <c r="O312" s="558" t="s">
        <v>1843</v>
      </c>
    </row>
  </sheetData>
  <mergeCells count="19">
    <mergeCell ref="A4:A6"/>
    <mergeCell ref="B4:B6"/>
    <mergeCell ref="C4:C6"/>
    <mergeCell ref="D4:D6"/>
    <mergeCell ref="F4:F6"/>
    <mergeCell ref="G4:L4"/>
    <mergeCell ref="D2:L2"/>
    <mergeCell ref="D311:H311"/>
    <mergeCell ref="M4:M6"/>
    <mergeCell ref="N4:N6"/>
    <mergeCell ref="G5:G6"/>
    <mergeCell ref="H5:I5"/>
    <mergeCell ref="J5:L5"/>
    <mergeCell ref="E4:E5"/>
    <mergeCell ref="O3:R3"/>
    <mergeCell ref="O4:O6"/>
    <mergeCell ref="P4:P6"/>
    <mergeCell ref="Q4:Q6"/>
    <mergeCell ref="R4:R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3"/>
  <sheetViews>
    <sheetView zoomScale="85" zoomScaleNormal="85" workbookViewId="0">
      <pane xSplit="4" ySplit="8" topLeftCell="R307" activePane="bottomRight" state="frozen"/>
      <selection pane="topRight"/>
      <selection pane="bottomLeft"/>
      <selection pane="bottomRight" activeCell="V316" sqref="V316"/>
    </sheetView>
  </sheetViews>
  <sheetFormatPr defaultColWidth="9.140625" defaultRowHeight="10.5" x14ac:dyDescent="0.15"/>
  <cols>
    <col min="1" max="1" width="37.85546875" style="4" customWidth="1"/>
    <col min="2" max="2" width="9.7109375" style="71" customWidth="1"/>
    <col min="3" max="3" width="7.5703125" style="4" customWidth="1"/>
    <col min="4" max="4" width="9.5703125" style="11" customWidth="1"/>
    <col min="5" max="5" width="11.5703125" style="193" customWidth="1"/>
    <col min="6" max="6" width="13.28515625" style="193" hidden="1" customWidth="1"/>
    <col min="7" max="7" width="8.85546875" style="193" customWidth="1"/>
    <col min="8" max="8" width="7.7109375" style="4" customWidth="1"/>
    <col min="9" max="9" width="7.28515625" style="4" customWidth="1"/>
    <col min="10" max="10" width="7" style="4" customWidth="1"/>
    <col min="11" max="11" width="7.42578125" style="4" customWidth="1"/>
    <col min="12" max="12" width="10.140625" style="4" customWidth="1"/>
    <col min="13" max="13" width="11.5703125" style="4" customWidth="1"/>
    <col min="14" max="14" width="10.5703125" style="4" customWidth="1"/>
    <col min="15" max="15" width="10.7109375" style="4" customWidth="1"/>
    <col min="16" max="17" width="9.85546875" style="4" customWidth="1"/>
    <col min="18" max="18" width="11.7109375" style="4" customWidth="1"/>
    <col min="19" max="22" width="13.28515625" style="275" customWidth="1"/>
    <col min="23" max="16384" width="9.140625" style="4"/>
  </cols>
  <sheetData>
    <row r="1" spans="1:22" s="72" customFormat="1" x14ac:dyDescent="0.15">
      <c r="A1" s="70" t="s">
        <v>1006</v>
      </c>
      <c r="B1" s="71"/>
      <c r="D1" s="71"/>
      <c r="E1" s="79"/>
      <c r="F1" s="79"/>
      <c r="G1" s="193"/>
      <c r="H1" s="4"/>
      <c r="I1" s="4"/>
      <c r="J1" s="4"/>
      <c r="K1" s="4"/>
      <c r="L1" s="4"/>
      <c r="R1" s="4"/>
      <c r="S1" s="275"/>
      <c r="T1" s="275"/>
      <c r="U1" s="275"/>
      <c r="V1" s="275"/>
    </row>
    <row r="2" spans="1:22" x14ac:dyDescent="0.15">
      <c r="A2" s="12" t="s">
        <v>11</v>
      </c>
      <c r="B2" s="76" t="s">
        <v>7</v>
      </c>
      <c r="D2" s="633" t="s">
        <v>993</v>
      </c>
      <c r="E2" s="633"/>
      <c r="F2" s="633"/>
      <c r="G2" s="633"/>
      <c r="H2" s="633"/>
      <c r="I2" s="633"/>
    </row>
    <row r="3" spans="1:22" ht="21" x14ac:dyDescent="0.15">
      <c r="B3" s="72"/>
      <c r="J3" s="25"/>
      <c r="K3" s="25"/>
      <c r="L3" s="25"/>
      <c r="N3" s="273" t="s">
        <v>1708</v>
      </c>
      <c r="S3" s="637" t="s">
        <v>1709</v>
      </c>
      <c r="T3" s="638"/>
      <c r="U3" s="638"/>
      <c r="V3" s="638"/>
    </row>
    <row r="4" spans="1:22" s="8" customFormat="1" ht="10.15" customHeight="1" x14ac:dyDescent="0.15">
      <c r="A4" s="574" t="s">
        <v>12</v>
      </c>
      <c r="B4" s="629"/>
      <c r="C4" s="630" t="s">
        <v>839</v>
      </c>
      <c r="D4" s="630" t="s">
        <v>478</v>
      </c>
      <c r="E4" s="573" t="s">
        <v>1338</v>
      </c>
      <c r="F4" s="573"/>
      <c r="G4" s="625" t="s">
        <v>1333</v>
      </c>
      <c r="H4" s="605" t="s">
        <v>1015</v>
      </c>
      <c r="I4" s="606"/>
      <c r="J4" s="606"/>
      <c r="K4" s="606"/>
      <c r="L4" s="606"/>
      <c r="M4" s="606"/>
      <c r="N4" s="606"/>
      <c r="O4" s="606"/>
      <c r="P4" s="606"/>
      <c r="Q4" s="626" t="s">
        <v>1129</v>
      </c>
      <c r="R4" s="626" t="s">
        <v>990</v>
      </c>
      <c r="S4" s="634" t="s">
        <v>1710</v>
      </c>
      <c r="T4" s="634" t="s">
        <v>1711</v>
      </c>
      <c r="U4" s="634" t="s">
        <v>1712</v>
      </c>
      <c r="V4" s="634" t="s">
        <v>1713</v>
      </c>
    </row>
    <row r="5" spans="1:22" s="8" customFormat="1" ht="22.9" customHeight="1" x14ac:dyDescent="0.15">
      <c r="A5" s="574"/>
      <c r="B5" s="629"/>
      <c r="C5" s="631"/>
      <c r="D5" s="631"/>
      <c r="E5" s="573"/>
      <c r="F5" s="573"/>
      <c r="G5" s="625"/>
      <c r="H5" s="626" t="s">
        <v>13</v>
      </c>
      <c r="I5" s="605" t="s">
        <v>1066</v>
      </c>
      <c r="J5" s="606"/>
      <c r="K5" s="607"/>
      <c r="L5" s="605" t="s">
        <v>1012</v>
      </c>
      <c r="M5" s="607"/>
      <c r="N5" s="605" t="s">
        <v>1067</v>
      </c>
      <c r="O5" s="606"/>
      <c r="P5" s="606"/>
      <c r="Q5" s="627"/>
      <c r="R5" s="627"/>
      <c r="S5" s="635"/>
      <c r="T5" s="635"/>
      <c r="U5" s="635"/>
      <c r="V5" s="635"/>
    </row>
    <row r="6" spans="1:22" s="8" customFormat="1" ht="73.5" x14ac:dyDescent="0.15">
      <c r="A6" s="574"/>
      <c r="B6" s="629"/>
      <c r="C6" s="632"/>
      <c r="D6" s="632"/>
      <c r="E6" s="1" t="s">
        <v>1373</v>
      </c>
      <c r="F6" s="1" t="s">
        <v>1065</v>
      </c>
      <c r="G6" s="3" t="s">
        <v>1332</v>
      </c>
      <c r="H6" s="628"/>
      <c r="I6" s="3" t="s">
        <v>1068</v>
      </c>
      <c r="J6" s="3" t="s">
        <v>1069</v>
      </c>
      <c r="K6" s="3" t="s">
        <v>1070</v>
      </c>
      <c r="L6" s="3" t="s">
        <v>1013</v>
      </c>
      <c r="M6" s="3" t="s">
        <v>1014</v>
      </c>
      <c r="N6" s="272" t="s">
        <v>1707</v>
      </c>
      <c r="O6" s="3" t="s">
        <v>1016</v>
      </c>
      <c r="P6" s="3" t="s">
        <v>1056</v>
      </c>
      <c r="Q6" s="628"/>
      <c r="R6" s="628"/>
      <c r="S6" s="636"/>
      <c r="T6" s="636"/>
      <c r="U6" s="636"/>
      <c r="V6" s="636"/>
    </row>
    <row r="7" spans="1:22" x14ac:dyDescent="0.15">
      <c r="A7" s="6">
        <v>1</v>
      </c>
      <c r="B7" s="74"/>
      <c r="C7" s="5" t="s">
        <v>180</v>
      </c>
      <c r="D7" s="5" t="s">
        <v>14</v>
      </c>
      <c r="E7" s="7" t="s">
        <v>506</v>
      </c>
      <c r="F7" s="7" t="s">
        <v>1079</v>
      </c>
      <c r="G7" s="7" t="s">
        <v>279</v>
      </c>
      <c r="H7" s="6">
        <v>4</v>
      </c>
      <c r="I7" s="6">
        <v>5</v>
      </c>
      <c r="J7" s="6">
        <v>6</v>
      </c>
      <c r="K7" s="6" t="s">
        <v>319</v>
      </c>
      <c r="L7" s="6">
        <v>8</v>
      </c>
      <c r="M7" s="6">
        <v>9</v>
      </c>
      <c r="N7" s="6">
        <v>10</v>
      </c>
      <c r="O7" s="6">
        <v>11</v>
      </c>
      <c r="P7" s="5" t="s">
        <v>1046</v>
      </c>
      <c r="Q7" s="6">
        <v>14</v>
      </c>
      <c r="R7" s="6">
        <v>15</v>
      </c>
      <c r="S7" s="276">
        <v>17</v>
      </c>
      <c r="T7" s="276">
        <v>18</v>
      </c>
      <c r="U7" s="276">
        <v>19</v>
      </c>
      <c r="V7" s="276">
        <v>20</v>
      </c>
    </row>
    <row r="8" spans="1:22" s="72" customFormat="1" x14ac:dyDescent="0.15">
      <c r="A8" s="73" t="s">
        <v>6</v>
      </c>
      <c r="B8" s="74"/>
      <c r="C8" s="74"/>
      <c r="D8" s="74"/>
      <c r="E8" s="77" t="s">
        <v>506</v>
      </c>
      <c r="F8" s="77" t="s">
        <v>1079</v>
      </c>
      <c r="G8" s="7" t="s">
        <v>279</v>
      </c>
      <c r="H8" s="6">
        <v>4</v>
      </c>
      <c r="I8" s="6">
        <v>5</v>
      </c>
      <c r="J8" s="6">
        <v>6</v>
      </c>
      <c r="K8" s="6" t="s">
        <v>319</v>
      </c>
      <c r="L8" s="6">
        <v>8</v>
      </c>
      <c r="M8" s="75">
        <v>9</v>
      </c>
      <c r="N8" s="75">
        <v>10</v>
      </c>
      <c r="O8" s="75">
        <v>11</v>
      </c>
      <c r="P8" s="75" t="s">
        <v>1046</v>
      </c>
      <c r="Q8" s="75">
        <v>14</v>
      </c>
      <c r="R8" s="6">
        <v>15</v>
      </c>
      <c r="S8" s="276">
        <v>17</v>
      </c>
      <c r="T8" s="276">
        <v>18</v>
      </c>
      <c r="U8" s="276">
        <v>19</v>
      </c>
      <c r="V8" s="276">
        <v>20</v>
      </c>
    </row>
    <row r="9" spans="1:22" s="53" customFormat="1" x14ac:dyDescent="0.15">
      <c r="A9" s="221" t="s">
        <v>646</v>
      </c>
      <c r="B9" s="102" t="s">
        <v>196</v>
      </c>
      <c r="C9" s="234" t="s">
        <v>132</v>
      </c>
      <c r="D9" s="225" t="s">
        <v>15</v>
      </c>
      <c r="E9" s="260">
        <f>E10+E20+E25+E32+E62+E66+E93+E113+E129+E168+E185+E201+E210+E227+E242+E243+E244+E257+E307+E309</f>
        <v>0</v>
      </c>
      <c r="F9" s="225"/>
      <c r="G9" s="260">
        <f t="shared" ref="G9:R9" si="0">G10+G20+G25+G32+G62+G66+G93+G113+G129+G168+G185+G201+G210+G227+G242+G243+G244+G257+G307+G309</f>
        <v>0</v>
      </c>
      <c r="H9" s="226">
        <f t="shared" si="0"/>
        <v>0</v>
      </c>
      <c r="I9" s="226">
        <f t="shared" si="0"/>
        <v>0</v>
      </c>
      <c r="J9" s="226">
        <f t="shared" si="0"/>
        <v>0</v>
      </c>
      <c r="K9" s="226">
        <f t="shared" si="0"/>
        <v>0</v>
      </c>
      <c r="L9" s="226">
        <f t="shared" si="0"/>
        <v>0</v>
      </c>
      <c r="M9" s="226">
        <f t="shared" si="0"/>
        <v>0</v>
      </c>
      <c r="N9" s="226">
        <f t="shared" si="0"/>
        <v>0</v>
      </c>
      <c r="O9" s="226">
        <f t="shared" si="0"/>
        <v>0</v>
      </c>
      <c r="P9" s="226">
        <f t="shared" si="0"/>
        <v>0</v>
      </c>
      <c r="Q9" s="226">
        <f t="shared" si="0"/>
        <v>0</v>
      </c>
      <c r="R9" s="226">
        <f t="shared" si="0"/>
        <v>0</v>
      </c>
      <c r="S9" s="557" t="e">
        <f>H9*1000/Таблица1001!F9</f>
        <v>#DIV/0!</v>
      </c>
      <c r="T9" s="557" t="e">
        <f>M9*1000/Таблица1001!F9</f>
        <v>#DIV/0!</v>
      </c>
      <c r="U9" s="557" t="e">
        <f>R9*1000/Таблица1001!F9</f>
        <v>#DIV/0!</v>
      </c>
      <c r="V9" s="557" t="e">
        <f>N9*100/M9</f>
        <v>#DIV/0!</v>
      </c>
    </row>
    <row r="10" spans="1:22" s="53" customFormat="1" ht="21" x14ac:dyDescent="0.15">
      <c r="A10" s="221" t="s">
        <v>1326</v>
      </c>
      <c r="B10" s="102" t="s">
        <v>197</v>
      </c>
      <c r="C10" s="234" t="s">
        <v>133</v>
      </c>
      <c r="D10" s="225" t="s">
        <v>756</v>
      </c>
      <c r="E10" s="261">
        <f>E11+E12+E13+E15</f>
        <v>0</v>
      </c>
      <c r="F10" s="225"/>
      <c r="G10" s="261">
        <f>G11+G12+G13+G15</f>
        <v>0</v>
      </c>
      <c r="H10" s="212">
        <f>I10+J10+K10</f>
        <v>0</v>
      </c>
      <c r="I10" s="218">
        <f>I11+I12+I13+I15</f>
        <v>0</v>
      </c>
      <c r="J10" s="218">
        <f t="shared" ref="J10:K10" si="1">J11+J12+J13+J15</f>
        <v>0</v>
      </c>
      <c r="K10" s="218">
        <f t="shared" si="1"/>
        <v>0</v>
      </c>
      <c r="L10" s="226">
        <f>G10+N10</f>
        <v>0</v>
      </c>
      <c r="M10" s="218">
        <f t="shared" ref="M10:N10" si="2">M11+M12+M13+M15</f>
        <v>0</v>
      </c>
      <c r="N10" s="218">
        <f t="shared" si="2"/>
        <v>0</v>
      </c>
      <c r="O10" s="213"/>
      <c r="P10" s="214">
        <f>0</f>
        <v>0</v>
      </c>
      <c r="Q10" s="218">
        <f t="shared" ref="Q10" si="3">Q11+Q12+Q13+Q15</f>
        <v>0</v>
      </c>
      <c r="R10" s="212">
        <f t="shared" ref="R10:R74" si="4">L10-Q10</f>
        <v>0</v>
      </c>
      <c r="S10" s="557" t="e">
        <f>H10*1000/Таблица1001!F9</f>
        <v>#DIV/0!</v>
      </c>
      <c r="T10" s="557" t="e">
        <f>M10*1000/Таблица1001!F9</f>
        <v>#DIV/0!</v>
      </c>
      <c r="U10" s="557" t="e">
        <f>R10*1000/Таблица1001!F9</f>
        <v>#DIV/0!</v>
      </c>
      <c r="V10" s="557" t="e">
        <f t="shared" ref="V10:V74" si="5">N10*100/M10</f>
        <v>#DIV/0!</v>
      </c>
    </row>
    <row r="11" spans="1:22" x14ac:dyDescent="0.15">
      <c r="A11" s="222" t="s">
        <v>280</v>
      </c>
      <c r="B11" s="77" t="s">
        <v>271</v>
      </c>
      <c r="C11" s="215" t="s">
        <v>144</v>
      </c>
      <c r="D11" s="200" t="s">
        <v>757</v>
      </c>
      <c r="E11" s="200"/>
      <c r="F11" s="200"/>
      <c r="G11" s="200">
        <f>0</f>
        <v>0</v>
      </c>
      <c r="H11" s="226">
        <f>I11+J11+K11</f>
        <v>0</v>
      </c>
      <c r="I11" s="209"/>
      <c r="J11" s="209"/>
      <c r="K11" s="209"/>
      <c r="L11" s="212">
        <f>N11</f>
        <v>0</v>
      </c>
      <c r="M11" s="209">
        <f>H11</f>
        <v>0</v>
      </c>
      <c r="N11" s="214"/>
      <c r="O11" s="214">
        <f>0</f>
        <v>0</v>
      </c>
      <c r="P11" s="214">
        <f>0</f>
        <v>0</v>
      </c>
      <c r="Q11" s="214"/>
      <c r="R11" s="212">
        <f t="shared" si="4"/>
        <v>0</v>
      </c>
      <c r="S11" s="557" t="e">
        <f>H11*1000/Таблица1001!F9</f>
        <v>#DIV/0!</v>
      </c>
      <c r="T11" s="557" t="e">
        <f>M11*1000/Таблица1001!F9</f>
        <v>#DIV/0!</v>
      </c>
      <c r="U11" s="557" t="e">
        <f>R11*1000/Таблица1001!F9</f>
        <v>#DIV/0!</v>
      </c>
      <c r="V11" s="557" t="e">
        <f t="shared" si="5"/>
        <v>#DIV/0!</v>
      </c>
    </row>
    <row r="12" spans="1:22" x14ac:dyDescent="0.15">
      <c r="A12" s="222" t="s">
        <v>504</v>
      </c>
      <c r="B12" s="77" t="s">
        <v>603</v>
      </c>
      <c r="C12" s="215" t="s">
        <v>602</v>
      </c>
      <c r="D12" s="200" t="s">
        <v>493</v>
      </c>
      <c r="E12" s="200"/>
      <c r="F12" s="200"/>
      <c r="G12" s="200">
        <f>0</f>
        <v>0</v>
      </c>
      <c r="H12" s="226">
        <f>I12+J12+K12</f>
        <v>0</v>
      </c>
      <c r="I12" s="209"/>
      <c r="J12" s="209"/>
      <c r="K12" s="209"/>
      <c r="L12" s="212">
        <f>N12</f>
        <v>0</v>
      </c>
      <c r="M12" s="209">
        <f>H12</f>
        <v>0</v>
      </c>
      <c r="N12" s="214"/>
      <c r="O12" s="214">
        <f>0</f>
        <v>0</v>
      </c>
      <c r="P12" s="214">
        <f>0</f>
        <v>0</v>
      </c>
      <c r="Q12" s="214"/>
      <c r="R12" s="212">
        <f t="shared" si="4"/>
        <v>0</v>
      </c>
      <c r="S12" s="557" t="e">
        <f>H12*1000/Таблица1001!F9</f>
        <v>#DIV/0!</v>
      </c>
      <c r="T12" s="557" t="e">
        <f>M12*1000/Таблица1001!F9</f>
        <v>#DIV/0!</v>
      </c>
      <c r="U12" s="557" t="e">
        <f>R12*1000/Таблица1001!F9</f>
        <v>#DIV/0!</v>
      </c>
      <c r="V12" s="557" t="e">
        <f t="shared" si="5"/>
        <v>#DIV/0!</v>
      </c>
    </row>
    <row r="13" spans="1:22" x14ac:dyDescent="0.15">
      <c r="A13" s="222" t="s">
        <v>281</v>
      </c>
      <c r="B13" s="77" t="s">
        <v>494</v>
      </c>
      <c r="C13" s="215" t="s">
        <v>495</v>
      </c>
      <c r="D13" s="200" t="s">
        <v>505</v>
      </c>
      <c r="E13" s="200"/>
      <c r="F13" s="200"/>
      <c r="G13" s="200"/>
      <c r="H13" s="212">
        <f t="shared" ref="H13:H65" si="6">I13+J13+K13</f>
        <v>0</v>
      </c>
      <c r="I13" s="209"/>
      <c r="J13" s="209"/>
      <c r="K13" s="209"/>
      <c r="L13" s="212">
        <f t="shared" ref="L13:L65" si="7">G13+N13</f>
        <v>0</v>
      </c>
      <c r="M13" s="214"/>
      <c r="N13" s="214"/>
      <c r="O13" s="214"/>
      <c r="P13" s="214">
        <f>0</f>
        <v>0</v>
      </c>
      <c r="Q13" s="214"/>
      <c r="R13" s="212">
        <f t="shared" si="4"/>
        <v>0</v>
      </c>
      <c r="S13" s="557" t="e">
        <f>H13*1000/Таблица1001!F9</f>
        <v>#DIV/0!</v>
      </c>
      <c r="T13" s="557" t="e">
        <f>M13*1000/Таблица1001!F9</f>
        <v>#DIV/0!</v>
      </c>
      <c r="U13" s="557" t="e">
        <f>R13*1000/Таблица1001!F9</f>
        <v>#DIV/0!</v>
      </c>
      <c r="V13" s="557" t="e">
        <f t="shared" si="5"/>
        <v>#DIV/0!</v>
      </c>
    </row>
    <row r="14" spans="1:22" x14ac:dyDescent="0.15">
      <c r="A14" s="278" t="s">
        <v>1642</v>
      </c>
      <c r="B14" s="77" t="s">
        <v>1643</v>
      </c>
      <c r="C14" s="279" t="s">
        <v>1644</v>
      </c>
      <c r="D14" s="248" t="s">
        <v>1645</v>
      </c>
      <c r="E14" s="248"/>
      <c r="F14" s="248"/>
      <c r="G14" s="248"/>
      <c r="H14" s="262">
        <f>I14+J14+K14</f>
        <v>0</v>
      </c>
      <c r="I14" s="263"/>
      <c r="J14" s="263"/>
      <c r="K14" s="263"/>
      <c r="L14" s="264">
        <f>G14+N14</f>
        <v>0</v>
      </c>
      <c r="M14" s="243"/>
      <c r="N14" s="243">
        <f>M14</f>
        <v>0</v>
      </c>
      <c r="O14" s="243"/>
      <c r="P14" s="244">
        <f>0</f>
        <v>0</v>
      </c>
      <c r="Q14" s="243"/>
      <c r="R14" s="264">
        <f>L14-Q14</f>
        <v>0</v>
      </c>
      <c r="S14" s="557" t="e">
        <f>H14*1000/Таблица1001!F9</f>
        <v>#DIV/0!</v>
      </c>
      <c r="T14" s="557" t="e">
        <f>M14*1000/Таблица1001!F9</f>
        <v>#DIV/0!</v>
      </c>
      <c r="U14" s="557" t="e">
        <f>R14*1000/Таблица1001!F9</f>
        <v>#DIV/0!</v>
      </c>
      <c r="V14" s="557" t="e">
        <f t="shared" si="5"/>
        <v>#DIV/0!</v>
      </c>
    </row>
    <row r="15" spans="1:22" x14ac:dyDescent="0.15">
      <c r="A15" s="221" t="s">
        <v>1429</v>
      </c>
      <c r="B15" s="77" t="s">
        <v>1430</v>
      </c>
      <c r="C15" s="215" t="s">
        <v>1367</v>
      </c>
      <c r="D15" s="200"/>
      <c r="E15" s="261">
        <f>E16+E17+E18+E19</f>
        <v>0</v>
      </c>
      <c r="F15" s="200"/>
      <c r="G15" s="261">
        <f t="shared" ref="G15" si="8">G16+G17+G18+G19</f>
        <v>0</v>
      </c>
      <c r="H15" s="212">
        <f t="shared" si="6"/>
        <v>0</v>
      </c>
      <c r="I15" s="218">
        <f>I16+I17+I18+I19</f>
        <v>0</v>
      </c>
      <c r="J15" s="218">
        <f t="shared" ref="J15:K15" si="9">J16+J17+J18+J19</f>
        <v>0</v>
      </c>
      <c r="K15" s="218">
        <f t="shared" si="9"/>
        <v>0</v>
      </c>
      <c r="L15" s="212">
        <f t="shared" si="7"/>
        <v>0</v>
      </c>
      <c r="M15" s="218">
        <f>M16+M17+M18+M19</f>
        <v>0</v>
      </c>
      <c r="N15" s="218">
        <f>N16+N17+N18+N19</f>
        <v>0</v>
      </c>
      <c r="O15" s="218">
        <f>O16+O17+O18+O19</f>
        <v>0</v>
      </c>
      <c r="P15" s="214">
        <f>0</f>
        <v>0</v>
      </c>
      <c r="Q15" s="218">
        <f>Q16+Q17+Q18+Q19</f>
        <v>0</v>
      </c>
      <c r="R15" s="212">
        <f t="shared" si="4"/>
        <v>0</v>
      </c>
      <c r="S15" s="557" t="e">
        <f>H15*1000/Таблица1001!F9</f>
        <v>#DIV/0!</v>
      </c>
      <c r="T15" s="557" t="e">
        <f>M15*1000/Таблица1001!F9</f>
        <v>#DIV/0!</v>
      </c>
      <c r="U15" s="557" t="e">
        <f>R15*1000/Таблица1001!F9</f>
        <v>#DIV/0!</v>
      </c>
      <c r="V15" s="557" t="e">
        <f t="shared" si="5"/>
        <v>#DIV/0!</v>
      </c>
    </row>
    <row r="16" spans="1:22" x14ac:dyDescent="0.15">
      <c r="A16" s="222" t="s">
        <v>1370</v>
      </c>
      <c r="B16" s="77" t="s">
        <v>1367</v>
      </c>
      <c r="C16" s="215" t="s">
        <v>1431</v>
      </c>
      <c r="D16" s="200"/>
      <c r="E16" s="200"/>
      <c r="F16" s="200"/>
      <c r="G16" s="200"/>
      <c r="H16" s="212">
        <f t="shared" si="6"/>
        <v>0</v>
      </c>
      <c r="I16" s="209"/>
      <c r="J16" s="209"/>
      <c r="K16" s="209"/>
      <c r="L16" s="212">
        <f t="shared" si="7"/>
        <v>0</v>
      </c>
      <c r="M16" s="214"/>
      <c r="N16" s="214"/>
      <c r="O16" s="214"/>
      <c r="P16" s="214">
        <f>0</f>
        <v>0</v>
      </c>
      <c r="Q16" s="214"/>
      <c r="R16" s="212">
        <f t="shared" si="4"/>
        <v>0</v>
      </c>
      <c r="S16" s="557" t="e">
        <f>H16*1000/Таблица1001!F9</f>
        <v>#DIV/0!</v>
      </c>
      <c r="T16" s="557" t="e">
        <f>M16*1000/Таблица1001!F9</f>
        <v>#DIV/0!</v>
      </c>
      <c r="U16" s="557" t="e">
        <f>R16*1000/Таблица1001!F9</f>
        <v>#DIV/0!</v>
      </c>
      <c r="V16" s="557" t="e">
        <f t="shared" si="5"/>
        <v>#DIV/0!</v>
      </c>
    </row>
    <row r="17" spans="1:23" x14ac:dyDescent="0.15">
      <c r="A17" s="222" t="s">
        <v>1371</v>
      </c>
      <c r="B17" s="77" t="s">
        <v>1368</v>
      </c>
      <c r="C17" s="215" t="s">
        <v>1432</v>
      </c>
      <c r="D17" s="200"/>
      <c r="E17" s="200"/>
      <c r="F17" s="200"/>
      <c r="G17" s="200"/>
      <c r="H17" s="212">
        <f t="shared" si="6"/>
        <v>0</v>
      </c>
      <c r="I17" s="209"/>
      <c r="J17" s="209"/>
      <c r="K17" s="209"/>
      <c r="L17" s="212">
        <f t="shared" si="7"/>
        <v>0</v>
      </c>
      <c r="M17" s="214"/>
      <c r="N17" s="214"/>
      <c r="O17" s="214"/>
      <c r="P17" s="214">
        <f>0</f>
        <v>0</v>
      </c>
      <c r="Q17" s="214"/>
      <c r="R17" s="212">
        <f t="shared" si="4"/>
        <v>0</v>
      </c>
      <c r="S17" s="557" t="e">
        <f>H17*1000/Таблица1001!F9</f>
        <v>#DIV/0!</v>
      </c>
      <c r="T17" s="557" t="e">
        <f>M17*1000/Таблица1001!F9</f>
        <v>#DIV/0!</v>
      </c>
      <c r="U17" s="557" t="e">
        <f>R17*1000/Таблица1001!F9</f>
        <v>#DIV/0!</v>
      </c>
      <c r="V17" s="557" t="e">
        <f t="shared" si="5"/>
        <v>#DIV/0!</v>
      </c>
    </row>
    <row r="18" spans="1:23" x14ac:dyDescent="0.15">
      <c r="A18" s="222" t="s">
        <v>1372</v>
      </c>
      <c r="B18" s="77" t="s">
        <v>1369</v>
      </c>
      <c r="C18" s="215" t="s">
        <v>1433</v>
      </c>
      <c r="D18" s="200"/>
      <c r="E18" s="200"/>
      <c r="F18" s="200"/>
      <c r="G18" s="200"/>
      <c r="H18" s="212">
        <f t="shared" si="6"/>
        <v>0</v>
      </c>
      <c r="I18" s="209"/>
      <c r="J18" s="209"/>
      <c r="K18" s="209"/>
      <c r="L18" s="212">
        <f t="shared" si="7"/>
        <v>0</v>
      </c>
      <c r="M18" s="214"/>
      <c r="N18" s="214"/>
      <c r="O18" s="214"/>
      <c r="P18" s="214">
        <f>0</f>
        <v>0</v>
      </c>
      <c r="Q18" s="214"/>
      <c r="R18" s="212">
        <f t="shared" si="4"/>
        <v>0</v>
      </c>
      <c r="S18" s="557" t="e">
        <f>H18*1000/Таблица1001!F9</f>
        <v>#DIV/0!</v>
      </c>
      <c r="T18" s="557" t="e">
        <f>M18*1000/Таблица1001!F9</f>
        <v>#DIV/0!</v>
      </c>
      <c r="U18" s="557" t="e">
        <f>R18*1000/Таблица1001!F9</f>
        <v>#DIV/0!</v>
      </c>
      <c r="V18" s="557" t="e">
        <f t="shared" si="5"/>
        <v>#DIV/0!</v>
      </c>
    </row>
    <row r="19" spans="1:23" ht="31.5" x14ac:dyDescent="0.15">
      <c r="A19" s="274" t="s">
        <v>1714</v>
      </c>
      <c r="B19" s="77" t="s">
        <v>1436</v>
      </c>
      <c r="C19" s="215" t="s">
        <v>1434</v>
      </c>
      <c r="D19" s="200"/>
      <c r="E19" s="200"/>
      <c r="F19" s="200"/>
      <c r="G19" s="200"/>
      <c r="H19" s="212">
        <f t="shared" si="6"/>
        <v>0</v>
      </c>
      <c r="I19" s="209"/>
      <c r="J19" s="209"/>
      <c r="K19" s="209"/>
      <c r="L19" s="212">
        <f t="shared" si="7"/>
        <v>0</v>
      </c>
      <c r="M19" s="214"/>
      <c r="N19" s="214"/>
      <c r="O19" s="214"/>
      <c r="P19" s="214">
        <f>0</f>
        <v>0</v>
      </c>
      <c r="Q19" s="214"/>
      <c r="R19" s="212">
        <f t="shared" si="4"/>
        <v>0</v>
      </c>
      <c r="S19" s="557" t="e">
        <f>H19*1000/Таблица1001!F9</f>
        <v>#DIV/0!</v>
      </c>
      <c r="T19" s="557" t="e">
        <f>M19*1000/Таблица1001!F9</f>
        <v>#DIV/0!</v>
      </c>
      <c r="U19" s="557" t="e">
        <f>R19*1000/Таблица1001!F9</f>
        <v>#DIV/0!</v>
      </c>
      <c r="V19" s="557" t="e">
        <f t="shared" si="5"/>
        <v>#DIV/0!</v>
      </c>
      <c r="W19" s="273" t="s">
        <v>1708</v>
      </c>
    </row>
    <row r="20" spans="1:23" s="53" customFormat="1" x14ac:dyDescent="0.15">
      <c r="A20" s="221" t="s">
        <v>666</v>
      </c>
      <c r="B20" s="102" t="s">
        <v>198</v>
      </c>
      <c r="C20" s="234" t="s">
        <v>134</v>
      </c>
      <c r="D20" s="225" t="s">
        <v>758</v>
      </c>
      <c r="E20" s="225">
        <f>E21+E23</f>
        <v>0</v>
      </c>
      <c r="F20" s="225">
        <f>F21+F23</f>
        <v>0</v>
      </c>
      <c r="G20" s="225">
        <f>G21+G23</f>
        <v>0</v>
      </c>
      <c r="H20" s="212">
        <f t="shared" si="6"/>
        <v>0</v>
      </c>
      <c r="I20" s="212">
        <f>I21+I23</f>
        <v>0</v>
      </c>
      <c r="J20" s="212">
        <f>J21+J23</f>
        <v>0</v>
      </c>
      <c r="K20" s="212">
        <f>K21+K23</f>
        <v>0</v>
      </c>
      <c r="L20" s="212">
        <f t="shared" si="7"/>
        <v>0</v>
      </c>
      <c r="M20" s="212">
        <f>M21+M23</f>
        <v>0</v>
      </c>
      <c r="N20" s="212">
        <f>N21+N23</f>
        <v>0</v>
      </c>
      <c r="O20" s="212">
        <f>O21+O23</f>
        <v>0</v>
      </c>
      <c r="P20" s="214">
        <f>0</f>
        <v>0</v>
      </c>
      <c r="Q20" s="212">
        <f>Q21+Q23</f>
        <v>0</v>
      </c>
      <c r="R20" s="212">
        <f t="shared" si="4"/>
        <v>0</v>
      </c>
      <c r="S20" s="557" t="e">
        <f>H20*1000/Таблица1001!F9</f>
        <v>#DIV/0!</v>
      </c>
      <c r="T20" s="557" t="e">
        <f>M20*1000/Таблица1001!F9</f>
        <v>#DIV/0!</v>
      </c>
      <c r="U20" s="557" t="e">
        <f>R20*1000/Таблица1001!F9</f>
        <v>#DIV/0!</v>
      </c>
      <c r="V20" s="557" t="e">
        <f t="shared" si="5"/>
        <v>#DIV/0!</v>
      </c>
    </row>
    <row r="21" spans="1:23" x14ac:dyDescent="0.15">
      <c r="A21" s="222" t="s">
        <v>283</v>
      </c>
      <c r="B21" s="77" t="s">
        <v>279</v>
      </c>
      <c r="C21" s="215" t="s">
        <v>166</v>
      </c>
      <c r="D21" s="200" t="s">
        <v>284</v>
      </c>
      <c r="E21" s="200"/>
      <c r="F21" s="200"/>
      <c r="G21" s="200"/>
      <c r="H21" s="212">
        <f t="shared" si="6"/>
        <v>0</v>
      </c>
      <c r="I21" s="209"/>
      <c r="J21" s="209"/>
      <c r="K21" s="209"/>
      <c r="L21" s="212">
        <f t="shared" si="7"/>
        <v>0</v>
      </c>
      <c r="M21" s="214"/>
      <c r="N21" s="214"/>
      <c r="O21" s="214"/>
      <c r="P21" s="214">
        <f>0</f>
        <v>0</v>
      </c>
      <c r="Q21" s="214"/>
      <c r="R21" s="212">
        <f t="shared" si="4"/>
        <v>0</v>
      </c>
      <c r="S21" s="557" t="e">
        <f>H21*1000/Таблица1001!F9</f>
        <v>#DIV/0!</v>
      </c>
      <c r="T21" s="557" t="e">
        <f>M21*1000/Таблица1001!F9</f>
        <v>#DIV/0!</v>
      </c>
      <c r="U21" s="557" t="e">
        <f>R21*1000/Таблица1001!F9</f>
        <v>#DIV/0!</v>
      </c>
      <c r="V21" s="557" t="e">
        <f t="shared" si="5"/>
        <v>#DIV/0!</v>
      </c>
    </row>
    <row r="22" spans="1:23" ht="31.5" x14ac:dyDescent="0.15">
      <c r="A22" s="222" t="s">
        <v>667</v>
      </c>
      <c r="B22" s="78" t="s">
        <v>506</v>
      </c>
      <c r="C22" s="215" t="s">
        <v>507</v>
      </c>
      <c r="D22" s="200" t="s">
        <v>508</v>
      </c>
      <c r="E22" s="200"/>
      <c r="F22" s="200"/>
      <c r="G22" s="200"/>
      <c r="H22" s="212">
        <f t="shared" si="6"/>
        <v>0</v>
      </c>
      <c r="I22" s="209"/>
      <c r="J22" s="209"/>
      <c r="K22" s="209"/>
      <c r="L22" s="212">
        <f t="shared" si="7"/>
        <v>0</v>
      </c>
      <c r="M22" s="214"/>
      <c r="N22" s="214"/>
      <c r="O22" s="214"/>
      <c r="P22" s="214">
        <f>0</f>
        <v>0</v>
      </c>
      <c r="Q22" s="214"/>
      <c r="R22" s="212">
        <f t="shared" si="4"/>
        <v>0</v>
      </c>
      <c r="S22" s="557" t="e">
        <f>H22*1000/Таблица1001!F9</f>
        <v>#DIV/0!</v>
      </c>
      <c r="T22" s="557" t="e">
        <f>M22*1000/Таблица1001!F9</f>
        <v>#DIV/0!</v>
      </c>
      <c r="U22" s="557" t="e">
        <f>R22*1000/Таблица1001!F9</f>
        <v>#DIV/0!</v>
      </c>
      <c r="V22" s="557" t="e">
        <f t="shared" si="5"/>
        <v>#DIV/0!</v>
      </c>
    </row>
    <row r="23" spans="1:23" x14ac:dyDescent="0.15">
      <c r="A23" s="222" t="s">
        <v>789</v>
      </c>
      <c r="B23" s="78" t="s">
        <v>509</v>
      </c>
      <c r="C23" s="215" t="s">
        <v>510</v>
      </c>
      <c r="D23" s="200" t="s">
        <v>511</v>
      </c>
      <c r="E23" s="200"/>
      <c r="F23" s="200"/>
      <c r="G23" s="200"/>
      <c r="H23" s="212">
        <f t="shared" si="6"/>
        <v>0</v>
      </c>
      <c r="I23" s="209"/>
      <c r="J23" s="209"/>
      <c r="K23" s="209"/>
      <c r="L23" s="212">
        <f t="shared" si="7"/>
        <v>0</v>
      </c>
      <c r="M23" s="214"/>
      <c r="N23" s="214"/>
      <c r="O23" s="214"/>
      <c r="P23" s="214">
        <f>0</f>
        <v>0</v>
      </c>
      <c r="Q23" s="214"/>
      <c r="R23" s="212">
        <f t="shared" si="4"/>
        <v>0</v>
      </c>
      <c r="S23" s="557" t="e">
        <f>H23*1000/Таблица1001!F9</f>
        <v>#DIV/0!</v>
      </c>
      <c r="T23" s="557" t="e">
        <f>M23*1000/Таблица1001!F9</f>
        <v>#DIV/0!</v>
      </c>
      <c r="U23" s="557" t="e">
        <f>R23*1000/Таблица1001!F9</f>
        <v>#DIV/0!</v>
      </c>
      <c r="V23" s="557" t="e">
        <f t="shared" si="5"/>
        <v>#DIV/0!</v>
      </c>
    </row>
    <row r="24" spans="1:23" x14ac:dyDescent="0.15">
      <c r="A24" s="222" t="s">
        <v>1075</v>
      </c>
      <c r="B24" s="77" t="s">
        <v>1079</v>
      </c>
      <c r="C24" s="215" t="s">
        <v>1076</v>
      </c>
      <c r="D24" s="200" t="s">
        <v>1077</v>
      </c>
      <c r="E24" s="200"/>
      <c r="F24" s="200"/>
      <c r="G24" s="265"/>
      <c r="H24" s="212">
        <f t="shared" si="6"/>
        <v>0</v>
      </c>
      <c r="I24" s="209"/>
      <c r="J24" s="209"/>
      <c r="K24" s="209"/>
      <c r="L24" s="212">
        <f t="shared" si="7"/>
        <v>0</v>
      </c>
      <c r="M24" s="214"/>
      <c r="N24" s="214"/>
      <c r="O24" s="214"/>
      <c r="P24" s="214">
        <f>0</f>
        <v>0</v>
      </c>
      <c r="Q24" s="214"/>
      <c r="R24" s="212">
        <f t="shared" si="4"/>
        <v>0</v>
      </c>
      <c r="S24" s="557" t="e">
        <f>H24*1000/Таблица1001!F9</f>
        <v>#DIV/0!</v>
      </c>
      <c r="T24" s="557" t="e">
        <f>M24*1000/Таблица1001!F9</f>
        <v>#DIV/0!</v>
      </c>
      <c r="U24" s="557" t="e">
        <f>R24*1000/Таблица1001!F9</f>
        <v>#DIV/0!</v>
      </c>
      <c r="V24" s="557" t="e">
        <f t="shared" si="5"/>
        <v>#DIV/0!</v>
      </c>
    </row>
    <row r="25" spans="1:23" s="53" customFormat="1" ht="31.5" x14ac:dyDescent="0.15">
      <c r="A25" s="221" t="s">
        <v>668</v>
      </c>
      <c r="B25" s="102" t="s">
        <v>199</v>
      </c>
      <c r="C25" s="234" t="s">
        <v>135</v>
      </c>
      <c r="D25" s="225" t="s">
        <v>25</v>
      </c>
      <c r="E25" s="230">
        <f>E26+E28+E30+E31</f>
        <v>0</v>
      </c>
      <c r="F25" s="225"/>
      <c r="G25" s="230">
        <f>G26+G28+G30+G31</f>
        <v>0</v>
      </c>
      <c r="H25" s="212">
        <f t="shared" si="6"/>
        <v>0</v>
      </c>
      <c r="I25" s="227">
        <f t="shared" ref="I25:K25" si="10">I26+I28+I30+I31</f>
        <v>0</v>
      </c>
      <c r="J25" s="227">
        <f t="shared" si="10"/>
        <v>0</v>
      </c>
      <c r="K25" s="227">
        <f t="shared" si="10"/>
        <v>0</v>
      </c>
      <c r="L25" s="212">
        <f t="shared" si="7"/>
        <v>0</v>
      </c>
      <c r="M25" s="227">
        <f t="shared" ref="M25:O25" si="11">M26+M28+M30+M31</f>
        <v>0</v>
      </c>
      <c r="N25" s="227">
        <f t="shared" si="11"/>
        <v>0</v>
      </c>
      <c r="O25" s="227">
        <f t="shared" si="11"/>
        <v>0</v>
      </c>
      <c r="P25" s="214">
        <f>0</f>
        <v>0</v>
      </c>
      <c r="Q25" s="227">
        <f>Q26+Q28+Q30+Q31</f>
        <v>0</v>
      </c>
      <c r="R25" s="212">
        <f t="shared" si="4"/>
        <v>0</v>
      </c>
      <c r="S25" s="557" t="e">
        <f>H25*1000/Таблица1001!F9</f>
        <v>#DIV/0!</v>
      </c>
      <c r="T25" s="557" t="e">
        <f>M25*1000/Таблица1001!F9</f>
        <v>#DIV/0!</v>
      </c>
      <c r="U25" s="557" t="e">
        <f>R25*1000/Таблица1001!F9</f>
        <v>#DIV/0!</v>
      </c>
      <c r="V25" s="557" t="e">
        <f t="shared" si="5"/>
        <v>#DIV/0!</v>
      </c>
    </row>
    <row r="26" spans="1:23" x14ac:dyDescent="0.15">
      <c r="A26" s="222" t="s">
        <v>669</v>
      </c>
      <c r="B26" s="78" t="s">
        <v>200</v>
      </c>
      <c r="C26" s="215" t="s">
        <v>65</v>
      </c>
      <c r="D26" s="200" t="s">
        <v>26</v>
      </c>
      <c r="E26" s="200"/>
      <c r="F26" s="200"/>
      <c r="G26" s="200"/>
      <c r="H26" s="212">
        <f t="shared" si="6"/>
        <v>0</v>
      </c>
      <c r="I26" s="209"/>
      <c r="J26" s="209"/>
      <c r="K26" s="209"/>
      <c r="L26" s="212">
        <f t="shared" si="7"/>
        <v>0</v>
      </c>
      <c r="M26" s="214"/>
      <c r="N26" s="214"/>
      <c r="O26" s="214"/>
      <c r="P26" s="214">
        <f>0</f>
        <v>0</v>
      </c>
      <c r="Q26" s="214"/>
      <c r="R26" s="212">
        <f t="shared" si="4"/>
        <v>0</v>
      </c>
      <c r="S26" s="557" t="e">
        <f>H26*1000/Таблица1001!F9</f>
        <v>#DIV/0!</v>
      </c>
      <c r="T26" s="557" t="e">
        <f>M26*1000/Таблица1001!F9</f>
        <v>#DIV/0!</v>
      </c>
      <c r="U26" s="557" t="e">
        <f>R26*1000/Таблица1001!F9</f>
        <v>#DIV/0!</v>
      </c>
      <c r="V26" s="557" t="e">
        <f t="shared" si="5"/>
        <v>#DIV/0!</v>
      </c>
    </row>
    <row r="27" spans="1:23" x14ac:dyDescent="0.15">
      <c r="A27" s="222" t="s">
        <v>670</v>
      </c>
      <c r="B27" s="77" t="s">
        <v>512</v>
      </c>
      <c r="C27" s="215" t="s">
        <v>513</v>
      </c>
      <c r="D27" s="200" t="s">
        <v>514</v>
      </c>
      <c r="E27" s="200"/>
      <c r="F27" s="200"/>
      <c r="G27" s="200"/>
      <c r="H27" s="212">
        <f t="shared" si="6"/>
        <v>0</v>
      </c>
      <c r="I27" s="209"/>
      <c r="J27" s="209"/>
      <c r="K27" s="209"/>
      <c r="L27" s="212">
        <f t="shared" si="7"/>
        <v>0</v>
      </c>
      <c r="M27" s="214"/>
      <c r="N27" s="214"/>
      <c r="O27" s="214"/>
      <c r="P27" s="214">
        <f>0</f>
        <v>0</v>
      </c>
      <c r="Q27" s="214"/>
      <c r="R27" s="212">
        <f t="shared" si="4"/>
        <v>0</v>
      </c>
      <c r="S27" s="557" t="e">
        <f>H27*1000/Таблица1001!F9</f>
        <v>#DIV/0!</v>
      </c>
      <c r="T27" s="557" t="e">
        <f>M27*1000/Таблица1001!F9</f>
        <v>#DIV/0!</v>
      </c>
      <c r="U27" s="557" t="e">
        <f>R27*1000/Таблица1001!F9</f>
        <v>#DIV/0!</v>
      </c>
      <c r="V27" s="557" t="e">
        <f t="shared" si="5"/>
        <v>#DIV/0!</v>
      </c>
    </row>
    <row r="28" spans="1:23" ht="21" x14ac:dyDescent="0.15">
      <c r="A28" s="222" t="s">
        <v>671</v>
      </c>
      <c r="B28" s="77" t="s">
        <v>201</v>
      </c>
      <c r="C28" s="215" t="s">
        <v>66</v>
      </c>
      <c r="D28" s="200" t="s">
        <v>624</v>
      </c>
      <c r="E28" s="200"/>
      <c r="F28" s="200"/>
      <c r="G28" s="200"/>
      <c r="H28" s="212">
        <f t="shared" si="6"/>
        <v>0</v>
      </c>
      <c r="I28" s="209"/>
      <c r="J28" s="209"/>
      <c r="K28" s="209"/>
      <c r="L28" s="212">
        <f t="shared" si="7"/>
        <v>0</v>
      </c>
      <c r="M28" s="214"/>
      <c r="N28" s="214"/>
      <c r="O28" s="214"/>
      <c r="P28" s="214">
        <f>0</f>
        <v>0</v>
      </c>
      <c r="Q28" s="214"/>
      <c r="R28" s="212">
        <f t="shared" si="4"/>
        <v>0</v>
      </c>
      <c r="S28" s="557" t="e">
        <f>H28*1000/Таблица1001!F9</f>
        <v>#DIV/0!</v>
      </c>
      <c r="T28" s="557" t="e">
        <f>M28*1000/Таблица1001!F9</f>
        <v>#DIV/0!</v>
      </c>
      <c r="U28" s="557" t="e">
        <f>R28*1000/Таблица1001!F9</f>
        <v>#DIV/0!</v>
      </c>
      <c r="V28" s="557" t="e">
        <f t="shared" si="5"/>
        <v>#DIV/0!</v>
      </c>
    </row>
    <row r="29" spans="1:23" x14ac:dyDescent="0.15">
      <c r="A29" s="222" t="s">
        <v>184</v>
      </c>
      <c r="B29" s="77" t="s">
        <v>202</v>
      </c>
      <c r="C29" s="215" t="s">
        <v>67</v>
      </c>
      <c r="D29" s="200" t="s">
        <v>759</v>
      </c>
      <c r="E29" s="200"/>
      <c r="F29" s="200"/>
      <c r="G29" s="200"/>
      <c r="H29" s="212">
        <f t="shared" si="6"/>
        <v>0</v>
      </c>
      <c r="I29" s="209"/>
      <c r="J29" s="209"/>
      <c r="K29" s="209"/>
      <c r="L29" s="212">
        <f t="shared" si="7"/>
        <v>0</v>
      </c>
      <c r="M29" s="214"/>
      <c r="N29" s="214"/>
      <c r="O29" s="214"/>
      <c r="P29" s="214">
        <f>0</f>
        <v>0</v>
      </c>
      <c r="Q29" s="214"/>
      <c r="R29" s="212">
        <f t="shared" si="4"/>
        <v>0</v>
      </c>
      <c r="S29" s="557" t="e">
        <f>H29*1000/Таблица1001!F9</f>
        <v>#DIV/0!</v>
      </c>
      <c r="T29" s="557" t="e">
        <f>M29*1000/Таблица1001!F9</f>
        <v>#DIV/0!</v>
      </c>
      <c r="U29" s="557" t="e">
        <f>R29*1000/Таблица1001!F9</f>
        <v>#DIV/0!</v>
      </c>
      <c r="V29" s="557" t="e">
        <f t="shared" si="5"/>
        <v>#DIV/0!</v>
      </c>
    </row>
    <row r="30" spans="1:23" ht="21" x14ac:dyDescent="0.15">
      <c r="A30" s="222" t="s">
        <v>672</v>
      </c>
      <c r="B30" s="77" t="s">
        <v>203</v>
      </c>
      <c r="C30" s="215" t="s">
        <v>68</v>
      </c>
      <c r="D30" s="200" t="s">
        <v>27</v>
      </c>
      <c r="E30" s="200"/>
      <c r="F30" s="200"/>
      <c r="G30" s="200"/>
      <c r="H30" s="212">
        <f t="shared" si="6"/>
        <v>0</v>
      </c>
      <c r="I30" s="209"/>
      <c r="J30" s="209"/>
      <c r="K30" s="209"/>
      <c r="L30" s="212">
        <f t="shared" si="7"/>
        <v>0</v>
      </c>
      <c r="M30" s="214"/>
      <c r="N30" s="214"/>
      <c r="O30" s="214"/>
      <c r="P30" s="214">
        <f>0</f>
        <v>0</v>
      </c>
      <c r="Q30" s="214"/>
      <c r="R30" s="212">
        <f t="shared" si="4"/>
        <v>0</v>
      </c>
      <c r="S30" s="557" t="e">
        <f>H30*1000/Таблица1001!F9</f>
        <v>#DIV/0!</v>
      </c>
      <c r="T30" s="557" t="e">
        <f>M30*1000/Таблица1001!F9</f>
        <v>#DIV/0!</v>
      </c>
      <c r="U30" s="557" t="e">
        <f>R30*1000/Таблица1001!F9</f>
        <v>#DIV/0!</v>
      </c>
      <c r="V30" s="557" t="e">
        <f t="shared" si="5"/>
        <v>#DIV/0!</v>
      </c>
    </row>
    <row r="31" spans="1:23" x14ac:dyDescent="0.15">
      <c r="A31" s="222" t="s">
        <v>1437</v>
      </c>
      <c r="B31" s="77" t="s">
        <v>1438</v>
      </c>
      <c r="C31" s="215" t="s">
        <v>1439</v>
      </c>
      <c r="D31" s="200"/>
      <c r="E31" s="200"/>
      <c r="F31" s="200"/>
      <c r="G31" s="200"/>
      <c r="H31" s="212">
        <f t="shared" si="6"/>
        <v>0</v>
      </c>
      <c r="I31" s="209"/>
      <c r="J31" s="209"/>
      <c r="K31" s="209"/>
      <c r="L31" s="212">
        <f t="shared" si="7"/>
        <v>0</v>
      </c>
      <c r="M31" s="214"/>
      <c r="N31" s="214"/>
      <c r="O31" s="214"/>
      <c r="P31" s="214">
        <f>0</f>
        <v>0</v>
      </c>
      <c r="Q31" s="214"/>
      <c r="R31" s="212">
        <f t="shared" si="4"/>
        <v>0</v>
      </c>
      <c r="S31" s="557" t="e">
        <f>H31*1000/Таблица1001!F9</f>
        <v>#DIV/0!</v>
      </c>
      <c r="T31" s="557" t="e">
        <f>M31*1000/Таблица1001!F9</f>
        <v>#DIV/0!</v>
      </c>
      <c r="U31" s="557" t="e">
        <f>R31*1000/Таблица1001!F9</f>
        <v>#DIV/0!</v>
      </c>
      <c r="V31" s="557" t="e">
        <f t="shared" si="5"/>
        <v>#DIV/0!</v>
      </c>
    </row>
    <row r="32" spans="1:23" s="53" customFormat="1" ht="31.5" x14ac:dyDescent="0.15">
      <c r="A32" s="221" t="s">
        <v>673</v>
      </c>
      <c r="B32" s="102" t="s">
        <v>204</v>
      </c>
      <c r="C32" s="234" t="s">
        <v>69</v>
      </c>
      <c r="D32" s="225" t="s">
        <v>760</v>
      </c>
      <c r="E32" s="225">
        <f>E33+E41+E47+E48+E49+E50+E51+E52+E53+E54+E56+E57+E58+E59+E60+E61</f>
        <v>0</v>
      </c>
      <c r="F32" s="225"/>
      <c r="G32" s="225">
        <f>G33+G41+G47+G48+G49+G50+G51+G52+G53+G54+G56+G57+G58+G59+G60+G61</f>
        <v>0</v>
      </c>
      <c r="H32" s="212">
        <f t="shared" si="6"/>
        <v>0</v>
      </c>
      <c r="I32" s="212">
        <f t="shared" ref="I32:K32" si="12">I33+I41+I47+I48+I49+I50+I51+I52+I53+I54+I56+I57+I58+I59+I60+I61</f>
        <v>0</v>
      </c>
      <c r="J32" s="212">
        <f t="shared" si="12"/>
        <v>0</v>
      </c>
      <c r="K32" s="212">
        <f t="shared" si="12"/>
        <v>0</v>
      </c>
      <c r="L32" s="212">
        <f t="shared" si="7"/>
        <v>0</v>
      </c>
      <c r="M32" s="212">
        <f t="shared" ref="M32:O32" si="13">M33+M41+M47+M48+M49+M50+M51+M52+M53+M54+M56+M57+M58+M59+M60+M61</f>
        <v>0</v>
      </c>
      <c r="N32" s="212">
        <f t="shared" si="13"/>
        <v>0</v>
      </c>
      <c r="O32" s="212">
        <f t="shared" si="13"/>
        <v>0</v>
      </c>
      <c r="P32" s="214">
        <f>0</f>
        <v>0</v>
      </c>
      <c r="Q32" s="212">
        <f>Q33+Q41+Q47+Q48+Q49+Q50+Q51+Q52+Q53+Q54+Q56+Q57+Q58+Q59+Q60+Q61</f>
        <v>0</v>
      </c>
      <c r="R32" s="212">
        <f t="shared" si="4"/>
        <v>0</v>
      </c>
      <c r="S32" s="557" t="e">
        <f>H32*1000/Таблица1001!F9</f>
        <v>#DIV/0!</v>
      </c>
      <c r="T32" s="557" t="e">
        <f>M32*1000/Таблица1001!F9</f>
        <v>#DIV/0!</v>
      </c>
      <c r="U32" s="557" t="e">
        <f>R32*1000/Таблица1001!F9</f>
        <v>#DIV/0!</v>
      </c>
      <c r="V32" s="557" t="e">
        <f t="shared" si="5"/>
        <v>#DIV/0!</v>
      </c>
    </row>
    <row r="33" spans="1:22" x14ac:dyDescent="0.15">
      <c r="A33" s="222" t="s">
        <v>639</v>
      </c>
      <c r="B33" s="77" t="s">
        <v>205</v>
      </c>
      <c r="C33" s="235" t="s">
        <v>70</v>
      </c>
      <c r="D33" s="200" t="s">
        <v>604</v>
      </c>
      <c r="E33" s="225">
        <f>E34+E35+E36+E37+E38+E39+E40</f>
        <v>0</v>
      </c>
      <c r="F33" s="225"/>
      <c r="G33" s="225">
        <f>G34+G35+G36+G37+G38+G39+G40</f>
        <v>0</v>
      </c>
      <c r="H33" s="212">
        <f t="shared" si="6"/>
        <v>0</v>
      </c>
      <c r="I33" s="212">
        <f t="shared" ref="I33:K33" si="14">I34+I35+I36+I37+I38+I39+I40</f>
        <v>0</v>
      </c>
      <c r="J33" s="212">
        <f t="shared" si="14"/>
        <v>0</v>
      </c>
      <c r="K33" s="212">
        <f t="shared" si="14"/>
        <v>0</v>
      </c>
      <c r="L33" s="212">
        <f t="shared" si="7"/>
        <v>0</v>
      </c>
      <c r="M33" s="212">
        <f t="shared" ref="M33:O33" si="15">M34+M35+M36+M37+M38+M39+M40</f>
        <v>0</v>
      </c>
      <c r="N33" s="212">
        <f t="shared" si="15"/>
        <v>0</v>
      </c>
      <c r="O33" s="212">
        <f t="shared" si="15"/>
        <v>0</v>
      </c>
      <c r="P33" s="214">
        <f>0</f>
        <v>0</v>
      </c>
      <c r="Q33" s="212">
        <f>Q34+Q35+Q36+Q37+Q38+Q39+Q40</f>
        <v>0</v>
      </c>
      <c r="R33" s="212">
        <f t="shared" si="4"/>
        <v>0</v>
      </c>
      <c r="S33" s="557" t="e">
        <f>H33*1000/Таблица1001!F9</f>
        <v>#DIV/0!</v>
      </c>
      <c r="T33" s="557" t="e">
        <f>M33*1000/Таблица1001!F9</f>
        <v>#DIV/0!</v>
      </c>
      <c r="U33" s="557" t="e">
        <f>R33*1000/Таблица1001!F9</f>
        <v>#DIV/0!</v>
      </c>
      <c r="V33" s="557" t="e">
        <f t="shared" si="5"/>
        <v>#DIV/0!</v>
      </c>
    </row>
    <row r="34" spans="1:22" ht="21" x14ac:dyDescent="0.15">
      <c r="A34" s="222" t="s">
        <v>848</v>
      </c>
      <c r="B34" s="77" t="s">
        <v>286</v>
      </c>
      <c r="C34" s="235" t="s">
        <v>288</v>
      </c>
      <c r="D34" s="200" t="s">
        <v>849</v>
      </c>
      <c r="E34" s="200"/>
      <c r="F34" s="200"/>
      <c r="G34" s="200"/>
      <c r="H34" s="212">
        <f t="shared" si="6"/>
        <v>0</v>
      </c>
      <c r="I34" s="209"/>
      <c r="J34" s="209"/>
      <c r="K34" s="209"/>
      <c r="L34" s="212">
        <f t="shared" si="7"/>
        <v>0</v>
      </c>
      <c r="M34" s="214"/>
      <c r="N34" s="214"/>
      <c r="O34" s="214"/>
      <c r="P34" s="214">
        <f>0</f>
        <v>0</v>
      </c>
      <c r="Q34" s="214"/>
      <c r="R34" s="212">
        <f t="shared" si="4"/>
        <v>0</v>
      </c>
      <c r="S34" s="557" t="e">
        <f>H34*1000/Таблица1001!F9</f>
        <v>#DIV/0!</v>
      </c>
      <c r="T34" s="557" t="e">
        <f>M34*1000/Таблица1001!F9</f>
        <v>#DIV/0!</v>
      </c>
      <c r="U34" s="557" t="e">
        <f>R34*1000/Таблица1001!F9</f>
        <v>#DIV/0!</v>
      </c>
      <c r="V34" s="557" t="e">
        <f t="shared" si="5"/>
        <v>#DIV/0!</v>
      </c>
    </row>
    <row r="35" spans="1:22" ht="21" x14ac:dyDescent="0.15">
      <c r="A35" s="222" t="s">
        <v>850</v>
      </c>
      <c r="B35" s="77" t="s">
        <v>287</v>
      </c>
      <c r="C35" s="235" t="s">
        <v>289</v>
      </c>
      <c r="D35" s="200" t="s">
        <v>853</v>
      </c>
      <c r="E35" s="200"/>
      <c r="F35" s="200"/>
      <c r="G35" s="200"/>
      <c r="H35" s="212">
        <f t="shared" si="6"/>
        <v>0</v>
      </c>
      <c r="I35" s="209"/>
      <c r="J35" s="209"/>
      <c r="K35" s="209"/>
      <c r="L35" s="212">
        <f t="shared" si="7"/>
        <v>0</v>
      </c>
      <c r="M35" s="214"/>
      <c r="N35" s="214"/>
      <c r="O35" s="214"/>
      <c r="P35" s="214">
        <f>0</f>
        <v>0</v>
      </c>
      <c r="Q35" s="214"/>
      <c r="R35" s="212">
        <f t="shared" si="4"/>
        <v>0</v>
      </c>
      <c r="S35" s="557" t="e">
        <f>H35*1000/Таблица1001!F9</f>
        <v>#DIV/0!</v>
      </c>
      <c r="T35" s="557" t="e">
        <f>M35*1000/Таблица1001!F9</f>
        <v>#DIV/0!</v>
      </c>
      <c r="U35" s="557" t="e">
        <f>R35*1000/Таблица1001!F9</f>
        <v>#DIV/0!</v>
      </c>
      <c r="V35" s="557" t="e">
        <f t="shared" si="5"/>
        <v>#DIV/0!</v>
      </c>
    </row>
    <row r="36" spans="1:22" ht="21" x14ac:dyDescent="0.15">
      <c r="A36" s="222" t="s">
        <v>851</v>
      </c>
      <c r="B36" s="77" t="s">
        <v>606</v>
      </c>
      <c r="C36" s="235" t="s">
        <v>607</v>
      </c>
      <c r="D36" s="200" t="s">
        <v>854</v>
      </c>
      <c r="E36" s="200"/>
      <c r="F36" s="200"/>
      <c r="G36" s="200"/>
      <c r="H36" s="212">
        <f t="shared" si="6"/>
        <v>0</v>
      </c>
      <c r="I36" s="209"/>
      <c r="J36" s="209"/>
      <c r="K36" s="209"/>
      <c r="L36" s="212">
        <f t="shared" si="7"/>
        <v>0</v>
      </c>
      <c r="M36" s="214"/>
      <c r="N36" s="214"/>
      <c r="O36" s="214"/>
      <c r="P36" s="214">
        <f>0</f>
        <v>0</v>
      </c>
      <c r="Q36" s="214"/>
      <c r="R36" s="212">
        <f t="shared" si="4"/>
        <v>0</v>
      </c>
      <c r="S36" s="557" t="e">
        <f>H36*1000/Таблица1001!F9</f>
        <v>#DIV/0!</v>
      </c>
      <c r="T36" s="557" t="e">
        <f>M36*1000/Таблица1001!F9</f>
        <v>#DIV/0!</v>
      </c>
      <c r="U36" s="557" t="e">
        <f>R36*1000/Таблица1001!F9</f>
        <v>#DIV/0!</v>
      </c>
      <c r="V36" s="557" t="e">
        <f t="shared" si="5"/>
        <v>#DIV/0!</v>
      </c>
    </row>
    <row r="37" spans="1:22" x14ac:dyDescent="0.15">
      <c r="A37" s="222" t="s">
        <v>852</v>
      </c>
      <c r="B37" s="77" t="s">
        <v>856</v>
      </c>
      <c r="C37" s="235" t="s">
        <v>857</v>
      </c>
      <c r="D37" s="200" t="s">
        <v>855</v>
      </c>
      <c r="E37" s="200"/>
      <c r="F37" s="200"/>
      <c r="G37" s="200"/>
      <c r="H37" s="212">
        <f t="shared" si="6"/>
        <v>0</v>
      </c>
      <c r="I37" s="209"/>
      <c r="J37" s="209"/>
      <c r="K37" s="209"/>
      <c r="L37" s="212">
        <f t="shared" si="7"/>
        <v>0</v>
      </c>
      <c r="M37" s="214"/>
      <c r="N37" s="214"/>
      <c r="O37" s="214"/>
      <c r="P37" s="214">
        <f>0</f>
        <v>0</v>
      </c>
      <c r="Q37" s="214"/>
      <c r="R37" s="212">
        <f t="shared" si="4"/>
        <v>0</v>
      </c>
      <c r="S37" s="557" t="e">
        <f>H37*1000/Таблица1001!F9</f>
        <v>#DIV/0!</v>
      </c>
      <c r="T37" s="557" t="e">
        <f>M37*1000/Таблица1001!F9</f>
        <v>#DIV/0!</v>
      </c>
      <c r="U37" s="557" t="e">
        <f>R37*1000/Таблица1001!F9</f>
        <v>#DIV/0!</v>
      </c>
      <c r="V37" s="557" t="e">
        <f t="shared" si="5"/>
        <v>#DIV/0!</v>
      </c>
    </row>
    <row r="38" spans="1:22" x14ac:dyDescent="0.15">
      <c r="A38" s="222" t="s">
        <v>285</v>
      </c>
      <c r="B38" s="77" t="s">
        <v>858</v>
      </c>
      <c r="C38" s="215" t="s">
        <v>860</v>
      </c>
      <c r="D38" s="200" t="s">
        <v>290</v>
      </c>
      <c r="E38" s="200"/>
      <c r="F38" s="200"/>
      <c r="G38" s="200"/>
      <c r="H38" s="212">
        <f t="shared" si="6"/>
        <v>0</v>
      </c>
      <c r="I38" s="209"/>
      <c r="J38" s="209"/>
      <c r="K38" s="209"/>
      <c r="L38" s="212">
        <f t="shared" si="7"/>
        <v>0</v>
      </c>
      <c r="M38" s="214"/>
      <c r="N38" s="214"/>
      <c r="O38" s="214"/>
      <c r="P38" s="214">
        <f>0</f>
        <v>0</v>
      </c>
      <c r="Q38" s="214"/>
      <c r="R38" s="212">
        <f t="shared" si="4"/>
        <v>0</v>
      </c>
      <c r="S38" s="557" t="e">
        <f>H38*1000/Таблица1001!F9</f>
        <v>#DIV/0!</v>
      </c>
      <c r="T38" s="557" t="e">
        <f>M38*1000/Таблица1001!F9</f>
        <v>#DIV/0!</v>
      </c>
      <c r="U38" s="557" t="e">
        <f>R38*1000/Таблица1001!F9</f>
        <v>#DIV/0!</v>
      </c>
      <c r="V38" s="557" t="e">
        <f t="shared" si="5"/>
        <v>#DIV/0!</v>
      </c>
    </row>
    <row r="39" spans="1:22" x14ac:dyDescent="0.15">
      <c r="A39" s="222" t="s">
        <v>605</v>
      </c>
      <c r="B39" s="77" t="s">
        <v>859</v>
      </c>
      <c r="C39" s="215" t="s">
        <v>861</v>
      </c>
      <c r="D39" s="200" t="s">
        <v>572</v>
      </c>
      <c r="E39" s="200"/>
      <c r="F39" s="200"/>
      <c r="G39" s="200"/>
      <c r="H39" s="212">
        <f t="shared" si="6"/>
        <v>0</v>
      </c>
      <c r="I39" s="209"/>
      <c r="J39" s="209"/>
      <c r="K39" s="209"/>
      <c r="L39" s="212">
        <f t="shared" si="7"/>
        <v>0</v>
      </c>
      <c r="M39" s="214"/>
      <c r="N39" s="214"/>
      <c r="O39" s="214"/>
      <c r="P39" s="214">
        <f>0</f>
        <v>0</v>
      </c>
      <c r="Q39" s="214"/>
      <c r="R39" s="212">
        <f t="shared" si="4"/>
        <v>0</v>
      </c>
      <c r="S39" s="557" t="e">
        <f>H39*1000/Таблица1001!F9</f>
        <v>#DIV/0!</v>
      </c>
      <c r="T39" s="557" t="e">
        <f>M39*1000/Таблица1001!F9</f>
        <v>#DIV/0!</v>
      </c>
      <c r="U39" s="557" t="e">
        <f>R39*1000/Таблица1001!F9</f>
        <v>#DIV/0!</v>
      </c>
      <c r="V39" s="557" t="e">
        <f t="shared" si="5"/>
        <v>#DIV/0!</v>
      </c>
    </row>
    <row r="40" spans="1:22" x14ac:dyDescent="0.15">
      <c r="A40" s="222" t="s">
        <v>1441</v>
      </c>
      <c r="B40" s="77" t="s">
        <v>1442</v>
      </c>
      <c r="C40" s="215" t="s">
        <v>1440</v>
      </c>
      <c r="D40" s="200"/>
      <c r="E40" s="200"/>
      <c r="F40" s="200"/>
      <c r="G40" s="200"/>
      <c r="H40" s="212">
        <f t="shared" si="6"/>
        <v>0</v>
      </c>
      <c r="I40" s="209"/>
      <c r="J40" s="209"/>
      <c r="K40" s="209"/>
      <c r="L40" s="212">
        <f t="shared" si="7"/>
        <v>0</v>
      </c>
      <c r="M40" s="214"/>
      <c r="N40" s="214"/>
      <c r="O40" s="214"/>
      <c r="P40" s="214">
        <f>0</f>
        <v>0</v>
      </c>
      <c r="Q40" s="214"/>
      <c r="R40" s="212">
        <f t="shared" si="4"/>
        <v>0</v>
      </c>
      <c r="S40" s="557" t="e">
        <f>H40*1000/Таблица1001!F9</f>
        <v>#DIV/0!</v>
      </c>
      <c r="T40" s="557" t="e">
        <f>M40*1000/Таблица1001!F40</f>
        <v>#DIV/0!</v>
      </c>
      <c r="U40" s="557" t="e">
        <f>R40*1000/Таблица1001!F9</f>
        <v>#DIV/0!</v>
      </c>
      <c r="V40" s="557" t="e">
        <f t="shared" si="5"/>
        <v>#DIV/0!</v>
      </c>
    </row>
    <row r="41" spans="1:22" x14ac:dyDescent="0.15">
      <c r="A41" s="222" t="s">
        <v>652</v>
      </c>
      <c r="B41" s="77" t="s">
        <v>206</v>
      </c>
      <c r="C41" s="215" t="s">
        <v>71</v>
      </c>
      <c r="D41" s="200" t="s">
        <v>761</v>
      </c>
      <c r="E41" s="225">
        <f>E44+E45+E46</f>
        <v>0</v>
      </c>
      <c r="F41" s="225"/>
      <c r="G41" s="225">
        <f>G44+G45+G46</f>
        <v>0</v>
      </c>
      <c r="H41" s="212">
        <f t="shared" si="6"/>
        <v>0</v>
      </c>
      <c r="I41" s="212">
        <f t="shared" ref="I41:K41" si="16">I44+I45+I46</f>
        <v>0</v>
      </c>
      <c r="J41" s="212">
        <f t="shared" si="16"/>
        <v>0</v>
      </c>
      <c r="K41" s="212">
        <f t="shared" si="16"/>
        <v>0</v>
      </c>
      <c r="L41" s="212">
        <f t="shared" si="7"/>
        <v>0</v>
      </c>
      <c r="M41" s="212">
        <f t="shared" ref="M41:O41" si="17">M44+M45+M46</f>
        <v>0</v>
      </c>
      <c r="N41" s="212">
        <f t="shared" si="17"/>
        <v>0</v>
      </c>
      <c r="O41" s="212">
        <f t="shared" si="17"/>
        <v>0</v>
      </c>
      <c r="P41" s="214">
        <f>0</f>
        <v>0</v>
      </c>
      <c r="Q41" s="212">
        <f>Q44+Q45+Q46</f>
        <v>0</v>
      </c>
      <c r="R41" s="212">
        <f t="shared" si="4"/>
        <v>0</v>
      </c>
      <c r="S41" s="557" t="e">
        <f>H41*1000/Таблица1001!F9</f>
        <v>#DIV/0!</v>
      </c>
      <c r="T41" s="557" t="e">
        <f>M41*1000/Таблица1001!F9</f>
        <v>#DIV/0!</v>
      </c>
      <c r="U41" s="557" t="e">
        <f>R41*1000/Таблица1001!F9</f>
        <v>#DIV/0!</v>
      </c>
      <c r="V41" s="557" t="e">
        <f t="shared" si="5"/>
        <v>#DIV/0!</v>
      </c>
    </row>
    <row r="42" spans="1:22" ht="52.5" x14ac:dyDescent="0.15">
      <c r="A42" s="222" t="s">
        <v>862</v>
      </c>
      <c r="B42" s="77" t="s">
        <v>207</v>
      </c>
      <c r="C42" s="215" t="s">
        <v>72</v>
      </c>
      <c r="D42" s="200" t="s">
        <v>791</v>
      </c>
      <c r="E42" s="200"/>
      <c r="F42" s="200"/>
      <c r="G42" s="200"/>
      <c r="H42" s="212">
        <f t="shared" si="6"/>
        <v>0</v>
      </c>
      <c r="I42" s="209"/>
      <c r="J42" s="209"/>
      <c r="K42" s="209"/>
      <c r="L42" s="212">
        <f t="shared" si="7"/>
        <v>0</v>
      </c>
      <c r="M42" s="214"/>
      <c r="N42" s="214"/>
      <c r="O42" s="214"/>
      <c r="P42" s="214">
        <f>0</f>
        <v>0</v>
      </c>
      <c r="Q42" s="214"/>
      <c r="R42" s="212">
        <f t="shared" si="4"/>
        <v>0</v>
      </c>
      <c r="S42" s="557" t="e">
        <f>H42*1000/Таблица1001!F9</f>
        <v>#DIV/0!</v>
      </c>
      <c r="T42" s="557" t="e">
        <f>M42*1000/Таблица1001!F9</f>
        <v>#DIV/0!</v>
      </c>
      <c r="U42" s="557" t="e">
        <f>R42*1000/Таблица1001!F9</f>
        <v>#DIV/0!</v>
      </c>
      <c r="V42" s="557" t="e">
        <f t="shared" si="5"/>
        <v>#DIV/0!</v>
      </c>
    </row>
    <row r="43" spans="1:22" ht="52.5" x14ac:dyDescent="0.15">
      <c r="A43" s="222" t="s">
        <v>1340</v>
      </c>
      <c r="B43" s="77" t="s">
        <v>1339</v>
      </c>
      <c r="C43" s="215" t="s">
        <v>73</v>
      </c>
      <c r="D43" s="200" t="s">
        <v>1342</v>
      </c>
      <c r="E43" s="200"/>
      <c r="F43" s="200"/>
      <c r="G43" s="200"/>
      <c r="H43" s="212">
        <f t="shared" si="6"/>
        <v>0</v>
      </c>
      <c r="I43" s="209"/>
      <c r="J43" s="209"/>
      <c r="K43" s="209"/>
      <c r="L43" s="212">
        <f t="shared" si="7"/>
        <v>0</v>
      </c>
      <c r="M43" s="214"/>
      <c r="N43" s="214"/>
      <c r="O43" s="214"/>
      <c r="P43" s="214">
        <f>0</f>
        <v>0</v>
      </c>
      <c r="Q43" s="214"/>
      <c r="R43" s="212">
        <f t="shared" si="4"/>
        <v>0</v>
      </c>
      <c r="S43" s="557" t="e">
        <f>H43*1000/Таблица1001!F9</f>
        <v>#DIV/0!</v>
      </c>
      <c r="T43" s="557" t="e">
        <f>M43*1000/Таблица1001!F9</f>
        <v>#DIV/0!</v>
      </c>
      <c r="U43" s="557" t="e">
        <f>R43*1000/Таблица1001!F9</f>
        <v>#DIV/0!</v>
      </c>
      <c r="V43" s="557" t="e">
        <f t="shared" si="5"/>
        <v>#DIV/0!</v>
      </c>
    </row>
    <row r="44" spans="1:22" x14ac:dyDescent="0.15">
      <c r="A44" s="222" t="s">
        <v>863</v>
      </c>
      <c r="B44" s="77" t="s">
        <v>208</v>
      </c>
      <c r="C44" s="215" t="s">
        <v>793</v>
      </c>
      <c r="D44" s="200" t="s">
        <v>762</v>
      </c>
      <c r="E44" s="200"/>
      <c r="F44" s="200"/>
      <c r="G44" s="200"/>
      <c r="H44" s="212">
        <f t="shared" si="6"/>
        <v>0</v>
      </c>
      <c r="I44" s="209"/>
      <c r="J44" s="209"/>
      <c r="K44" s="209"/>
      <c r="L44" s="212">
        <f t="shared" si="7"/>
        <v>0</v>
      </c>
      <c r="M44" s="214"/>
      <c r="N44" s="214"/>
      <c r="O44" s="214"/>
      <c r="P44" s="214">
        <f>0</f>
        <v>0</v>
      </c>
      <c r="Q44" s="214"/>
      <c r="R44" s="212">
        <f t="shared" si="4"/>
        <v>0</v>
      </c>
      <c r="S44" s="557" t="e">
        <f>H44*1000/Таблица1001!F9</f>
        <v>#DIV/0!</v>
      </c>
      <c r="T44" s="557" t="e">
        <f>M44*1000/Таблица1001!F9</f>
        <v>#DIV/0!</v>
      </c>
      <c r="U44" s="557" t="e">
        <f>R44*1000/Таблица1001!F9</f>
        <v>#DIV/0!</v>
      </c>
      <c r="V44" s="557" t="e">
        <f t="shared" si="5"/>
        <v>#DIV/0!</v>
      </c>
    </row>
    <row r="45" spans="1:22" x14ac:dyDescent="0.15">
      <c r="A45" s="222" t="s">
        <v>864</v>
      </c>
      <c r="B45" s="77" t="s">
        <v>792</v>
      </c>
      <c r="C45" s="215" t="s">
        <v>1341</v>
      </c>
      <c r="D45" s="200" t="s">
        <v>763</v>
      </c>
      <c r="E45" s="200"/>
      <c r="F45" s="200"/>
      <c r="G45" s="200"/>
      <c r="H45" s="212">
        <f t="shared" si="6"/>
        <v>0</v>
      </c>
      <c r="I45" s="244">
        <f>0</f>
        <v>0</v>
      </c>
      <c r="J45" s="244">
        <f>0</f>
        <v>0</v>
      </c>
      <c r="K45" s="209"/>
      <c r="L45" s="212">
        <f t="shared" si="7"/>
        <v>0</v>
      </c>
      <c r="M45" s="214"/>
      <c r="N45" s="214"/>
      <c r="O45" s="214"/>
      <c r="P45" s="214">
        <f>0</f>
        <v>0</v>
      </c>
      <c r="Q45" s="214"/>
      <c r="R45" s="212">
        <f t="shared" si="4"/>
        <v>0</v>
      </c>
      <c r="S45" s="557" t="e">
        <f>H45*1000/Таблица1001!F9</f>
        <v>#DIV/0!</v>
      </c>
      <c r="T45" s="557" t="e">
        <f>M45*1000/Таблица1001!F9</f>
        <v>#DIV/0!</v>
      </c>
      <c r="U45" s="557" t="e">
        <f>R45*1000/Таблица1001!F9</f>
        <v>#DIV/0!</v>
      </c>
      <c r="V45" s="557" t="e">
        <f t="shared" si="5"/>
        <v>#DIV/0!</v>
      </c>
    </row>
    <row r="46" spans="1:22" x14ac:dyDescent="0.15">
      <c r="A46" s="222" t="s">
        <v>1445</v>
      </c>
      <c r="B46" s="77" t="s">
        <v>1443</v>
      </c>
      <c r="C46" s="215" t="s">
        <v>1444</v>
      </c>
      <c r="D46" s="200"/>
      <c r="E46" s="200"/>
      <c r="F46" s="200"/>
      <c r="G46" s="200"/>
      <c r="H46" s="212">
        <f t="shared" si="6"/>
        <v>0</v>
      </c>
      <c r="I46" s="209"/>
      <c r="J46" s="209"/>
      <c r="K46" s="209"/>
      <c r="L46" s="212">
        <f t="shared" si="7"/>
        <v>0</v>
      </c>
      <c r="M46" s="214"/>
      <c r="N46" s="214"/>
      <c r="O46" s="214"/>
      <c r="P46" s="214">
        <f>0</f>
        <v>0</v>
      </c>
      <c r="Q46" s="214"/>
      <c r="R46" s="212">
        <f t="shared" si="4"/>
        <v>0</v>
      </c>
      <c r="S46" s="557" t="e">
        <f>H46*1000/Таблица1001!F9</f>
        <v>#DIV/0!</v>
      </c>
      <c r="T46" s="557" t="e">
        <f>M46*1000/Таблица1001!F9</f>
        <v>#DIV/0!</v>
      </c>
      <c r="U46" s="557" t="e">
        <f>R46*1000/Таблица1001!F9</f>
        <v>#DIV/0!</v>
      </c>
      <c r="V46" s="557" t="e">
        <f t="shared" si="5"/>
        <v>#DIV/0!</v>
      </c>
    </row>
    <row r="47" spans="1:22" x14ac:dyDescent="0.15">
      <c r="A47" s="222" t="s">
        <v>291</v>
      </c>
      <c r="B47" s="77" t="s">
        <v>209</v>
      </c>
      <c r="C47" s="215" t="s">
        <v>74</v>
      </c>
      <c r="D47" s="200" t="s">
        <v>764</v>
      </c>
      <c r="E47" s="200"/>
      <c r="F47" s="200"/>
      <c r="G47" s="200"/>
      <c r="H47" s="212">
        <f t="shared" si="6"/>
        <v>0</v>
      </c>
      <c r="I47" s="209"/>
      <c r="J47" s="209"/>
      <c r="K47" s="209"/>
      <c r="L47" s="212">
        <f t="shared" si="7"/>
        <v>0</v>
      </c>
      <c r="M47" s="214"/>
      <c r="N47" s="214"/>
      <c r="O47" s="214"/>
      <c r="P47" s="214">
        <f>0</f>
        <v>0</v>
      </c>
      <c r="Q47" s="214"/>
      <c r="R47" s="212">
        <f t="shared" si="4"/>
        <v>0</v>
      </c>
      <c r="S47" s="557" t="e">
        <f>H47*1000/Таблица1001!F9</f>
        <v>#DIV/0!</v>
      </c>
      <c r="T47" s="557" t="e">
        <f>M47*1000/Таблица1001!F9</f>
        <v>#DIV/0!</v>
      </c>
      <c r="U47" s="557" t="e">
        <f>R47*1000/Таблица1001!F9</f>
        <v>#DIV/0!</v>
      </c>
      <c r="V47" s="557" t="e">
        <f t="shared" si="5"/>
        <v>#DIV/0!</v>
      </c>
    </row>
    <row r="48" spans="1:22" x14ac:dyDescent="0.15">
      <c r="A48" s="222" t="s">
        <v>645</v>
      </c>
      <c r="B48" s="77" t="s">
        <v>210</v>
      </c>
      <c r="C48" s="215" t="s">
        <v>187</v>
      </c>
      <c r="D48" s="200" t="s">
        <v>190</v>
      </c>
      <c r="E48" s="200"/>
      <c r="F48" s="200"/>
      <c r="G48" s="200"/>
      <c r="H48" s="212">
        <f t="shared" si="6"/>
        <v>0</v>
      </c>
      <c r="I48" s="209"/>
      <c r="J48" s="209"/>
      <c r="K48" s="209"/>
      <c r="L48" s="212">
        <f t="shared" si="7"/>
        <v>0</v>
      </c>
      <c r="M48" s="214"/>
      <c r="N48" s="214"/>
      <c r="O48" s="214"/>
      <c r="P48" s="214">
        <f>0</f>
        <v>0</v>
      </c>
      <c r="Q48" s="214"/>
      <c r="R48" s="212">
        <f t="shared" si="4"/>
        <v>0</v>
      </c>
      <c r="S48" s="557" t="e">
        <f>H48*1000/Таблица1001!F9</f>
        <v>#DIV/0!</v>
      </c>
      <c r="T48" s="557" t="e">
        <f>M48*1000/Таблица1001!F9</f>
        <v>#DIV/0!</v>
      </c>
      <c r="U48" s="557" t="e">
        <f>R48*1000/Таблица1001!F9</f>
        <v>#DIV/0!</v>
      </c>
      <c r="V48" s="557" t="e">
        <f t="shared" si="5"/>
        <v>#DIV/0!</v>
      </c>
    </row>
    <row r="49" spans="1:23" x14ac:dyDescent="0.15">
      <c r="A49" s="222" t="s">
        <v>292</v>
      </c>
      <c r="B49" s="77" t="s">
        <v>211</v>
      </c>
      <c r="C49" s="215" t="s">
        <v>188</v>
      </c>
      <c r="D49" s="200" t="s">
        <v>314</v>
      </c>
      <c r="E49" s="200"/>
      <c r="F49" s="200"/>
      <c r="G49" s="200"/>
      <c r="H49" s="212">
        <f t="shared" si="6"/>
        <v>0</v>
      </c>
      <c r="I49" s="209"/>
      <c r="J49" s="209"/>
      <c r="K49" s="209"/>
      <c r="L49" s="212">
        <f t="shared" si="7"/>
        <v>0</v>
      </c>
      <c r="M49" s="214"/>
      <c r="N49" s="214"/>
      <c r="O49" s="214"/>
      <c r="P49" s="214">
        <f>0</f>
        <v>0</v>
      </c>
      <c r="Q49" s="214"/>
      <c r="R49" s="212">
        <f t="shared" si="4"/>
        <v>0</v>
      </c>
      <c r="S49" s="557" t="e">
        <f>H49*1000/Таблица1001!F9</f>
        <v>#DIV/0!</v>
      </c>
      <c r="T49" s="557" t="e">
        <f>M49*1000/Таблица1001!F9</f>
        <v>#DIV/0!</v>
      </c>
      <c r="U49" s="557" t="e">
        <f>R49*1000/Таблица1001!F9</f>
        <v>#DIV/0!</v>
      </c>
      <c r="V49" s="557" t="e">
        <f t="shared" si="5"/>
        <v>#DIV/0!</v>
      </c>
    </row>
    <row r="50" spans="1:23" x14ac:dyDescent="0.15">
      <c r="A50" s="222" t="s">
        <v>293</v>
      </c>
      <c r="B50" s="77" t="s">
        <v>212</v>
      </c>
      <c r="C50" s="215" t="s">
        <v>189</v>
      </c>
      <c r="D50" s="200" t="s">
        <v>765</v>
      </c>
      <c r="E50" s="200"/>
      <c r="F50" s="200"/>
      <c r="G50" s="200"/>
      <c r="H50" s="212">
        <f t="shared" si="6"/>
        <v>0</v>
      </c>
      <c r="I50" s="209"/>
      <c r="J50" s="209"/>
      <c r="K50" s="209"/>
      <c r="L50" s="212">
        <f t="shared" si="7"/>
        <v>0</v>
      </c>
      <c r="M50" s="214"/>
      <c r="N50" s="214"/>
      <c r="O50" s="214"/>
      <c r="P50" s="214">
        <f>0</f>
        <v>0</v>
      </c>
      <c r="Q50" s="214"/>
      <c r="R50" s="212">
        <f t="shared" si="4"/>
        <v>0</v>
      </c>
      <c r="S50" s="557" t="e">
        <f>H50*1000/Таблица1001!F9</f>
        <v>#DIV/0!</v>
      </c>
      <c r="T50" s="557" t="e">
        <f>M50*1000/Таблица1001!F9</f>
        <v>#DIV/0!</v>
      </c>
      <c r="U50" s="557" t="e">
        <f>R50*1000/Таблица1001!F9</f>
        <v>#DIV/0!</v>
      </c>
      <c r="V50" s="557" t="e">
        <f t="shared" si="5"/>
        <v>#DIV/0!</v>
      </c>
    </row>
    <row r="51" spans="1:23" x14ac:dyDescent="0.15">
      <c r="A51" s="222" t="s">
        <v>294</v>
      </c>
      <c r="B51" s="77" t="s">
        <v>297</v>
      </c>
      <c r="C51" s="215" t="s">
        <v>305</v>
      </c>
      <c r="D51" s="200" t="s">
        <v>315</v>
      </c>
      <c r="E51" s="200"/>
      <c r="F51" s="200"/>
      <c r="G51" s="200"/>
      <c r="H51" s="212">
        <f t="shared" si="6"/>
        <v>0</v>
      </c>
      <c r="I51" s="209"/>
      <c r="J51" s="209"/>
      <c r="K51" s="209"/>
      <c r="L51" s="212">
        <f t="shared" si="7"/>
        <v>0</v>
      </c>
      <c r="M51" s="214"/>
      <c r="N51" s="214"/>
      <c r="O51" s="214"/>
      <c r="P51" s="214">
        <f>0</f>
        <v>0</v>
      </c>
      <c r="Q51" s="214"/>
      <c r="R51" s="212">
        <f t="shared" si="4"/>
        <v>0</v>
      </c>
      <c r="S51" s="557" t="e">
        <f>H51*1000/Таблица1001!F9</f>
        <v>#DIV/0!</v>
      </c>
      <c r="T51" s="557" t="e">
        <f>M51*1000/Таблица1001!F9</f>
        <v>#DIV/0!</v>
      </c>
      <c r="U51" s="557" t="e">
        <f>R51*1000/Таблица1001!F9</f>
        <v>#DIV/0!</v>
      </c>
      <c r="V51" s="557" t="e">
        <f t="shared" si="5"/>
        <v>#DIV/0!</v>
      </c>
    </row>
    <row r="52" spans="1:23" x14ac:dyDescent="0.15">
      <c r="A52" s="222" t="s">
        <v>295</v>
      </c>
      <c r="B52" s="77" t="s">
        <v>298</v>
      </c>
      <c r="C52" s="215" t="s">
        <v>306</v>
      </c>
      <c r="D52" s="200" t="s">
        <v>316</v>
      </c>
      <c r="E52" s="200"/>
      <c r="F52" s="200"/>
      <c r="G52" s="200"/>
      <c r="H52" s="212">
        <f t="shared" si="6"/>
        <v>0</v>
      </c>
      <c r="I52" s="209"/>
      <c r="J52" s="209"/>
      <c r="K52" s="209"/>
      <c r="L52" s="212">
        <f t="shared" si="7"/>
        <v>0</v>
      </c>
      <c r="M52" s="214"/>
      <c r="N52" s="214"/>
      <c r="O52" s="214"/>
      <c r="P52" s="214">
        <f>0</f>
        <v>0</v>
      </c>
      <c r="Q52" s="214"/>
      <c r="R52" s="212">
        <f t="shared" si="4"/>
        <v>0</v>
      </c>
      <c r="S52" s="557" t="e">
        <f>H52*1000/Таблица1001!F9</f>
        <v>#DIV/0!</v>
      </c>
      <c r="T52" s="557" t="e">
        <f>M52*1000/Таблица1001!F9</f>
        <v>#DIV/0!</v>
      </c>
      <c r="U52" s="557" t="e">
        <f>R52*1000/Таблица1001!F9</f>
        <v>#DIV/0!</v>
      </c>
      <c r="V52" s="557" t="e">
        <f t="shared" si="5"/>
        <v>#DIV/0!</v>
      </c>
    </row>
    <row r="53" spans="1:23" x14ac:dyDescent="0.15">
      <c r="A53" s="222" t="s">
        <v>1089</v>
      </c>
      <c r="B53" s="106" t="s">
        <v>1334</v>
      </c>
      <c r="C53" s="215" t="s">
        <v>307</v>
      </c>
      <c r="D53" s="228" t="s">
        <v>1336</v>
      </c>
      <c r="E53" s="200"/>
      <c r="F53" s="200"/>
      <c r="G53" s="200"/>
      <c r="H53" s="212">
        <f t="shared" si="6"/>
        <v>0</v>
      </c>
      <c r="I53" s="209"/>
      <c r="J53" s="209"/>
      <c r="K53" s="209"/>
      <c r="L53" s="212">
        <f t="shared" si="7"/>
        <v>0</v>
      </c>
      <c r="M53" s="214"/>
      <c r="N53" s="214"/>
      <c r="O53" s="214"/>
      <c r="P53" s="214">
        <f>0</f>
        <v>0</v>
      </c>
      <c r="Q53" s="214"/>
      <c r="R53" s="212">
        <f t="shared" si="4"/>
        <v>0</v>
      </c>
      <c r="S53" s="557" t="e">
        <f>H53*1000/Таблица1001!F9</f>
        <v>#DIV/0!</v>
      </c>
      <c r="T53" s="557" t="e">
        <f>M53*1000/Таблица1001!F9</f>
        <v>#DIV/0!</v>
      </c>
      <c r="U53" s="557" t="e">
        <f>R53*1000/Таблица1001!F9</f>
        <v>#DIV/0!</v>
      </c>
      <c r="V53" s="557" t="e">
        <f t="shared" si="5"/>
        <v>#DIV/0!</v>
      </c>
    </row>
    <row r="54" spans="1:23" x14ac:dyDescent="0.15">
      <c r="A54" s="222" t="s">
        <v>17</v>
      </c>
      <c r="B54" s="77" t="s">
        <v>299</v>
      </c>
      <c r="C54" s="215" t="s">
        <v>308</v>
      </c>
      <c r="D54" s="200" t="s">
        <v>29</v>
      </c>
      <c r="E54" s="200"/>
      <c r="F54" s="200"/>
      <c r="G54" s="200"/>
      <c r="H54" s="212">
        <f t="shared" si="6"/>
        <v>0</v>
      </c>
      <c r="I54" s="209"/>
      <c r="J54" s="209"/>
      <c r="K54" s="209"/>
      <c r="L54" s="212">
        <f t="shared" si="7"/>
        <v>0</v>
      </c>
      <c r="M54" s="214"/>
      <c r="N54" s="214"/>
      <c r="O54" s="214"/>
      <c r="P54" s="214">
        <f>0</f>
        <v>0</v>
      </c>
      <c r="Q54" s="214"/>
      <c r="R54" s="212">
        <f t="shared" si="4"/>
        <v>0</v>
      </c>
      <c r="S54" s="557" t="e">
        <f>H54*1000/Таблица1001!F9</f>
        <v>#DIV/0!</v>
      </c>
      <c r="T54" s="557" t="e">
        <f>M54*1000/Таблица1001!F9</f>
        <v>#DIV/0!</v>
      </c>
      <c r="U54" s="557" t="e">
        <f>R54*1000/Таблица1001!F9</f>
        <v>#DIV/0!</v>
      </c>
      <c r="V54" s="557" t="e">
        <f t="shared" si="5"/>
        <v>#DIV/0!</v>
      </c>
    </row>
    <row r="55" spans="1:23" s="287" customFormat="1" ht="21" x14ac:dyDescent="0.15">
      <c r="A55" s="282" t="s">
        <v>1715</v>
      </c>
      <c r="B55" s="283" t="s">
        <v>1716</v>
      </c>
      <c r="C55" s="283" t="s">
        <v>1717</v>
      </c>
      <c r="D55" s="280" t="s">
        <v>1718</v>
      </c>
      <c r="E55" s="284"/>
      <c r="F55" s="284"/>
      <c r="G55" s="284"/>
      <c r="H55" s="212">
        <f t="shared" si="6"/>
        <v>0</v>
      </c>
      <c r="I55" s="285"/>
      <c r="J55" s="285"/>
      <c r="K55" s="285"/>
      <c r="L55" s="212">
        <f t="shared" si="7"/>
        <v>0</v>
      </c>
      <c r="M55" s="286"/>
      <c r="N55" s="286"/>
      <c r="O55" s="286"/>
      <c r="P55" s="214">
        <f>0</f>
        <v>0</v>
      </c>
      <c r="Q55" s="286"/>
      <c r="R55" s="212">
        <f t="shared" si="4"/>
        <v>0</v>
      </c>
      <c r="S55" s="557" t="e">
        <f>H55*1000/Таблица1001!F9</f>
        <v>#DIV/0!</v>
      </c>
      <c r="T55" s="557" t="e">
        <f>M55*1000/Таблица1001!F9</f>
        <v>#DIV/0!</v>
      </c>
      <c r="U55" s="557" t="e">
        <f>R55*1000/Таблица1001!F9</f>
        <v>#DIV/0!</v>
      </c>
      <c r="V55" s="557" t="e">
        <f t="shared" ref="V55:V57" si="18">N55*100/M55</f>
        <v>#DIV/0!</v>
      </c>
      <c r="W55" s="287" t="s">
        <v>1719</v>
      </c>
    </row>
    <row r="56" spans="1:23" x14ac:dyDescent="0.15">
      <c r="A56" s="222" t="s">
        <v>644</v>
      </c>
      <c r="B56" s="77" t="s">
        <v>300</v>
      </c>
      <c r="C56" s="215" t="s">
        <v>309</v>
      </c>
      <c r="D56" s="200" t="s">
        <v>626</v>
      </c>
      <c r="E56" s="200"/>
      <c r="F56" s="200"/>
      <c r="G56" s="200"/>
      <c r="H56" s="212">
        <f t="shared" si="6"/>
        <v>0</v>
      </c>
      <c r="I56" s="209"/>
      <c r="J56" s="209"/>
      <c r="K56" s="209"/>
      <c r="L56" s="212">
        <f t="shared" si="7"/>
        <v>0</v>
      </c>
      <c r="M56" s="214"/>
      <c r="N56" s="214"/>
      <c r="O56" s="214"/>
      <c r="P56" s="214">
        <f>0</f>
        <v>0</v>
      </c>
      <c r="Q56" s="214"/>
      <c r="R56" s="212">
        <f t="shared" si="4"/>
        <v>0</v>
      </c>
      <c r="S56" s="557" t="e">
        <f>H56*1000/Таблица1001!F9</f>
        <v>#DIV/0!</v>
      </c>
      <c r="T56" s="557" t="e">
        <f>M56*1000/Таблица1001!F9</f>
        <v>#DIV/0!</v>
      </c>
      <c r="U56" s="557" t="e">
        <f>R56*1000/Таблица1001!F9</f>
        <v>#DIV/0!</v>
      </c>
      <c r="V56" s="557" t="e">
        <f t="shared" si="18"/>
        <v>#DIV/0!</v>
      </c>
    </row>
    <row r="57" spans="1:23" x14ac:dyDescent="0.15">
      <c r="A57" s="222" t="s">
        <v>296</v>
      </c>
      <c r="B57" s="77" t="s">
        <v>301</v>
      </c>
      <c r="C57" s="215" t="s">
        <v>310</v>
      </c>
      <c r="D57" s="200" t="s">
        <v>317</v>
      </c>
      <c r="E57" s="200"/>
      <c r="F57" s="200"/>
      <c r="G57" s="200"/>
      <c r="H57" s="212">
        <f t="shared" si="6"/>
        <v>0</v>
      </c>
      <c r="I57" s="209"/>
      <c r="J57" s="209"/>
      <c r="K57" s="209"/>
      <c r="L57" s="212">
        <f t="shared" si="7"/>
        <v>0</v>
      </c>
      <c r="M57" s="214"/>
      <c r="N57" s="214"/>
      <c r="O57" s="214"/>
      <c r="P57" s="214">
        <f>0</f>
        <v>0</v>
      </c>
      <c r="Q57" s="214"/>
      <c r="R57" s="212">
        <f t="shared" si="4"/>
        <v>0</v>
      </c>
      <c r="S57" s="557" t="e">
        <f>H57*1000/Таблица1001!F9</f>
        <v>#DIV/0!</v>
      </c>
      <c r="T57" s="557" t="e">
        <f>M57*1000/Таблица1001!F9</f>
        <v>#DIV/0!</v>
      </c>
      <c r="U57" s="557" t="e">
        <f>R57*1000/Таблица1001!F9</f>
        <v>#DIV/0!</v>
      </c>
      <c r="V57" s="557" t="e">
        <f t="shared" si="18"/>
        <v>#DIV/0!</v>
      </c>
    </row>
    <row r="58" spans="1:23" x14ac:dyDescent="0.15">
      <c r="A58" s="222" t="s">
        <v>186</v>
      </c>
      <c r="B58" s="77" t="s">
        <v>302</v>
      </c>
      <c r="C58" s="215" t="s">
        <v>311</v>
      </c>
      <c r="D58" s="200" t="s">
        <v>766</v>
      </c>
      <c r="E58" s="200"/>
      <c r="F58" s="200"/>
      <c r="G58" s="200"/>
      <c r="H58" s="212">
        <f t="shared" si="6"/>
        <v>0</v>
      </c>
      <c r="I58" s="209"/>
      <c r="J58" s="209"/>
      <c r="K58" s="209"/>
      <c r="L58" s="212">
        <f t="shared" si="7"/>
        <v>0</v>
      </c>
      <c r="M58" s="214"/>
      <c r="N58" s="214"/>
      <c r="O58" s="214"/>
      <c r="P58" s="214">
        <f>0</f>
        <v>0</v>
      </c>
      <c r="Q58" s="214"/>
      <c r="R58" s="212">
        <f t="shared" si="4"/>
        <v>0</v>
      </c>
      <c r="S58" s="557" t="e">
        <f>H58*1000/Таблица1001!F9</f>
        <v>#DIV/0!</v>
      </c>
      <c r="T58" s="557" t="e">
        <f>M58*1000/Таблица1001!F9</f>
        <v>#DIV/0!</v>
      </c>
      <c r="U58" s="557" t="e">
        <f>R58*1000/Таблица1001!F9</f>
        <v>#DIV/0!</v>
      </c>
      <c r="V58" s="557" t="e">
        <f t="shared" si="5"/>
        <v>#DIV/0!</v>
      </c>
    </row>
    <row r="59" spans="1:23" ht="21" x14ac:dyDescent="0.15">
      <c r="A59" s="222" t="s">
        <v>674</v>
      </c>
      <c r="B59" s="77" t="s">
        <v>303</v>
      </c>
      <c r="C59" s="215" t="s">
        <v>312</v>
      </c>
      <c r="D59" s="200" t="s">
        <v>318</v>
      </c>
      <c r="E59" s="200"/>
      <c r="F59" s="200"/>
      <c r="G59" s="200"/>
      <c r="H59" s="212">
        <f t="shared" si="6"/>
        <v>0</v>
      </c>
      <c r="I59" s="209"/>
      <c r="J59" s="209"/>
      <c r="K59" s="209"/>
      <c r="L59" s="212">
        <f t="shared" si="7"/>
        <v>0</v>
      </c>
      <c r="M59" s="214"/>
      <c r="N59" s="214"/>
      <c r="O59" s="214"/>
      <c r="P59" s="214">
        <f>0</f>
        <v>0</v>
      </c>
      <c r="Q59" s="214"/>
      <c r="R59" s="212">
        <f t="shared" si="4"/>
        <v>0</v>
      </c>
      <c r="S59" s="557" t="e">
        <f>H59*1000/Таблица1001!F9</f>
        <v>#DIV/0!</v>
      </c>
      <c r="T59" s="557" t="e">
        <f>M59*1000/Таблица1001!F9</f>
        <v>#DIV/0!</v>
      </c>
      <c r="U59" s="557" t="e">
        <f>R59*1000/Таблица1001!F9</f>
        <v>#DIV/0!</v>
      </c>
      <c r="V59" s="557" t="e">
        <f t="shared" si="5"/>
        <v>#DIV/0!</v>
      </c>
    </row>
    <row r="60" spans="1:23" x14ac:dyDescent="0.15">
      <c r="A60" s="222" t="s">
        <v>185</v>
      </c>
      <c r="B60" s="77" t="s">
        <v>304</v>
      </c>
      <c r="C60" s="215" t="s">
        <v>1335</v>
      </c>
      <c r="D60" s="200" t="s">
        <v>578</v>
      </c>
      <c r="E60" s="200"/>
      <c r="F60" s="200"/>
      <c r="G60" s="200"/>
      <c r="H60" s="212">
        <f t="shared" si="6"/>
        <v>0</v>
      </c>
      <c r="I60" s="209"/>
      <c r="J60" s="209"/>
      <c r="K60" s="209"/>
      <c r="L60" s="212">
        <f t="shared" si="7"/>
        <v>0</v>
      </c>
      <c r="M60" s="214"/>
      <c r="N60" s="214"/>
      <c r="O60" s="214"/>
      <c r="P60" s="214">
        <f>0</f>
        <v>0</v>
      </c>
      <c r="Q60" s="214"/>
      <c r="R60" s="212">
        <f t="shared" si="4"/>
        <v>0</v>
      </c>
      <c r="S60" s="557" t="e">
        <f>H60*1000/Таблица1001!F9</f>
        <v>#DIV/0!</v>
      </c>
      <c r="T60" s="557" t="e">
        <f>M60*1000/Таблица1001!F9</f>
        <v>#DIV/0!</v>
      </c>
      <c r="U60" s="557" t="e">
        <f>R60*1000/Таблица1001!F9</f>
        <v>#DIV/0!</v>
      </c>
      <c r="V60" s="557" t="e">
        <f t="shared" si="5"/>
        <v>#DIV/0!</v>
      </c>
    </row>
    <row r="61" spans="1:23" x14ac:dyDescent="0.15">
      <c r="A61" s="222" t="s">
        <v>1446</v>
      </c>
      <c r="B61" s="77" t="s">
        <v>1447</v>
      </c>
      <c r="C61" s="215" t="s">
        <v>1448</v>
      </c>
      <c r="D61" s="200"/>
      <c r="E61" s="200"/>
      <c r="F61" s="200"/>
      <c r="G61" s="200"/>
      <c r="H61" s="212">
        <f t="shared" si="6"/>
        <v>0</v>
      </c>
      <c r="I61" s="209"/>
      <c r="J61" s="209"/>
      <c r="K61" s="209"/>
      <c r="L61" s="212">
        <f t="shared" si="7"/>
        <v>0</v>
      </c>
      <c r="M61" s="214"/>
      <c r="N61" s="214"/>
      <c r="O61" s="214"/>
      <c r="P61" s="214">
        <f>0</f>
        <v>0</v>
      </c>
      <c r="Q61" s="214"/>
      <c r="R61" s="212">
        <f t="shared" si="4"/>
        <v>0</v>
      </c>
      <c r="S61" s="557" t="e">
        <f>H61*1000/Таблица1001!F9</f>
        <v>#DIV/0!</v>
      </c>
      <c r="T61" s="557" t="e">
        <f>M61*1000/Таблица1001!F9</f>
        <v>#DIV/0!</v>
      </c>
      <c r="U61" s="557" t="e">
        <f>R61*1000/Таблица1001!F9</f>
        <v>#DIV/0!</v>
      </c>
      <c r="V61" s="557" t="e">
        <f t="shared" si="5"/>
        <v>#DIV/0!</v>
      </c>
    </row>
    <row r="62" spans="1:23" s="53" customFormat="1" ht="21" x14ac:dyDescent="0.15">
      <c r="A62" s="221" t="s">
        <v>643</v>
      </c>
      <c r="B62" s="102" t="s">
        <v>213</v>
      </c>
      <c r="C62" s="234" t="s">
        <v>136</v>
      </c>
      <c r="D62" s="225" t="s">
        <v>865</v>
      </c>
      <c r="E62" s="225">
        <f>E63+E64</f>
        <v>0</v>
      </c>
      <c r="F62" s="225">
        <f>F63+F64</f>
        <v>0</v>
      </c>
      <c r="G62" s="225">
        <f>G63+G64</f>
        <v>0</v>
      </c>
      <c r="H62" s="212">
        <f t="shared" si="6"/>
        <v>0</v>
      </c>
      <c r="I62" s="212">
        <f>I63+I64</f>
        <v>0</v>
      </c>
      <c r="J62" s="212">
        <f>J63+J64</f>
        <v>0</v>
      </c>
      <c r="K62" s="212">
        <f>K63+K64</f>
        <v>0</v>
      </c>
      <c r="L62" s="212">
        <f t="shared" si="7"/>
        <v>0</v>
      </c>
      <c r="M62" s="212">
        <f>M63+M64</f>
        <v>0</v>
      </c>
      <c r="N62" s="212">
        <f>N63+N64</f>
        <v>0</v>
      </c>
      <c r="O62" s="212">
        <f>O63+O64</f>
        <v>0</v>
      </c>
      <c r="P62" s="214">
        <f>0</f>
        <v>0</v>
      </c>
      <c r="Q62" s="212">
        <f>Q63+Q64</f>
        <v>0</v>
      </c>
      <c r="R62" s="212">
        <f t="shared" si="4"/>
        <v>0</v>
      </c>
      <c r="S62" s="557" t="e">
        <f>H62*1000/Таблица1001!F9</f>
        <v>#DIV/0!</v>
      </c>
      <c r="T62" s="557" t="e">
        <f>M62*1000/Таблица1001!F9</f>
        <v>#DIV/0!</v>
      </c>
      <c r="U62" s="557" t="e">
        <f>R62*1000/Таблица1001!F9</f>
        <v>#DIV/0!</v>
      </c>
      <c r="V62" s="557" t="e">
        <f t="shared" si="5"/>
        <v>#DIV/0!</v>
      </c>
    </row>
    <row r="63" spans="1:23" ht="31.5" x14ac:dyDescent="0.15">
      <c r="A63" s="222" t="s">
        <v>642</v>
      </c>
      <c r="B63" s="77" t="s">
        <v>319</v>
      </c>
      <c r="C63" s="215" t="s">
        <v>320</v>
      </c>
      <c r="D63" s="200" t="s">
        <v>167</v>
      </c>
      <c r="E63" s="200"/>
      <c r="F63" s="200"/>
      <c r="G63" s="200"/>
      <c r="H63" s="212">
        <f t="shared" si="6"/>
        <v>0</v>
      </c>
      <c r="I63" s="209"/>
      <c r="J63" s="209"/>
      <c r="K63" s="209"/>
      <c r="L63" s="212">
        <f t="shared" si="7"/>
        <v>0</v>
      </c>
      <c r="M63" s="214"/>
      <c r="N63" s="214"/>
      <c r="O63" s="245">
        <f>0</f>
        <v>0</v>
      </c>
      <c r="P63" s="214">
        <f>0</f>
        <v>0</v>
      </c>
      <c r="Q63" s="214"/>
      <c r="R63" s="212">
        <f t="shared" si="4"/>
        <v>0</v>
      </c>
      <c r="S63" s="557" t="e">
        <f>H63*1000/Таблица1001!F9</f>
        <v>#DIV/0!</v>
      </c>
      <c r="T63" s="557" t="e">
        <f>M63*1000/Таблица1001!F9</f>
        <v>#DIV/0!</v>
      </c>
      <c r="U63" s="557" t="e">
        <f>R63*1000/Таблица1001!F9</f>
        <v>#DIV/0!</v>
      </c>
      <c r="V63" s="557" t="e">
        <f t="shared" si="5"/>
        <v>#DIV/0!</v>
      </c>
    </row>
    <row r="64" spans="1:23" ht="63" x14ac:dyDescent="0.15">
      <c r="A64" s="222" t="s">
        <v>1646</v>
      </c>
      <c r="B64" s="77" t="s">
        <v>1018</v>
      </c>
      <c r="C64" s="215" t="s">
        <v>1019</v>
      </c>
      <c r="D64" s="200"/>
      <c r="E64" s="200"/>
      <c r="F64" s="200"/>
      <c r="G64" s="200"/>
      <c r="H64" s="212">
        <f t="shared" si="6"/>
        <v>0</v>
      </c>
      <c r="I64" s="209"/>
      <c r="J64" s="209"/>
      <c r="K64" s="209"/>
      <c r="L64" s="212">
        <f t="shared" si="7"/>
        <v>0</v>
      </c>
      <c r="M64" s="214"/>
      <c r="N64" s="214"/>
      <c r="O64" s="245">
        <f>0</f>
        <v>0</v>
      </c>
      <c r="P64" s="214">
        <f>0</f>
        <v>0</v>
      </c>
      <c r="Q64" s="214"/>
      <c r="R64" s="212">
        <f t="shared" si="4"/>
        <v>0</v>
      </c>
      <c r="S64" s="557" t="e">
        <f>H64*1000/Таблица1001!F9</f>
        <v>#DIV/0!</v>
      </c>
      <c r="T64" s="557" t="e">
        <f>M64*1000/Таблица1001!F9</f>
        <v>#DIV/0!</v>
      </c>
      <c r="U64" s="557" t="e">
        <f>R64*1000/Таблица1001!F9</f>
        <v>#DIV/0!</v>
      </c>
      <c r="V64" s="557" t="e">
        <f t="shared" si="5"/>
        <v>#DIV/0!</v>
      </c>
    </row>
    <row r="65" spans="1:22" ht="31.5" x14ac:dyDescent="0.15">
      <c r="A65" s="222" t="s">
        <v>1330</v>
      </c>
      <c r="B65" s="77" t="s">
        <v>1328</v>
      </c>
      <c r="C65" s="215" t="s">
        <v>1329</v>
      </c>
      <c r="D65" s="200" t="s">
        <v>1579</v>
      </c>
      <c r="E65" s="200"/>
      <c r="F65" s="200"/>
      <c r="G65" s="200"/>
      <c r="H65" s="212">
        <f t="shared" si="6"/>
        <v>0</v>
      </c>
      <c r="I65" s="209"/>
      <c r="J65" s="209"/>
      <c r="K65" s="209"/>
      <c r="L65" s="212">
        <f t="shared" si="7"/>
        <v>0</v>
      </c>
      <c r="M65" s="214"/>
      <c r="N65" s="214"/>
      <c r="O65" s="245">
        <f>0</f>
        <v>0</v>
      </c>
      <c r="P65" s="214">
        <f>0</f>
        <v>0</v>
      </c>
      <c r="Q65" s="214"/>
      <c r="R65" s="212">
        <f t="shared" si="4"/>
        <v>0</v>
      </c>
      <c r="S65" s="557" t="e">
        <f>H65*1000/Таблица1001!F9</f>
        <v>#DIV/0!</v>
      </c>
      <c r="T65" s="557" t="e">
        <f>M65*1000/Таблица1001!F9</f>
        <v>#DIV/0!</v>
      </c>
      <c r="U65" s="557" t="e">
        <f>R65*1000/Таблица1001!F9</f>
        <v>#DIV/0!</v>
      </c>
      <c r="V65" s="557" t="e">
        <f t="shared" si="5"/>
        <v>#DIV/0!</v>
      </c>
    </row>
    <row r="66" spans="1:22" s="53" customFormat="1" x14ac:dyDescent="0.15">
      <c r="A66" s="221" t="s">
        <v>675</v>
      </c>
      <c r="B66" s="102" t="s">
        <v>214</v>
      </c>
      <c r="C66" s="234" t="s">
        <v>137</v>
      </c>
      <c r="D66" s="225" t="s">
        <v>627</v>
      </c>
      <c r="E66" s="225">
        <f t="shared" ref="E66:O66" si="19">E67+E71+E72+E74+E76+E78+E82+E84+E88+E90+E91+E92</f>
        <v>0</v>
      </c>
      <c r="F66" s="225">
        <f t="shared" si="19"/>
        <v>0</v>
      </c>
      <c r="G66" s="225">
        <f t="shared" si="19"/>
        <v>0</v>
      </c>
      <c r="H66" s="212">
        <f t="shared" si="19"/>
        <v>0</v>
      </c>
      <c r="I66" s="212">
        <f t="shared" si="19"/>
        <v>0</v>
      </c>
      <c r="J66" s="212">
        <f t="shared" si="19"/>
        <v>0</v>
      </c>
      <c r="K66" s="212">
        <f t="shared" si="19"/>
        <v>0</v>
      </c>
      <c r="L66" s="212">
        <f t="shared" si="19"/>
        <v>0</v>
      </c>
      <c r="M66" s="212">
        <f t="shared" si="19"/>
        <v>0</v>
      </c>
      <c r="N66" s="212">
        <f t="shared" si="19"/>
        <v>0</v>
      </c>
      <c r="O66" s="212">
        <f t="shared" si="19"/>
        <v>0</v>
      </c>
      <c r="P66" s="214">
        <f>0</f>
        <v>0</v>
      </c>
      <c r="Q66" s="212">
        <f>Q67+Q71+Q72+Q74+Q76+Q78+Q82+Q84+Q88+Q90+Q91+Q92</f>
        <v>0</v>
      </c>
      <c r="R66" s="212">
        <f t="shared" si="4"/>
        <v>0</v>
      </c>
      <c r="S66" s="557" t="e">
        <f>H66*1000/Таблица1001!F9</f>
        <v>#DIV/0!</v>
      </c>
      <c r="T66" s="557" t="e">
        <f>M66*1000/Таблица1001!F9</f>
        <v>#DIV/0!</v>
      </c>
      <c r="U66" s="557" t="e">
        <f>R66*1000/Таблица1001!F9</f>
        <v>#DIV/0!</v>
      </c>
      <c r="V66" s="557" t="e">
        <f t="shared" si="5"/>
        <v>#DIV/0!</v>
      </c>
    </row>
    <row r="67" spans="1:22" ht="21" x14ac:dyDescent="0.15">
      <c r="A67" s="222" t="s">
        <v>676</v>
      </c>
      <c r="B67" s="77" t="s">
        <v>215</v>
      </c>
      <c r="C67" s="215" t="s">
        <v>75</v>
      </c>
      <c r="D67" s="200" t="s">
        <v>767</v>
      </c>
      <c r="E67" s="225">
        <f>E68+E69+E70</f>
        <v>0</v>
      </c>
      <c r="F67" s="225">
        <f t="shared" ref="F67:G67" si="20">F68+F69+F70</f>
        <v>0</v>
      </c>
      <c r="G67" s="225">
        <f t="shared" si="20"/>
        <v>0</v>
      </c>
      <c r="H67" s="212">
        <f>M67</f>
        <v>0</v>
      </c>
      <c r="I67" s="212">
        <f>I68+I69+I70</f>
        <v>0</v>
      </c>
      <c r="J67" s="212">
        <f t="shared" ref="J67:K67" si="21">J68+J69+J70</f>
        <v>0</v>
      </c>
      <c r="K67" s="212">
        <f t="shared" si="21"/>
        <v>0</v>
      </c>
      <c r="L67" s="212">
        <f>N67</f>
        <v>0</v>
      </c>
      <c r="M67" s="212">
        <f>M68+M69+M70</f>
        <v>0</v>
      </c>
      <c r="N67" s="212">
        <f t="shared" ref="N67:Q67" si="22">N68+N69+N70</f>
        <v>0</v>
      </c>
      <c r="O67" s="212">
        <f t="shared" si="22"/>
        <v>0</v>
      </c>
      <c r="P67" s="214">
        <f>0</f>
        <v>0</v>
      </c>
      <c r="Q67" s="212">
        <f t="shared" si="22"/>
        <v>0</v>
      </c>
      <c r="R67" s="212">
        <f t="shared" si="4"/>
        <v>0</v>
      </c>
      <c r="S67" s="557" t="e">
        <f>H67*1000/Таблица1001!F9</f>
        <v>#DIV/0!</v>
      </c>
      <c r="T67" s="557" t="e">
        <f>M67*1000/Таблица1001!F9</f>
        <v>#DIV/0!</v>
      </c>
      <c r="U67" s="557" t="e">
        <f>R67*1000/Таблица1001!F9</f>
        <v>#DIV/0!</v>
      </c>
      <c r="V67" s="557" t="e">
        <f t="shared" si="5"/>
        <v>#DIV/0!</v>
      </c>
    </row>
    <row r="68" spans="1:22" x14ac:dyDescent="0.15">
      <c r="A68" s="222" t="s">
        <v>677</v>
      </c>
      <c r="B68" s="77" t="s">
        <v>496</v>
      </c>
      <c r="C68" s="215" t="s">
        <v>497</v>
      </c>
      <c r="D68" s="200" t="s">
        <v>515</v>
      </c>
      <c r="E68" s="200"/>
      <c r="F68" s="200"/>
      <c r="G68" s="200"/>
      <c r="H68" s="226">
        <f>I68+J68+K68</f>
        <v>0</v>
      </c>
      <c r="I68" s="209"/>
      <c r="J68" s="209"/>
      <c r="K68" s="209"/>
      <c r="L68" s="212">
        <f>N68</f>
        <v>0</v>
      </c>
      <c r="M68" s="209">
        <f>H68</f>
        <v>0</v>
      </c>
      <c r="N68" s="214"/>
      <c r="O68" s="214">
        <f>0</f>
        <v>0</v>
      </c>
      <c r="P68" s="214">
        <f>0</f>
        <v>0</v>
      </c>
      <c r="Q68" s="214"/>
      <c r="R68" s="212">
        <f t="shared" si="4"/>
        <v>0</v>
      </c>
      <c r="S68" s="557" t="e">
        <f>H68*1000/Таблица1001!F9</f>
        <v>#DIV/0!</v>
      </c>
      <c r="T68" s="557" t="e">
        <f>M68*1000/Таблица1001!F9</f>
        <v>#DIV/0!</v>
      </c>
      <c r="U68" s="557" t="e">
        <f>R68*1000/Таблица1001!F9</f>
        <v>#DIV/0!</v>
      </c>
      <c r="V68" s="557" t="e">
        <f t="shared" si="5"/>
        <v>#DIV/0!</v>
      </c>
    </row>
    <row r="69" spans="1:22" x14ac:dyDescent="0.15">
      <c r="A69" s="222" t="s">
        <v>678</v>
      </c>
      <c r="B69" s="77" t="s">
        <v>498</v>
      </c>
      <c r="C69" s="215" t="s">
        <v>499</v>
      </c>
      <c r="D69" s="200" t="s">
        <v>516</v>
      </c>
      <c r="E69" s="200"/>
      <c r="F69" s="200"/>
      <c r="G69" s="200"/>
      <c r="H69" s="226">
        <f>I69+J69+K69</f>
        <v>0</v>
      </c>
      <c r="I69" s="209"/>
      <c r="J69" s="209"/>
      <c r="K69" s="209"/>
      <c r="L69" s="212">
        <f>N69</f>
        <v>0</v>
      </c>
      <c r="M69" s="209">
        <f>H69</f>
        <v>0</v>
      </c>
      <c r="N69" s="214"/>
      <c r="O69" s="214">
        <f>0</f>
        <v>0</v>
      </c>
      <c r="P69" s="214">
        <f>0</f>
        <v>0</v>
      </c>
      <c r="Q69" s="214"/>
      <c r="R69" s="212">
        <f t="shared" si="4"/>
        <v>0</v>
      </c>
      <c r="S69" s="557" t="e">
        <f>H69*1000/Таблица1001!F9</f>
        <v>#DIV/0!</v>
      </c>
      <c r="T69" s="557" t="e">
        <f>M69*1000/Таблица1001!F9</f>
        <v>#DIV/0!</v>
      </c>
      <c r="U69" s="557" t="e">
        <f>R69*1000/Таблица1001!F9</f>
        <v>#DIV/0!</v>
      </c>
      <c r="V69" s="557" t="e">
        <f t="shared" si="5"/>
        <v>#DIV/0!</v>
      </c>
    </row>
    <row r="70" spans="1:22" ht="21" x14ac:dyDescent="0.15">
      <c r="A70" s="222" t="s">
        <v>1449</v>
      </c>
      <c r="B70" s="77" t="s">
        <v>1450</v>
      </c>
      <c r="C70" s="215" t="s">
        <v>1454</v>
      </c>
      <c r="D70" s="200" t="s">
        <v>1451</v>
      </c>
      <c r="E70" s="200"/>
      <c r="F70" s="200"/>
      <c r="G70" s="200"/>
      <c r="H70" s="226">
        <f>I70+J70+K70</f>
        <v>0</v>
      </c>
      <c r="I70" s="209"/>
      <c r="J70" s="209"/>
      <c r="K70" s="209"/>
      <c r="L70" s="212">
        <f>N70</f>
        <v>0</v>
      </c>
      <c r="M70" s="209">
        <f>H70</f>
        <v>0</v>
      </c>
      <c r="N70" s="214"/>
      <c r="O70" s="214"/>
      <c r="P70" s="214">
        <f>0</f>
        <v>0</v>
      </c>
      <c r="Q70" s="214"/>
      <c r="R70" s="212">
        <f t="shared" si="4"/>
        <v>0</v>
      </c>
      <c r="S70" s="557" t="e">
        <f>H70*1000/Таблица1001!F9</f>
        <v>#DIV/0!</v>
      </c>
      <c r="T70" s="557" t="e">
        <f>M70*1000/Таблица1001!F9</f>
        <v>#DIV/0!</v>
      </c>
      <c r="U70" s="557" t="e">
        <f>R70*1000/Таблица1001!F9</f>
        <v>#DIV/0!</v>
      </c>
      <c r="V70" s="557" t="e">
        <f t="shared" si="5"/>
        <v>#DIV/0!</v>
      </c>
    </row>
    <row r="71" spans="1:22" ht="31.5" x14ac:dyDescent="0.15">
      <c r="A71" s="222" t="s">
        <v>679</v>
      </c>
      <c r="B71" s="77" t="s">
        <v>216</v>
      </c>
      <c r="C71" s="215" t="s">
        <v>76</v>
      </c>
      <c r="D71" s="200" t="s">
        <v>768</v>
      </c>
      <c r="E71" s="200"/>
      <c r="F71" s="200"/>
      <c r="G71" s="200"/>
      <c r="H71" s="212">
        <f t="shared" ref="H71:H92" si="23">I71+J71+K71</f>
        <v>0</v>
      </c>
      <c r="I71" s="209"/>
      <c r="J71" s="209"/>
      <c r="K71" s="209"/>
      <c r="L71" s="212">
        <f t="shared" ref="L71:L105" si="24">G71+N71</f>
        <v>0</v>
      </c>
      <c r="M71" s="214"/>
      <c r="N71" s="214"/>
      <c r="O71" s="214"/>
      <c r="P71" s="214">
        <f>0</f>
        <v>0</v>
      </c>
      <c r="Q71" s="214"/>
      <c r="R71" s="212">
        <f t="shared" si="4"/>
        <v>0</v>
      </c>
      <c r="S71" s="557" t="e">
        <f>H71*1000/Таблица1001!F9</f>
        <v>#DIV/0!</v>
      </c>
      <c r="T71" s="557" t="e">
        <f>M71*1000/Таблица1001!F9</f>
        <v>#DIV/0!</v>
      </c>
      <c r="U71" s="557" t="e">
        <f>R71*1000/Таблица1001!F9</f>
        <v>#DIV/0!</v>
      </c>
      <c r="V71" s="557" t="e">
        <f t="shared" si="5"/>
        <v>#DIV/0!</v>
      </c>
    </row>
    <row r="72" spans="1:22" ht="21" x14ac:dyDescent="0.15">
      <c r="A72" s="222" t="s">
        <v>485</v>
      </c>
      <c r="B72" s="77" t="s">
        <v>217</v>
      </c>
      <c r="C72" s="215" t="s">
        <v>77</v>
      </c>
      <c r="D72" s="200" t="s">
        <v>769</v>
      </c>
      <c r="E72" s="200"/>
      <c r="F72" s="200"/>
      <c r="G72" s="200"/>
      <c r="H72" s="212">
        <f t="shared" si="23"/>
        <v>0</v>
      </c>
      <c r="I72" s="209"/>
      <c r="J72" s="209"/>
      <c r="K72" s="209"/>
      <c r="L72" s="212">
        <f t="shared" si="24"/>
        <v>0</v>
      </c>
      <c r="M72" s="214"/>
      <c r="N72" s="214"/>
      <c r="O72" s="214"/>
      <c r="P72" s="214">
        <f>0</f>
        <v>0</v>
      </c>
      <c r="Q72" s="214"/>
      <c r="R72" s="212">
        <f t="shared" si="4"/>
        <v>0</v>
      </c>
      <c r="S72" s="557" t="e">
        <f>H72*1000/Таблица1001!F9</f>
        <v>#DIV/0!</v>
      </c>
      <c r="T72" s="557" t="e">
        <f>M72*1000/Таблица1001!F9</f>
        <v>#DIV/0!</v>
      </c>
      <c r="U72" s="557" t="e">
        <f>R72*1000/Таблица1001!F9</f>
        <v>#DIV/0!</v>
      </c>
      <c r="V72" s="557" t="e">
        <f t="shared" si="5"/>
        <v>#DIV/0!</v>
      </c>
    </row>
    <row r="73" spans="1:22" ht="21" x14ac:dyDescent="0.15">
      <c r="A73" s="222" t="s">
        <v>866</v>
      </c>
      <c r="B73" s="77" t="s">
        <v>321</v>
      </c>
      <c r="C73" s="217" t="s">
        <v>327</v>
      </c>
      <c r="D73" s="200" t="s">
        <v>333</v>
      </c>
      <c r="E73" s="200"/>
      <c r="F73" s="200"/>
      <c r="G73" s="200"/>
      <c r="H73" s="212">
        <f t="shared" si="23"/>
        <v>0</v>
      </c>
      <c r="I73" s="209"/>
      <c r="J73" s="209"/>
      <c r="K73" s="209"/>
      <c r="L73" s="212">
        <f t="shared" si="24"/>
        <v>0</v>
      </c>
      <c r="M73" s="214"/>
      <c r="N73" s="214"/>
      <c r="O73" s="214"/>
      <c r="P73" s="214">
        <f>0</f>
        <v>0</v>
      </c>
      <c r="Q73" s="214"/>
      <c r="R73" s="212">
        <f t="shared" si="4"/>
        <v>0</v>
      </c>
      <c r="S73" s="557" t="e">
        <f>H73*1000/Таблица1001!F9</f>
        <v>#DIV/0!</v>
      </c>
      <c r="T73" s="557" t="e">
        <f>M73*1000/Таблица1001!F9</f>
        <v>#DIV/0!</v>
      </c>
      <c r="U73" s="557" t="e">
        <f>R73*1000/Таблица1001!F9</f>
        <v>#DIV/0!</v>
      </c>
      <c r="V73" s="557" t="e">
        <f t="shared" si="5"/>
        <v>#DIV/0!</v>
      </c>
    </row>
    <row r="74" spans="1:22" ht="21" x14ac:dyDescent="0.15">
      <c r="A74" s="222" t="s">
        <v>434</v>
      </c>
      <c r="B74" s="77" t="s">
        <v>218</v>
      </c>
      <c r="C74" s="215" t="s">
        <v>191</v>
      </c>
      <c r="D74" s="200" t="s">
        <v>637</v>
      </c>
      <c r="E74" s="200"/>
      <c r="F74" s="200"/>
      <c r="G74" s="200"/>
      <c r="H74" s="212">
        <f t="shared" si="23"/>
        <v>0</v>
      </c>
      <c r="I74" s="209"/>
      <c r="J74" s="209"/>
      <c r="K74" s="209"/>
      <c r="L74" s="212">
        <f t="shared" si="24"/>
        <v>0</v>
      </c>
      <c r="M74" s="214"/>
      <c r="N74" s="214"/>
      <c r="O74" s="214"/>
      <c r="P74" s="214">
        <f>0</f>
        <v>0</v>
      </c>
      <c r="Q74" s="214"/>
      <c r="R74" s="212">
        <f t="shared" si="4"/>
        <v>0</v>
      </c>
      <c r="S74" s="557" t="e">
        <f>H74*1000/Таблица1001!F9</f>
        <v>#DIV/0!</v>
      </c>
      <c r="T74" s="557" t="e">
        <f>M74*1000/Таблица1001!F9</f>
        <v>#DIV/0!</v>
      </c>
      <c r="U74" s="557" t="e">
        <f>R74*1000/Таблица1001!F9</f>
        <v>#DIV/0!</v>
      </c>
      <c r="V74" s="557" t="e">
        <f t="shared" si="5"/>
        <v>#DIV/0!</v>
      </c>
    </row>
    <row r="75" spans="1:22" x14ac:dyDescent="0.15">
      <c r="A75" s="222" t="s">
        <v>1575</v>
      </c>
      <c r="B75" s="77" t="s">
        <v>1576</v>
      </c>
      <c r="C75" s="215" t="s">
        <v>1577</v>
      </c>
      <c r="D75" s="200" t="s">
        <v>1578</v>
      </c>
      <c r="E75" s="200">
        <f>0</f>
        <v>0</v>
      </c>
      <c r="F75" s="200">
        <f>0</f>
        <v>0</v>
      </c>
      <c r="G75" s="200">
        <f>0</f>
        <v>0</v>
      </c>
      <c r="H75" s="211">
        <f>0</f>
        <v>0</v>
      </c>
      <c r="I75" s="211">
        <f>0</f>
        <v>0</v>
      </c>
      <c r="J75" s="211">
        <f>0</f>
        <v>0</v>
      </c>
      <c r="K75" s="211">
        <f>0</f>
        <v>0</v>
      </c>
      <c r="L75" s="211">
        <f>0</f>
        <v>0</v>
      </c>
      <c r="M75" s="211">
        <f>0</f>
        <v>0</v>
      </c>
      <c r="N75" s="211">
        <f>0</f>
        <v>0</v>
      </c>
      <c r="O75" s="211">
        <f>0</f>
        <v>0</v>
      </c>
      <c r="P75" s="211">
        <f>0</f>
        <v>0</v>
      </c>
      <c r="Q75" s="211">
        <f>0</f>
        <v>0</v>
      </c>
      <c r="R75" s="211">
        <f>0</f>
        <v>0</v>
      </c>
      <c r="S75" s="557" t="e">
        <f>H75*1000/Таблица1001!F9</f>
        <v>#DIV/0!</v>
      </c>
      <c r="T75" s="557" t="e">
        <f>M75*1000/Таблица1001!F9</f>
        <v>#DIV/0!</v>
      </c>
      <c r="U75" s="557" t="e">
        <f>R75*1000/Таблица1001!F9</f>
        <v>#DIV/0!</v>
      </c>
      <c r="V75" s="557" t="e">
        <f t="shared" ref="V75:V138" si="25">N75*100/M75</f>
        <v>#DIV/0!</v>
      </c>
    </row>
    <row r="76" spans="1:22" ht="21" x14ac:dyDescent="0.15">
      <c r="A76" s="222" t="s">
        <v>471</v>
      </c>
      <c r="B76" s="77" t="s">
        <v>322</v>
      </c>
      <c r="C76" s="215" t="s">
        <v>328</v>
      </c>
      <c r="D76" s="200" t="s">
        <v>334</v>
      </c>
      <c r="E76" s="200"/>
      <c r="F76" s="200"/>
      <c r="G76" s="200"/>
      <c r="H76" s="212">
        <f t="shared" si="23"/>
        <v>0</v>
      </c>
      <c r="I76" s="209"/>
      <c r="J76" s="209"/>
      <c r="K76" s="209"/>
      <c r="L76" s="212">
        <f t="shared" si="24"/>
        <v>0</v>
      </c>
      <c r="M76" s="214"/>
      <c r="N76" s="214"/>
      <c r="O76" s="214"/>
      <c r="P76" s="214">
        <f>0</f>
        <v>0</v>
      </c>
      <c r="Q76" s="214"/>
      <c r="R76" s="212">
        <f t="shared" ref="R76:R137" si="26">L76-Q76</f>
        <v>0</v>
      </c>
      <c r="S76" s="557" t="e">
        <f>H76*1000/Таблица1001!F9</f>
        <v>#DIV/0!</v>
      </c>
      <c r="T76" s="557" t="e">
        <f>M76*1000/Таблица1001!F9</f>
        <v>#DIV/0!</v>
      </c>
      <c r="U76" s="557" t="e">
        <f>R76*1000/Таблица1001!F9</f>
        <v>#DIV/0!</v>
      </c>
      <c r="V76" s="557" t="e">
        <f t="shared" si="25"/>
        <v>#DIV/0!</v>
      </c>
    </row>
    <row r="77" spans="1:22" x14ac:dyDescent="0.15">
      <c r="A77" s="222" t="s">
        <v>680</v>
      </c>
      <c r="B77" s="77" t="s">
        <v>323</v>
      </c>
      <c r="C77" s="215" t="s">
        <v>329</v>
      </c>
      <c r="D77" s="200" t="s">
        <v>335</v>
      </c>
      <c r="E77" s="200"/>
      <c r="F77" s="200"/>
      <c r="G77" s="200"/>
      <c r="H77" s="212">
        <f t="shared" si="23"/>
        <v>0</v>
      </c>
      <c r="I77" s="209"/>
      <c r="J77" s="209"/>
      <c r="K77" s="209"/>
      <c r="L77" s="212">
        <f t="shared" si="24"/>
        <v>0</v>
      </c>
      <c r="M77" s="214"/>
      <c r="N77" s="214"/>
      <c r="O77" s="214"/>
      <c r="P77" s="214">
        <f>0</f>
        <v>0</v>
      </c>
      <c r="Q77" s="214"/>
      <c r="R77" s="212">
        <f t="shared" si="26"/>
        <v>0</v>
      </c>
      <c r="S77" s="557" t="e">
        <f>H77*1000/Таблица1001!F9</f>
        <v>#DIV/0!</v>
      </c>
      <c r="T77" s="557" t="e">
        <f>M77*1000/Таблица1001!F9</f>
        <v>#DIV/0!</v>
      </c>
      <c r="U77" s="557" t="e">
        <f>R77*1000/Таблица1001!F9</f>
        <v>#DIV/0!</v>
      </c>
      <c r="V77" s="557" t="e">
        <f t="shared" si="25"/>
        <v>#DIV/0!</v>
      </c>
    </row>
    <row r="78" spans="1:22" x14ac:dyDescent="0.15">
      <c r="A78" s="222" t="s">
        <v>435</v>
      </c>
      <c r="B78" s="77" t="s">
        <v>324</v>
      </c>
      <c r="C78" s="215" t="s">
        <v>330</v>
      </c>
      <c r="D78" s="200" t="s">
        <v>436</v>
      </c>
      <c r="E78" s="225">
        <f>E79+E80+E81</f>
        <v>0</v>
      </c>
      <c r="F78" s="225">
        <f t="shared" ref="F78:G78" si="27">F79+F80+F81</f>
        <v>0</v>
      </c>
      <c r="G78" s="225">
        <f t="shared" si="27"/>
        <v>0</v>
      </c>
      <c r="H78" s="212">
        <f t="shared" si="23"/>
        <v>0</v>
      </c>
      <c r="I78" s="212">
        <f>I79+I80+I81</f>
        <v>0</v>
      </c>
      <c r="J78" s="212">
        <f t="shared" ref="J78:K78" si="28">J79+J80+J81</f>
        <v>0</v>
      </c>
      <c r="K78" s="212">
        <f t="shared" si="28"/>
        <v>0</v>
      </c>
      <c r="L78" s="212">
        <f t="shared" si="24"/>
        <v>0</v>
      </c>
      <c r="M78" s="212">
        <f>M79+M80+M81</f>
        <v>0</v>
      </c>
      <c r="N78" s="212">
        <f t="shared" ref="N78:Q78" si="29">N79+N80+N81</f>
        <v>0</v>
      </c>
      <c r="O78" s="212">
        <f t="shared" si="29"/>
        <v>0</v>
      </c>
      <c r="P78" s="214">
        <f>0</f>
        <v>0</v>
      </c>
      <c r="Q78" s="212">
        <f t="shared" si="29"/>
        <v>0</v>
      </c>
      <c r="R78" s="212">
        <f t="shared" si="26"/>
        <v>0</v>
      </c>
      <c r="S78" s="557" t="e">
        <f>H78*1000/Таблица1001!F9</f>
        <v>#DIV/0!</v>
      </c>
      <c r="T78" s="557" t="e">
        <f>M78*1000/Таблица1001!F9</f>
        <v>#DIV/0!</v>
      </c>
      <c r="U78" s="557" t="e">
        <f>R78*1000/Таблица1001!F9</f>
        <v>#DIV/0!</v>
      </c>
      <c r="V78" s="557" t="e">
        <f t="shared" si="25"/>
        <v>#DIV/0!</v>
      </c>
    </row>
    <row r="79" spans="1:22" x14ac:dyDescent="0.15">
      <c r="A79" s="222" t="s">
        <v>681</v>
      </c>
      <c r="B79" s="77" t="s">
        <v>325</v>
      </c>
      <c r="C79" s="215" t="s">
        <v>331</v>
      </c>
      <c r="D79" s="200" t="s">
        <v>30</v>
      </c>
      <c r="E79" s="200"/>
      <c r="F79" s="200"/>
      <c r="G79" s="200"/>
      <c r="H79" s="212">
        <f t="shared" si="23"/>
        <v>0</v>
      </c>
      <c r="I79" s="209"/>
      <c r="J79" s="209"/>
      <c r="K79" s="209"/>
      <c r="L79" s="212">
        <f t="shared" si="24"/>
        <v>0</v>
      </c>
      <c r="M79" s="214"/>
      <c r="N79" s="214"/>
      <c r="O79" s="214"/>
      <c r="P79" s="214">
        <f>0</f>
        <v>0</v>
      </c>
      <c r="Q79" s="214"/>
      <c r="R79" s="212">
        <f t="shared" si="26"/>
        <v>0</v>
      </c>
      <c r="S79" s="557" t="e">
        <f>H79*1000/Таблица1001!F9</f>
        <v>#DIV/0!</v>
      </c>
      <c r="T79" s="557" t="e">
        <f>M79*1000/Таблица1001!F9</f>
        <v>#DIV/0!</v>
      </c>
      <c r="U79" s="557" t="e">
        <f>R79*1000/Таблица1001!F9</f>
        <v>#DIV/0!</v>
      </c>
      <c r="V79" s="557" t="e">
        <f t="shared" si="25"/>
        <v>#DIV/0!</v>
      </c>
    </row>
    <row r="80" spans="1:22" ht="31.5" x14ac:dyDescent="0.15">
      <c r="A80" s="222" t="s">
        <v>840</v>
      </c>
      <c r="B80" s="77" t="s">
        <v>326</v>
      </c>
      <c r="C80" s="215" t="s">
        <v>332</v>
      </c>
      <c r="D80" s="200" t="s">
        <v>336</v>
      </c>
      <c r="E80" s="200"/>
      <c r="F80" s="200"/>
      <c r="G80" s="200">
        <f>0</f>
        <v>0</v>
      </c>
      <c r="H80" s="212">
        <f t="shared" si="23"/>
        <v>0</v>
      </c>
      <c r="I80" s="209"/>
      <c r="J80" s="209"/>
      <c r="K80" s="209"/>
      <c r="L80" s="212">
        <f t="shared" si="24"/>
        <v>0</v>
      </c>
      <c r="M80" s="214"/>
      <c r="N80" s="214"/>
      <c r="O80" s="214"/>
      <c r="P80" s="214">
        <f>0</f>
        <v>0</v>
      </c>
      <c r="Q80" s="214"/>
      <c r="R80" s="212">
        <f t="shared" si="26"/>
        <v>0</v>
      </c>
      <c r="S80" s="557" t="e">
        <f>H80*1000/Таблица1001!F9</f>
        <v>#DIV/0!</v>
      </c>
      <c r="T80" s="557" t="e">
        <f>M80*1000/Таблица1001!F9</f>
        <v>#DIV/0!</v>
      </c>
      <c r="U80" s="557" t="e">
        <f>R80*1000/Таблица1001!F9</f>
        <v>#DIV/0!</v>
      </c>
      <c r="V80" s="557" t="e">
        <f t="shared" si="25"/>
        <v>#DIV/0!</v>
      </c>
    </row>
    <row r="81" spans="1:22" ht="21" x14ac:dyDescent="0.15">
      <c r="A81" s="222" t="s">
        <v>1452</v>
      </c>
      <c r="B81" s="77" t="s">
        <v>1453</v>
      </c>
      <c r="C81" s="215" t="s">
        <v>1455</v>
      </c>
      <c r="D81" s="200"/>
      <c r="E81" s="200"/>
      <c r="F81" s="200"/>
      <c r="G81" s="200"/>
      <c r="H81" s="212">
        <f t="shared" si="23"/>
        <v>0</v>
      </c>
      <c r="I81" s="209"/>
      <c r="J81" s="209"/>
      <c r="K81" s="209"/>
      <c r="L81" s="212">
        <f t="shared" si="24"/>
        <v>0</v>
      </c>
      <c r="M81" s="214"/>
      <c r="N81" s="214"/>
      <c r="O81" s="214"/>
      <c r="P81" s="214">
        <f>0</f>
        <v>0</v>
      </c>
      <c r="Q81" s="214"/>
      <c r="R81" s="212">
        <f t="shared" si="26"/>
        <v>0</v>
      </c>
      <c r="S81" s="557" t="e">
        <f>H81*1000/Таблица1001!F9</f>
        <v>#DIV/0!</v>
      </c>
      <c r="T81" s="557" t="e">
        <f>M81*1000/Таблица1001!F9</f>
        <v>#DIV/0!</v>
      </c>
      <c r="U81" s="557" t="e">
        <f>R81*1000/Таблица1001!F9</f>
        <v>#DIV/0!</v>
      </c>
      <c r="V81" s="557" t="e">
        <f t="shared" si="25"/>
        <v>#DIV/0!</v>
      </c>
    </row>
    <row r="82" spans="1:22" ht="42" x14ac:dyDescent="0.15">
      <c r="A82" s="222" t="s">
        <v>682</v>
      </c>
      <c r="B82" s="77" t="s">
        <v>337</v>
      </c>
      <c r="C82" s="215" t="s">
        <v>341</v>
      </c>
      <c r="D82" s="200" t="s">
        <v>500</v>
      </c>
      <c r="E82" s="200"/>
      <c r="F82" s="200"/>
      <c r="G82" s="200"/>
      <c r="H82" s="212">
        <f t="shared" si="23"/>
        <v>0</v>
      </c>
      <c r="I82" s="209"/>
      <c r="J82" s="209"/>
      <c r="K82" s="209"/>
      <c r="L82" s="212">
        <f t="shared" si="24"/>
        <v>0</v>
      </c>
      <c r="M82" s="214"/>
      <c r="N82" s="214"/>
      <c r="O82" s="214"/>
      <c r="P82" s="214">
        <f>0</f>
        <v>0</v>
      </c>
      <c r="Q82" s="214"/>
      <c r="R82" s="212">
        <f t="shared" si="26"/>
        <v>0</v>
      </c>
      <c r="S82" s="557" t="e">
        <f>H82*1000/Таблица1001!F9</f>
        <v>#DIV/0!</v>
      </c>
      <c r="T82" s="557" t="e">
        <f>M82*1000/Таблица1001!F9</f>
        <v>#DIV/0!</v>
      </c>
      <c r="U82" s="557" t="e">
        <f>R82*1000/Таблица1001!F9</f>
        <v>#DIV/0!</v>
      </c>
      <c r="V82" s="557" t="e">
        <f t="shared" si="25"/>
        <v>#DIV/0!</v>
      </c>
    </row>
    <row r="83" spans="1:22" x14ac:dyDescent="0.15">
      <c r="A83" s="222" t="s">
        <v>683</v>
      </c>
      <c r="B83" s="77" t="s">
        <v>338</v>
      </c>
      <c r="C83" s="215" t="s">
        <v>342</v>
      </c>
      <c r="D83" s="200" t="s">
        <v>517</v>
      </c>
      <c r="E83" s="200"/>
      <c r="F83" s="200"/>
      <c r="G83" s="200"/>
      <c r="H83" s="212">
        <f t="shared" si="23"/>
        <v>0</v>
      </c>
      <c r="I83" s="209"/>
      <c r="J83" s="209"/>
      <c r="K83" s="209"/>
      <c r="L83" s="212">
        <f t="shared" si="24"/>
        <v>0</v>
      </c>
      <c r="M83" s="214"/>
      <c r="N83" s="214"/>
      <c r="O83" s="214"/>
      <c r="P83" s="214">
        <f>0</f>
        <v>0</v>
      </c>
      <c r="Q83" s="214"/>
      <c r="R83" s="212">
        <f t="shared" si="26"/>
        <v>0</v>
      </c>
      <c r="S83" s="557" t="e">
        <f>H83*1000/Таблица1001!F9</f>
        <v>#DIV/0!</v>
      </c>
      <c r="T83" s="557" t="e">
        <f>M83*1000/Таблица1001!F9</f>
        <v>#DIV/0!</v>
      </c>
      <c r="U83" s="557" t="e">
        <f>R83*1000/Таблица1001!F9</f>
        <v>#DIV/0!</v>
      </c>
      <c r="V83" s="557" t="e">
        <f t="shared" si="25"/>
        <v>#DIV/0!</v>
      </c>
    </row>
    <row r="84" spans="1:22" x14ac:dyDescent="0.15">
      <c r="A84" s="222" t="s">
        <v>684</v>
      </c>
      <c r="B84" s="77" t="s">
        <v>339</v>
      </c>
      <c r="C84" s="215" t="s">
        <v>343</v>
      </c>
      <c r="D84" s="200" t="s">
        <v>518</v>
      </c>
      <c r="E84" s="225">
        <f>E85+E86+E87</f>
        <v>0</v>
      </c>
      <c r="F84" s="225">
        <f t="shared" ref="F84:G84" si="30">F85+F86+F87</f>
        <v>0</v>
      </c>
      <c r="G84" s="225">
        <f t="shared" si="30"/>
        <v>0</v>
      </c>
      <c r="H84" s="212">
        <f t="shared" si="23"/>
        <v>0</v>
      </c>
      <c r="I84" s="212">
        <f>I85+I86+I87</f>
        <v>0</v>
      </c>
      <c r="J84" s="212">
        <f t="shared" ref="J84:K84" si="31">J85+J86+J87</f>
        <v>0</v>
      </c>
      <c r="K84" s="212">
        <f t="shared" si="31"/>
        <v>0</v>
      </c>
      <c r="L84" s="212">
        <f t="shared" si="24"/>
        <v>0</v>
      </c>
      <c r="M84" s="212">
        <f>M85+M86+M87</f>
        <v>0</v>
      </c>
      <c r="N84" s="212">
        <f t="shared" ref="N84:Q84" si="32">N85+N86+N87</f>
        <v>0</v>
      </c>
      <c r="O84" s="212">
        <f t="shared" si="32"/>
        <v>0</v>
      </c>
      <c r="P84" s="214">
        <f>0</f>
        <v>0</v>
      </c>
      <c r="Q84" s="212">
        <f t="shared" si="32"/>
        <v>0</v>
      </c>
      <c r="R84" s="212">
        <f t="shared" si="26"/>
        <v>0</v>
      </c>
      <c r="S84" s="557" t="e">
        <f>H84*1000/Таблица1001!F9</f>
        <v>#DIV/0!</v>
      </c>
      <c r="T84" s="557" t="e">
        <f>M84*1000/Таблица1001!F83</f>
        <v>#DIV/0!</v>
      </c>
      <c r="U84" s="557" t="e">
        <f>R84*1000/Таблица1001!F83</f>
        <v>#DIV/0!</v>
      </c>
      <c r="V84" s="557" t="e">
        <f t="shared" si="25"/>
        <v>#DIV/0!</v>
      </c>
    </row>
    <row r="85" spans="1:22" x14ac:dyDescent="0.15">
      <c r="A85" s="222" t="s">
        <v>685</v>
      </c>
      <c r="B85" s="77" t="s">
        <v>340</v>
      </c>
      <c r="C85" s="215" t="s">
        <v>344</v>
      </c>
      <c r="D85" s="200" t="s">
        <v>867</v>
      </c>
      <c r="E85" s="200"/>
      <c r="F85" s="200"/>
      <c r="G85" s="200"/>
      <c r="H85" s="212">
        <f t="shared" si="23"/>
        <v>0</v>
      </c>
      <c r="I85" s="209"/>
      <c r="J85" s="209"/>
      <c r="K85" s="209"/>
      <c r="L85" s="212">
        <f t="shared" si="24"/>
        <v>0</v>
      </c>
      <c r="M85" s="214"/>
      <c r="N85" s="214"/>
      <c r="O85" s="214"/>
      <c r="P85" s="214">
        <f>0</f>
        <v>0</v>
      </c>
      <c r="Q85" s="214"/>
      <c r="R85" s="212">
        <f t="shared" si="26"/>
        <v>0</v>
      </c>
      <c r="S85" s="557" t="e">
        <f>H85*1000/Таблица1001!F9</f>
        <v>#DIV/0!</v>
      </c>
      <c r="T85" s="557" t="e">
        <f>M85*1000/Таблица1001!F9</f>
        <v>#DIV/0!</v>
      </c>
      <c r="U85" s="557" t="e">
        <f>R85*1000/Таблица1001!F9</f>
        <v>#DIV/0!</v>
      </c>
      <c r="V85" s="557" t="e">
        <f t="shared" si="25"/>
        <v>#DIV/0!</v>
      </c>
    </row>
    <row r="86" spans="1:22" x14ac:dyDescent="0.15">
      <c r="A86" s="222" t="s">
        <v>686</v>
      </c>
      <c r="B86" s="77" t="s">
        <v>519</v>
      </c>
      <c r="C86" s="215" t="s">
        <v>520</v>
      </c>
      <c r="D86" s="200" t="s">
        <v>868</v>
      </c>
      <c r="E86" s="200"/>
      <c r="F86" s="200"/>
      <c r="G86" s="200"/>
      <c r="H86" s="212">
        <f t="shared" si="23"/>
        <v>0</v>
      </c>
      <c r="I86" s="209"/>
      <c r="J86" s="266"/>
      <c r="K86" s="266"/>
      <c r="L86" s="212">
        <f t="shared" si="24"/>
        <v>0</v>
      </c>
      <c r="M86" s="214"/>
      <c r="N86" s="214"/>
      <c r="O86" s="214"/>
      <c r="P86" s="214">
        <f>0</f>
        <v>0</v>
      </c>
      <c r="Q86" s="214"/>
      <c r="R86" s="212">
        <f t="shared" si="26"/>
        <v>0</v>
      </c>
      <c r="S86" s="557" t="e">
        <f>H86*1000/Таблица1001!F9</f>
        <v>#DIV/0!</v>
      </c>
      <c r="T86" s="557" t="e">
        <f>M86*1000/Таблица1001!F9</f>
        <v>#DIV/0!</v>
      </c>
      <c r="U86" s="557" t="e">
        <f>R86*1000/Таблица1001!F9</f>
        <v>#DIV/0!</v>
      </c>
      <c r="V86" s="557" t="e">
        <f t="shared" si="25"/>
        <v>#DIV/0!</v>
      </c>
    </row>
    <row r="87" spans="1:22" x14ac:dyDescent="0.15">
      <c r="A87" s="222" t="s">
        <v>1456</v>
      </c>
      <c r="B87" s="77" t="s">
        <v>1457</v>
      </c>
      <c r="C87" s="215" t="s">
        <v>1458</v>
      </c>
      <c r="D87" s="200"/>
      <c r="E87" s="200"/>
      <c r="F87" s="200"/>
      <c r="G87" s="200"/>
      <c r="H87" s="212">
        <f t="shared" si="23"/>
        <v>0</v>
      </c>
      <c r="I87" s="209"/>
      <c r="J87" s="209"/>
      <c r="K87" s="209"/>
      <c r="L87" s="212">
        <f t="shared" si="24"/>
        <v>0</v>
      </c>
      <c r="M87" s="214"/>
      <c r="N87" s="214"/>
      <c r="O87" s="214"/>
      <c r="P87" s="214">
        <f>0</f>
        <v>0</v>
      </c>
      <c r="Q87" s="214"/>
      <c r="R87" s="212">
        <f t="shared" si="26"/>
        <v>0</v>
      </c>
      <c r="S87" s="557" t="e">
        <f>H87*1000/Таблица1001!F9</f>
        <v>#DIV/0!</v>
      </c>
      <c r="T87" s="557" t="e">
        <f>M87*1000/Таблица1001!F9</f>
        <v>#DIV/0!</v>
      </c>
      <c r="U87" s="557" t="e">
        <f>R87*1000/Таблица1001!F9</f>
        <v>#DIV/0!</v>
      </c>
      <c r="V87" s="557" t="e">
        <f t="shared" si="25"/>
        <v>#DIV/0!</v>
      </c>
    </row>
    <row r="88" spans="1:22" ht="21" x14ac:dyDescent="0.15">
      <c r="A88" s="222" t="s">
        <v>521</v>
      </c>
      <c r="B88" s="77" t="s">
        <v>439</v>
      </c>
      <c r="C88" s="215" t="s">
        <v>437</v>
      </c>
      <c r="D88" s="200" t="s">
        <v>522</v>
      </c>
      <c r="E88" s="200"/>
      <c r="F88" s="200"/>
      <c r="G88" s="200"/>
      <c r="H88" s="212">
        <f t="shared" si="23"/>
        <v>0</v>
      </c>
      <c r="I88" s="209"/>
      <c r="J88" s="209"/>
      <c r="K88" s="209"/>
      <c r="L88" s="212">
        <f t="shared" si="24"/>
        <v>0</v>
      </c>
      <c r="M88" s="214"/>
      <c r="N88" s="214"/>
      <c r="O88" s="214"/>
      <c r="P88" s="214">
        <f>0</f>
        <v>0</v>
      </c>
      <c r="Q88" s="214"/>
      <c r="R88" s="212">
        <f t="shared" si="26"/>
        <v>0</v>
      </c>
      <c r="S88" s="557" t="e">
        <f>H88*1000/Таблица1001!F9</f>
        <v>#DIV/0!</v>
      </c>
      <c r="T88" s="557" t="e">
        <f>M88*1000/Таблица1001!F9</f>
        <v>#DIV/0!</v>
      </c>
      <c r="U88" s="557" t="e">
        <f>R88*1000/Таблица1001!F9</f>
        <v>#DIV/0!</v>
      </c>
      <c r="V88" s="557" t="e">
        <f t="shared" si="25"/>
        <v>#DIV/0!</v>
      </c>
    </row>
    <row r="89" spans="1:22" x14ac:dyDescent="0.15">
      <c r="A89" s="222" t="s">
        <v>687</v>
      </c>
      <c r="B89" s="77" t="s">
        <v>440</v>
      </c>
      <c r="C89" s="215" t="s">
        <v>438</v>
      </c>
      <c r="D89" s="200" t="s">
        <v>31</v>
      </c>
      <c r="E89" s="200"/>
      <c r="F89" s="200"/>
      <c r="G89" s="200"/>
      <c r="H89" s="212">
        <f t="shared" si="23"/>
        <v>0</v>
      </c>
      <c r="I89" s="209"/>
      <c r="J89" s="209"/>
      <c r="K89" s="209"/>
      <c r="L89" s="212">
        <f t="shared" si="24"/>
        <v>0</v>
      </c>
      <c r="M89" s="214"/>
      <c r="N89" s="214"/>
      <c r="O89" s="214"/>
      <c r="P89" s="214">
        <f>0</f>
        <v>0</v>
      </c>
      <c r="Q89" s="214"/>
      <c r="R89" s="212">
        <f t="shared" si="26"/>
        <v>0</v>
      </c>
      <c r="S89" s="557" t="e">
        <f>H89*1000/Таблица1001!F9</f>
        <v>#DIV/0!</v>
      </c>
      <c r="T89" s="557" t="e">
        <f>M89*1000/Таблица1001!F9</f>
        <v>#DIV/0!</v>
      </c>
      <c r="U89" s="557" t="e">
        <f>R89*1000/Таблица1001!F9</f>
        <v>#DIV/0!</v>
      </c>
      <c r="V89" s="557" t="e">
        <f t="shared" si="25"/>
        <v>#DIV/0!</v>
      </c>
    </row>
    <row r="90" spans="1:22" ht="21" x14ac:dyDescent="0.15">
      <c r="A90" s="222" t="s">
        <v>688</v>
      </c>
      <c r="B90" s="77" t="s">
        <v>524</v>
      </c>
      <c r="C90" s="215" t="s">
        <v>525</v>
      </c>
      <c r="D90" s="200" t="s">
        <v>526</v>
      </c>
      <c r="E90" s="200"/>
      <c r="F90" s="200"/>
      <c r="G90" s="200"/>
      <c r="H90" s="212">
        <f t="shared" si="23"/>
        <v>0</v>
      </c>
      <c r="I90" s="209"/>
      <c r="J90" s="209"/>
      <c r="K90" s="209"/>
      <c r="L90" s="212">
        <f t="shared" si="24"/>
        <v>0</v>
      </c>
      <c r="M90" s="214"/>
      <c r="N90" s="214"/>
      <c r="O90" s="214"/>
      <c r="P90" s="214">
        <f>0</f>
        <v>0</v>
      </c>
      <c r="Q90" s="214"/>
      <c r="R90" s="212">
        <f t="shared" si="26"/>
        <v>0</v>
      </c>
      <c r="S90" s="557" t="e">
        <f>H90*1000/Таблица1001!F9</f>
        <v>#DIV/0!</v>
      </c>
      <c r="T90" s="557" t="e">
        <f>M90*1000/Таблица1001!F9</f>
        <v>#DIV/0!</v>
      </c>
      <c r="U90" s="557" t="e">
        <f>R90*1000/Таблица1001!F9</f>
        <v>#DIV/0!</v>
      </c>
      <c r="V90" s="557" t="e">
        <f t="shared" si="25"/>
        <v>#DIV/0!</v>
      </c>
    </row>
    <row r="91" spans="1:22" x14ac:dyDescent="0.15">
      <c r="A91" s="222" t="s">
        <v>621</v>
      </c>
      <c r="B91" s="77" t="s">
        <v>527</v>
      </c>
      <c r="C91" s="215" t="s">
        <v>528</v>
      </c>
      <c r="D91" s="200" t="s">
        <v>529</v>
      </c>
      <c r="E91" s="200"/>
      <c r="F91" s="200"/>
      <c r="G91" s="200"/>
      <c r="H91" s="212">
        <f t="shared" si="23"/>
        <v>0</v>
      </c>
      <c r="I91" s="209"/>
      <c r="J91" s="209"/>
      <c r="K91" s="209"/>
      <c r="L91" s="212">
        <f t="shared" si="24"/>
        <v>0</v>
      </c>
      <c r="M91" s="214"/>
      <c r="N91" s="214"/>
      <c r="O91" s="214"/>
      <c r="P91" s="214">
        <f>0</f>
        <v>0</v>
      </c>
      <c r="Q91" s="214"/>
      <c r="R91" s="212">
        <f t="shared" si="26"/>
        <v>0</v>
      </c>
      <c r="S91" s="557" t="e">
        <f>H91*1000/Таблица1001!F9</f>
        <v>#DIV/0!</v>
      </c>
      <c r="T91" s="557" t="e">
        <f>M91*1000/Таблица1001!F9</f>
        <v>#DIV/0!</v>
      </c>
      <c r="U91" s="557" t="e">
        <f>R91*1000/Таблица1001!F9</f>
        <v>#DIV/0!</v>
      </c>
      <c r="V91" s="557" t="e">
        <f t="shared" si="25"/>
        <v>#DIV/0!</v>
      </c>
    </row>
    <row r="92" spans="1:22" x14ac:dyDescent="0.15">
      <c r="A92" s="222" t="s">
        <v>1459</v>
      </c>
      <c r="B92" s="77" t="s">
        <v>1460</v>
      </c>
      <c r="C92" s="215" t="s">
        <v>1461</v>
      </c>
      <c r="D92" s="200"/>
      <c r="E92" s="200"/>
      <c r="F92" s="200"/>
      <c r="G92" s="200"/>
      <c r="H92" s="212">
        <f t="shared" si="23"/>
        <v>0</v>
      </c>
      <c r="I92" s="209"/>
      <c r="J92" s="209"/>
      <c r="K92" s="209"/>
      <c r="L92" s="212">
        <f t="shared" si="24"/>
        <v>0</v>
      </c>
      <c r="M92" s="214"/>
      <c r="N92" s="214"/>
      <c r="O92" s="214"/>
      <c r="P92" s="214">
        <f>0</f>
        <v>0</v>
      </c>
      <c r="Q92" s="214"/>
      <c r="R92" s="212">
        <f t="shared" si="26"/>
        <v>0</v>
      </c>
      <c r="S92" s="557" t="e">
        <f>H92*1000/Таблица1001!F9</f>
        <v>#DIV/0!</v>
      </c>
      <c r="T92" s="557" t="e">
        <f>M92*1000/Таблица1001!F9</f>
        <v>#DIV/0!</v>
      </c>
      <c r="U92" s="557" t="e">
        <f>R92*1000/Таблица1001!F9</f>
        <v>#DIV/0!</v>
      </c>
      <c r="V92" s="557" t="e">
        <f t="shared" si="25"/>
        <v>#DIV/0!</v>
      </c>
    </row>
    <row r="93" spans="1:22" s="53" customFormat="1" ht="21" x14ac:dyDescent="0.15">
      <c r="A93" s="221" t="s">
        <v>689</v>
      </c>
      <c r="B93" s="102" t="s">
        <v>219</v>
      </c>
      <c r="C93" s="234" t="s">
        <v>138</v>
      </c>
      <c r="D93" s="225" t="s">
        <v>32</v>
      </c>
      <c r="E93" s="225">
        <f>E94+E95+E97+E98+E99+E100+E101+E102+E103+E104+E106+E110+E112</f>
        <v>0</v>
      </c>
      <c r="F93" s="225">
        <f t="shared" ref="F93:Q93" si="33">F94+F95+F97+F98+F99+F100+F101+F102+F103+F104+F106+F110+F112</f>
        <v>0</v>
      </c>
      <c r="G93" s="225">
        <f t="shared" si="33"/>
        <v>0</v>
      </c>
      <c r="H93" s="212">
        <f t="shared" si="33"/>
        <v>0</v>
      </c>
      <c r="I93" s="212">
        <f t="shared" si="33"/>
        <v>0</v>
      </c>
      <c r="J93" s="212">
        <f t="shared" si="33"/>
        <v>0</v>
      </c>
      <c r="K93" s="212">
        <f t="shared" si="33"/>
        <v>0</v>
      </c>
      <c r="L93" s="212">
        <f t="shared" si="33"/>
        <v>0</v>
      </c>
      <c r="M93" s="212">
        <f t="shared" si="33"/>
        <v>0</v>
      </c>
      <c r="N93" s="212">
        <f t="shared" si="33"/>
        <v>0</v>
      </c>
      <c r="O93" s="212">
        <f t="shared" si="33"/>
        <v>0</v>
      </c>
      <c r="P93" s="214">
        <f>0</f>
        <v>0</v>
      </c>
      <c r="Q93" s="212">
        <f t="shared" si="33"/>
        <v>0</v>
      </c>
      <c r="R93" s="212">
        <f t="shared" si="26"/>
        <v>0</v>
      </c>
      <c r="S93" s="557" t="e">
        <f>H93*1000/Таблица1001!F9</f>
        <v>#DIV/0!</v>
      </c>
      <c r="T93" s="557" t="e">
        <f>M93*1000/Таблица1001!F9</f>
        <v>#DIV/0!</v>
      </c>
      <c r="U93" s="557" t="e">
        <f>R93*1000/Таблица1001!F9</f>
        <v>#DIV/0!</v>
      </c>
      <c r="V93" s="557" t="e">
        <f t="shared" si="25"/>
        <v>#DIV/0!</v>
      </c>
    </row>
    <row r="94" spans="1:22" x14ac:dyDescent="0.15">
      <c r="A94" s="222" t="s">
        <v>794</v>
      </c>
      <c r="B94" s="77" t="s">
        <v>220</v>
      </c>
      <c r="C94" s="215" t="s">
        <v>91</v>
      </c>
      <c r="D94" s="200" t="s">
        <v>795</v>
      </c>
      <c r="E94" s="200"/>
      <c r="F94" s="200"/>
      <c r="G94" s="200"/>
      <c r="H94" s="226">
        <f>I94+J94+K94</f>
        <v>0</v>
      </c>
      <c r="I94" s="209"/>
      <c r="J94" s="209"/>
      <c r="K94" s="209"/>
      <c r="L94" s="212">
        <f t="shared" si="24"/>
        <v>0</v>
      </c>
      <c r="M94" s="209">
        <f>H94</f>
        <v>0</v>
      </c>
      <c r="N94" s="214"/>
      <c r="O94" s="214"/>
      <c r="P94" s="214">
        <f>0</f>
        <v>0</v>
      </c>
      <c r="Q94" s="214"/>
      <c r="R94" s="212">
        <f t="shared" si="26"/>
        <v>0</v>
      </c>
      <c r="S94" s="557" t="e">
        <f>H94*1000/Таблица1001!F9</f>
        <v>#DIV/0!</v>
      </c>
      <c r="T94" s="557" t="e">
        <f>M94*1000/Таблица1001!F9</f>
        <v>#DIV/0!</v>
      </c>
      <c r="U94" s="557" t="e">
        <f>R94*1000/Таблица1001!F9</f>
        <v>#DIV/0!</v>
      </c>
      <c r="V94" s="557" t="e">
        <f t="shared" si="25"/>
        <v>#DIV/0!</v>
      </c>
    </row>
    <row r="95" spans="1:22" x14ac:dyDescent="0.15">
      <c r="A95" s="217" t="s">
        <v>796</v>
      </c>
      <c r="B95" s="77" t="s">
        <v>262</v>
      </c>
      <c r="C95" s="215" t="s">
        <v>110</v>
      </c>
      <c r="D95" s="200" t="s">
        <v>797</v>
      </c>
      <c r="E95" s="200"/>
      <c r="F95" s="200"/>
      <c r="G95" s="200"/>
      <c r="H95" s="212">
        <f t="shared" ref="H95:H120" si="34">I95+J95+K95</f>
        <v>0</v>
      </c>
      <c r="I95" s="209"/>
      <c r="J95" s="209"/>
      <c r="K95" s="209"/>
      <c r="L95" s="212">
        <f t="shared" si="24"/>
        <v>0</v>
      </c>
      <c r="M95" s="214"/>
      <c r="N95" s="214"/>
      <c r="O95" s="214"/>
      <c r="P95" s="214">
        <f>0</f>
        <v>0</v>
      </c>
      <c r="Q95" s="214"/>
      <c r="R95" s="212">
        <f t="shared" si="26"/>
        <v>0</v>
      </c>
      <c r="S95" s="557" t="e">
        <f>H95*1000/Таблица1001!F9</f>
        <v>#DIV/0!</v>
      </c>
      <c r="T95" s="557" t="e">
        <f>M95*1000/Таблица1001!F9</f>
        <v>#DIV/0!</v>
      </c>
      <c r="U95" s="557" t="e">
        <f>R95*1000/Таблица1001!F9</f>
        <v>#DIV/0!</v>
      </c>
      <c r="V95" s="557" t="e">
        <f t="shared" si="25"/>
        <v>#DIV/0!</v>
      </c>
    </row>
    <row r="96" spans="1:22" x14ac:dyDescent="0.15">
      <c r="A96" s="222" t="s">
        <v>798</v>
      </c>
      <c r="B96" s="77" t="s">
        <v>799</v>
      </c>
      <c r="C96" s="215" t="s">
        <v>800</v>
      </c>
      <c r="D96" s="200" t="s">
        <v>801</v>
      </c>
      <c r="E96" s="200"/>
      <c r="F96" s="200"/>
      <c r="G96" s="200"/>
      <c r="H96" s="212">
        <f t="shared" si="34"/>
        <v>0</v>
      </c>
      <c r="I96" s="209"/>
      <c r="J96" s="209"/>
      <c r="K96" s="209"/>
      <c r="L96" s="212">
        <f t="shared" si="24"/>
        <v>0</v>
      </c>
      <c r="M96" s="214"/>
      <c r="N96" s="214"/>
      <c r="O96" s="214"/>
      <c r="P96" s="214">
        <f>0</f>
        <v>0</v>
      </c>
      <c r="Q96" s="214"/>
      <c r="R96" s="212">
        <f t="shared" si="26"/>
        <v>0</v>
      </c>
      <c r="S96" s="557" t="e">
        <f>H96*1000/Таблица1001!F9</f>
        <v>#DIV/0!</v>
      </c>
      <c r="T96" s="557" t="e">
        <f>M96*1000/Таблица1001!F9</f>
        <v>#DIV/0!</v>
      </c>
      <c r="U96" s="557" t="e">
        <f>R96*1000/Таблица1001!F9</f>
        <v>#DIV/0!</v>
      </c>
      <c r="V96" s="557" t="e">
        <f t="shared" si="25"/>
        <v>#DIV/0!</v>
      </c>
    </row>
    <row r="97" spans="1:22" x14ac:dyDescent="0.15">
      <c r="A97" s="222" t="s">
        <v>802</v>
      </c>
      <c r="B97" s="77" t="s">
        <v>263</v>
      </c>
      <c r="C97" s="215" t="s">
        <v>111</v>
      </c>
      <c r="D97" s="200" t="s">
        <v>109</v>
      </c>
      <c r="E97" s="200"/>
      <c r="F97" s="200"/>
      <c r="G97" s="200"/>
      <c r="H97" s="212">
        <f t="shared" si="34"/>
        <v>0</v>
      </c>
      <c r="I97" s="209"/>
      <c r="J97" s="209"/>
      <c r="K97" s="209"/>
      <c r="L97" s="212">
        <f t="shared" si="24"/>
        <v>0</v>
      </c>
      <c r="M97" s="214"/>
      <c r="N97" s="214"/>
      <c r="O97" s="214"/>
      <c r="P97" s="214">
        <f>0</f>
        <v>0</v>
      </c>
      <c r="Q97" s="214"/>
      <c r="R97" s="212">
        <f t="shared" si="26"/>
        <v>0</v>
      </c>
      <c r="S97" s="557" t="e">
        <f>H97*1000/Таблица1001!F9</f>
        <v>#DIV/0!</v>
      </c>
      <c r="T97" s="557" t="e">
        <f>M97*1000/Таблица1001!F9</f>
        <v>#DIV/0!</v>
      </c>
      <c r="U97" s="557" t="e">
        <f>R97*1000/Таблица1001!F9</f>
        <v>#DIV/0!</v>
      </c>
      <c r="V97" s="557" t="e">
        <f t="shared" si="25"/>
        <v>#DIV/0!</v>
      </c>
    </row>
    <row r="98" spans="1:22" x14ac:dyDescent="0.15">
      <c r="A98" s="222" t="s">
        <v>803</v>
      </c>
      <c r="B98" s="77" t="s">
        <v>346</v>
      </c>
      <c r="C98" s="235" t="s">
        <v>345</v>
      </c>
      <c r="D98" s="200" t="s">
        <v>804</v>
      </c>
      <c r="E98" s="200"/>
      <c r="F98" s="200"/>
      <c r="G98" s="200"/>
      <c r="H98" s="212">
        <f t="shared" si="34"/>
        <v>0</v>
      </c>
      <c r="I98" s="209"/>
      <c r="J98" s="209"/>
      <c r="K98" s="209"/>
      <c r="L98" s="212">
        <f t="shared" si="24"/>
        <v>0</v>
      </c>
      <c r="M98" s="214"/>
      <c r="N98" s="214"/>
      <c r="O98" s="214"/>
      <c r="P98" s="214">
        <f>0</f>
        <v>0</v>
      </c>
      <c r="Q98" s="214"/>
      <c r="R98" s="212">
        <f t="shared" si="26"/>
        <v>0</v>
      </c>
      <c r="S98" s="557" t="e">
        <f>H98*1000/Таблица1001!F9</f>
        <v>#DIV/0!</v>
      </c>
      <c r="T98" s="557" t="e">
        <f>M98*1000/Таблица1001!F9</f>
        <v>#DIV/0!</v>
      </c>
      <c r="U98" s="557" t="e">
        <f>R98*1000/Таблица1001!F9</f>
        <v>#DIV/0!</v>
      </c>
      <c r="V98" s="557" t="e">
        <f t="shared" si="25"/>
        <v>#DIV/0!</v>
      </c>
    </row>
    <row r="99" spans="1:22" x14ac:dyDescent="0.15">
      <c r="A99" s="222" t="s">
        <v>869</v>
      </c>
      <c r="B99" s="77" t="s">
        <v>443</v>
      </c>
      <c r="C99" s="235" t="s">
        <v>442</v>
      </c>
      <c r="D99" s="200" t="s">
        <v>870</v>
      </c>
      <c r="E99" s="200"/>
      <c r="F99" s="200"/>
      <c r="G99" s="200"/>
      <c r="H99" s="212">
        <f t="shared" si="34"/>
        <v>0</v>
      </c>
      <c r="I99" s="209"/>
      <c r="J99" s="209"/>
      <c r="K99" s="209"/>
      <c r="L99" s="212">
        <f t="shared" si="24"/>
        <v>0</v>
      </c>
      <c r="M99" s="214"/>
      <c r="N99" s="214"/>
      <c r="O99" s="214"/>
      <c r="P99" s="214">
        <f>0</f>
        <v>0</v>
      </c>
      <c r="Q99" s="214"/>
      <c r="R99" s="212">
        <f t="shared" si="26"/>
        <v>0</v>
      </c>
      <c r="S99" s="557" t="e">
        <f>H99*1000/Таблица1001!F9</f>
        <v>#DIV/0!</v>
      </c>
      <c r="T99" s="557" t="e">
        <f>M99*1000/Таблица1001!F9</f>
        <v>#DIV/0!</v>
      </c>
      <c r="U99" s="557" t="e">
        <f>R99*1000/Таблица1001!F9</f>
        <v>#DIV/0!</v>
      </c>
      <c r="V99" s="557" t="e">
        <f t="shared" si="25"/>
        <v>#DIV/0!</v>
      </c>
    </row>
    <row r="100" spans="1:22" x14ac:dyDescent="0.15">
      <c r="A100" s="222" t="s">
        <v>805</v>
      </c>
      <c r="B100" s="77" t="s">
        <v>807</v>
      </c>
      <c r="C100" s="235" t="s">
        <v>808</v>
      </c>
      <c r="D100" s="200" t="s">
        <v>806</v>
      </c>
      <c r="E100" s="200"/>
      <c r="F100" s="200"/>
      <c r="G100" s="200"/>
      <c r="H100" s="212">
        <f t="shared" si="34"/>
        <v>0</v>
      </c>
      <c r="I100" s="209"/>
      <c r="J100" s="266">
        <f>0</f>
        <v>0</v>
      </c>
      <c r="K100" s="266">
        <f>0</f>
        <v>0</v>
      </c>
      <c r="L100" s="212">
        <f t="shared" si="24"/>
        <v>0</v>
      </c>
      <c r="M100" s="214"/>
      <c r="N100" s="214"/>
      <c r="O100" s="214"/>
      <c r="P100" s="214">
        <f>0</f>
        <v>0</v>
      </c>
      <c r="Q100" s="214"/>
      <c r="R100" s="212">
        <f t="shared" si="26"/>
        <v>0</v>
      </c>
      <c r="S100" s="557" t="e">
        <f>H100*1000/Таблица1001!F9</f>
        <v>#DIV/0!</v>
      </c>
      <c r="T100" s="557" t="e">
        <f>M100*1000/Таблица1001!F9</f>
        <v>#DIV/0!</v>
      </c>
      <c r="U100" s="557" t="e">
        <f>R100*1000/Таблица1001!F9</f>
        <v>#DIV/0!</v>
      </c>
      <c r="V100" s="557" t="e">
        <f t="shared" si="25"/>
        <v>#DIV/0!</v>
      </c>
    </row>
    <row r="101" spans="1:22" x14ac:dyDescent="0.15">
      <c r="A101" s="222" t="s">
        <v>871</v>
      </c>
      <c r="B101" s="77" t="s">
        <v>809</v>
      </c>
      <c r="C101" s="235" t="s">
        <v>810</v>
      </c>
      <c r="D101" s="200" t="s">
        <v>872</v>
      </c>
      <c r="E101" s="200"/>
      <c r="F101" s="200"/>
      <c r="G101" s="200"/>
      <c r="H101" s="212">
        <f t="shared" si="34"/>
        <v>0</v>
      </c>
      <c r="I101" s="209"/>
      <c r="J101" s="209"/>
      <c r="K101" s="209"/>
      <c r="L101" s="212">
        <f t="shared" si="24"/>
        <v>0</v>
      </c>
      <c r="M101" s="214"/>
      <c r="N101" s="214"/>
      <c r="O101" s="214"/>
      <c r="P101" s="214">
        <f>0</f>
        <v>0</v>
      </c>
      <c r="Q101" s="214"/>
      <c r="R101" s="212">
        <f t="shared" si="26"/>
        <v>0</v>
      </c>
      <c r="S101" s="557" t="e">
        <f>H101*1000/Таблица1001!F9</f>
        <v>#DIV/0!</v>
      </c>
      <c r="T101" s="557" t="e">
        <f>M101*1000/Таблица1001!F9</f>
        <v>#DIV/0!</v>
      </c>
      <c r="U101" s="557" t="e">
        <f>R101*1000/Таблица1001!F9</f>
        <v>#DIV/0!</v>
      </c>
      <c r="V101" s="557" t="e">
        <f t="shared" si="25"/>
        <v>#DIV/0!</v>
      </c>
    </row>
    <row r="102" spans="1:22" x14ac:dyDescent="0.15">
      <c r="A102" s="222" t="s">
        <v>608</v>
      </c>
      <c r="B102" s="77" t="s">
        <v>811</v>
      </c>
      <c r="C102" s="235" t="s">
        <v>812</v>
      </c>
      <c r="D102" s="200" t="s">
        <v>770</v>
      </c>
      <c r="E102" s="200"/>
      <c r="F102" s="200"/>
      <c r="G102" s="200"/>
      <c r="H102" s="212">
        <f t="shared" si="34"/>
        <v>0</v>
      </c>
      <c r="I102" s="209"/>
      <c r="J102" s="209"/>
      <c r="K102" s="209"/>
      <c r="L102" s="212">
        <f t="shared" si="24"/>
        <v>0</v>
      </c>
      <c r="M102" s="214"/>
      <c r="N102" s="214"/>
      <c r="O102" s="214"/>
      <c r="P102" s="214">
        <f>0</f>
        <v>0</v>
      </c>
      <c r="Q102" s="214"/>
      <c r="R102" s="212">
        <f t="shared" si="26"/>
        <v>0</v>
      </c>
      <c r="S102" s="557" t="e">
        <f>H102*1000/Таблица1001!F9</f>
        <v>#DIV/0!</v>
      </c>
      <c r="T102" s="557" t="e">
        <f>M102*1000/Таблица1001!F9</f>
        <v>#DIV/0!</v>
      </c>
      <c r="U102" s="557" t="e">
        <f>R102*1000/Таблица1001!F9</f>
        <v>#DIV/0!</v>
      </c>
      <c r="V102" s="557" t="e">
        <f t="shared" si="25"/>
        <v>#DIV/0!</v>
      </c>
    </row>
    <row r="103" spans="1:22" x14ac:dyDescent="0.15">
      <c r="A103" s="222" t="s">
        <v>873</v>
      </c>
      <c r="B103" s="77" t="s">
        <v>813</v>
      </c>
      <c r="C103" s="235" t="s">
        <v>814</v>
      </c>
      <c r="D103" s="200" t="s">
        <v>874</v>
      </c>
      <c r="E103" s="200"/>
      <c r="F103" s="200"/>
      <c r="G103" s="200"/>
      <c r="H103" s="212">
        <f t="shared" si="34"/>
        <v>0</v>
      </c>
      <c r="I103" s="209"/>
      <c r="J103" s="209"/>
      <c r="K103" s="209"/>
      <c r="L103" s="212">
        <f t="shared" si="24"/>
        <v>0</v>
      </c>
      <c r="M103" s="214"/>
      <c r="N103" s="214"/>
      <c r="O103" s="214"/>
      <c r="P103" s="214">
        <f>0</f>
        <v>0</v>
      </c>
      <c r="Q103" s="214"/>
      <c r="R103" s="212">
        <f t="shared" si="26"/>
        <v>0</v>
      </c>
      <c r="S103" s="557" t="e">
        <f>H103*1000/Таблица1001!F9</f>
        <v>#DIV/0!</v>
      </c>
      <c r="T103" s="557" t="e">
        <f>M103*1000/Таблица1001!F9</f>
        <v>#DIV/0!</v>
      </c>
      <c r="U103" s="557" t="e">
        <f>R103*1000/Таблица1001!F9</f>
        <v>#DIV/0!</v>
      </c>
      <c r="V103" s="557" t="e">
        <f t="shared" si="25"/>
        <v>#DIV/0!</v>
      </c>
    </row>
    <row r="104" spans="1:22" x14ac:dyDescent="0.15">
      <c r="A104" s="222" t="s">
        <v>875</v>
      </c>
      <c r="B104" s="77" t="s">
        <v>876</v>
      </c>
      <c r="C104" s="235" t="s">
        <v>877</v>
      </c>
      <c r="D104" s="200" t="s">
        <v>878</v>
      </c>
      <c r="E104" s="200"/>
      <c r="F104" s="200"/>
      <c r="G104" s="200"/>
      <c r="H104" s="212">
        <f t="shared" si="34"/>
        <v>0</v>
      </c>
      <c r="I104" s="209"/>
      <c r="J104" s="209"/>
      <c r="K104" s="209"/>
      <c r="L104" s="212">
        <f t="shared" si="24"/>
        <v>0</v>
      </c>
      <c r="M104" s="214"/>
      <c r="N104" s="214"/>
      <c r="O104" s="214"/>
      <c r="P104" s="214">
        <f>0</f>
        <v>0</v>
      </c>
      <c r="Q104" s="214"/>
      <c r="R104" s="212">
        <f t="shared" si="26"/>
        <v>0</v>
      </c>
      <c r="S104" s="557" t="e">
        <f>H104*1000/Таблица1001!F9</f>
        <v>#DIV/0!</v>
      </c>
      <c r="T104" s="557" t="e">
        <f>M104*1000/Таблица1001!F9</f>
        <v>#DIV/0!</v>
      </c>
      <c r="U104" s="557" t="e">
        <f>R104*1000/Таблица1001!F9</f>
        <v>#DIV/0!</v>
      </c>
      <c r="V104" s="557" t="e">
        <f t="shared" si="25"/>
        <v>#DIV/0!</v>
      </c>
    </row>
    <row r="105" spans="1:22" x14ac:dyDescent="0.15">
      <c r="A105" s="222" t="s">
        <v>879</v>
      </c>
      <c r="B105" s="77" t="s">
        <v>882</v>
      </c>
      <c r="C105" s="235" t="s">
        <v>883</v>
      </c>
      <c r="D105" s="200" t="s">
        <v>884</v>
      </c>
      <c r="E105" s="200"/>
      <c r="F105" s="200"/>
      <c r="G105" s="200"/>
      <c r="H105" s="212">
        <f t="shared" si="34"/>
        <v>0</v>
      </c>
      <c r="I105" s="209"/>
      <c r="J105" s="209"/>
      <c r="K105" s="209"/>
      <c r="L105" s="212">
        <f t="shared" si="24"/>
        <v>0</v>
      </c>
      <c r="M105" s="214"/>
      <c r="N105" s="214"/>
      <c r="O105" s="214"/>
      <c r="P105" s="214">
        <f>0</f>
        <v>0</v>
      </c>
      <c r="Q105" s="214"/>
      <c r="R105" s="212">
        <f t="shared" si="26"/>
        <v>0</v>
      </c>
      <c r="S105" s="557" t="e">
        <f>H105*1000/Таблица1001!F9</f>
        <v>#DIV/0!</v>
      </c>
      <c r="T105" s="557" t="e">
        <f>M105*1000/Таблица1001!F9</f>
        <v>#DIV/0!</v>
      </c>
      <c r="U105" s="557" t="e">
        <f>R105*1000/Таблица1001!F9</f>
        <v>#DIV/0!</v>
      </c>
      <c r="V105" s="557" t="e">
        <f t="shared" si="25"/>
        <v>#DIV/0!</v>
      </c>
    </row>
    <row r="106" spans="1:22" ht="31.5" x14ac:dyDescent="0.15">
      <c r="A106" s="222" t="s">
        <v>690</v>
      </c>
      <c r="B106" s="77" t="s">
        <v>880</v>
      </c>
      <c r="C106" s="235" t="s">
        <v>881</v>
      </c>
      <c r="D106" s="200" t="s">
        <v>653</v>
      </c>
      <c r="E106" s="225">
        <f>E107+E108+E109</f>
        <v>0</v>
      </c>
      <c r="F106" s="225">
        <f t="shared" ref="F106:Q106" si="35">F107+F108+F109</f>
        <v>0</v>
      </c>
      <c r="G106" s="225">
        <f t="shared" si="35"/>
        <v>0</v>
      </c>
      <c r="H106" s="212">
        <f t="shared" si="35"/>
        <v>0</v>
      </c>
      <c r="I106" s="212">
        <f t="shared" si="35"/>
        <v>0</v>
      </c>
      <c r="J106" s="212">
        <f t="shared" si="35"/>
        <v>0</v>
      </c>
      <c r="K106" s="212">
        <f t="shared" si="35"/>
        <v>0</v>
      </c>
      <c r="L106" s="212">
        <f t="shared" si="35"/>
        <v>0</v>
      </c>
      <c r="M106" s="212">
        <f t="shared" si="35"/>
        <v>0</v>
      </c>
      <c r="N106" s="212">
        <f t="shared" si="35"/>
        <v>0</v>
      </c>
      <c r="O106" s="212">
        <f t="shared" si="35"/>
        <v>0</v>
      </c>
      <c r="P106" s="214">
        <f>0</f>
        <v>0</v>
      </c>
      <c r="Q106" s="212">
        <f t="shared" si="35"/>
        <v>0</v>
      </c>
      <c r="R106" s="212">
        <f t="shared" si="26"/>
        <v>0</v>
      </c>
      <c r="S106" s="557" t="e">
        <f>H106*1000/Таблица1001!F9</f>
        <v>#DIV/0!</v>
      </c>
      <c r="T106" s="557" t="e">
        <f>M106*1000/Таблица1001!F9</f>
        <v>#DIV/0!</v>
      </c>
      <c r="U106" s="557" t="e">
        <f>R106*1000/Таблица1001!F9</f>
        <v>#DIV/0!</v>
      </c>
      <c r="V106" s="557" t="e">
        <f t="shared" si="25"/>
        <v>#DIV/0!</v>
      </c>
    </row>
    <row r="107" spans="1:22" x14ac:dyDescent="0.15">
      <c r="A107" s="222" t="s">
        <v>640</v>
      </c>
      <c r="B107" s="77" t="s">
        <v>885</v>
      </c>
      <c r="C107" s="235" t="s">
        <v>886</v>
      </c>
      <c r="D107" s="200" t="s">
        <v>33</v>
      </c>
      <c r="E107" s="200"/>
      <c r="F107" s="200"/>
      <c r="G107" s="200"/>
      <c r="H107" s="212">
        <f t="shared" ref="H107:H112" si="36">I107+J107+K107</f>
        <v>0</v>
      </c>
      <c r="I107" s="209"/>
      <c r="J107" s="209"/>
      <c r="K107" s="209"/>
      <c r="L107" s="212">
        <f t="shared" ref="L107:L112" si="37">G107+N107</f>
        <v>0</v>
      </c>
      <c r="M107" s="214"/>
      <c r="N107" s="214"/>
      <c r="O107" s="214"/>
      <c r="P107" s="214">
        <f>0</f>
        <v>0</v>
      </c>
      <c r="Q107" s="214"/>
      <c r="R107" s="212">
        <f t="shared" si="26"/>
        <v>0</v>
      </c>
      <c r="S107" s="557" t="e">
        <f>H107*1000/Таблица1001!F9</f>
        <v>#DIV/0!</v>
      </c>
      <c r="T107" s="557" t="e">
        <f>M107*1000/Таблица1001!F9</f>
        <v>#DIV/0!</v>
      </c>
      <c r="U107" s="557" t="e">
        <f>R107*1000/Таблица1001!F9</f>
        <v>#DIV/0!</v>
      </c>
      <c r="V107" s="557" t="e">
        <f t="shared" si="25"/>
        <v>#DIV/0!</v>
      </c>
    </row>
    <row r="108" spans="1:22" x14ac:dyDescent="0.15">
      <c r="A108" s="222" t="s">
        <v>691</v>
      </c>
      <c r="B108" s="77" t="s">
        <v>887</v>
      </c>
      <c r="C108" s="235" t="s">
        <v>888</v>
      </c>
      <c r="D108" s="200" t="s">
        <v>347</v>
      </c>
      <c r="E108" s="200"/>
      <c r="F108" s="200"/>
      <c r="G108" s="200"/>
      <c r="H108" s="212">
        <f t="shared" si="36"/>
        <v>0</v>
      </c>
      <c r="I108" s="209"/>
      <c r="J108" s="209"/>
      <c r="K108" s="209"/>
      <c r="L108" s="212">
        <f t="shared" si="37"/>
        <v>0</v>
      </c>
      <c r="M108" s="214"/>
      <c r="N108" s="214"/>
      <c r="O108" s="214"/>
      <c r="P108" s="214">
        <f>0</f>
        <v>0</v>
      </c>
      <c r="Q108" s="214"/>
      <c r="R108" s="212">
        <f t="shared" si="26"/>
        <v>0</v>
      </c>
      <c r="S108" s="557" t="e">
        <f>H108*1000/Таблица1001!F9</f>
        <v>#DIV/0!</v>
      </c>
      <c r="T108" s="557" t="e">
        <f>M108*1000/Таблица1001!F9</f>
        <v>#DIV/0!</v>
      </c>
      <c r="U108" s="557" t="e">
        <f>R108*1000/Таблица1001!F9</f>
        <v>#DIV/0!</v>
      </c>
      <c r="V108" s="557" t="e">
        <f t="shared" si="25"/>
        <v>#DIV/0!</v>
      </c>
    </row>
    <row r="109" spans="1:22" x14ac:dyDescent="0.15">
      <c r="A109" s="222" t="s">
        <v>1462</v>
      </c>
      <c r="B109" s="77" t="s">
        <v>1463</v>
      </c>
      <c r="C109" s="235" t="s">
        <v>1464</v>
      </c>
      <c r="D109" s="200"/>
      <c r="E109" s="200"/>
      <c r="F109" s="200"/>
      <c r="G109" s="200"/>
      <c r="H109" s="212">
        <f t="shared" si="36"/>
        <v>0</v>
      </c>
      <c r="I109" s="209"/>
      <c r="J109" s="209"/>
      <c r="K109" s="209"/>
      <c r="L109" s="212">
        <f t="shared" si="37"/>
        <v>0</v>
      </c>
      <c r="M109" s="214"/>
      <c r="N109" s="214"/>
      <c r="O109" s="214"/>
      <c r="P109" s="214">
        <f>0</f>
        <v>0</v>
      </c>
      <c r="Q109" s="214"/>
      <c r="R109" s="212">
        <f t="shared" si="26"/>
        <v>0</v>
      </c>
      <c r="S109" s="557" t="e">
        <f>H109*1000/Таблица1001!F9</f>
        <v>#DIV/0!</v>
      </c>
      <c r="T109" s="557" t="e">
        <f>M109*1000/Таблица1001!F9</f>
        <v>#DIV/0!</v>
      </c>
      <c r="U109" s="557" t="e">
        <f>R109*1000/Таблица1001!F9</f>
        <v>#DIV/0!</v>
      </c>
      <c r="V109" s="557" t="e">
        <f t="shared" si="25"/>
        <v>#DIV/0!</v>
      </c>
    </row>
    <row r="110" spans="1:22" x14ac:dyDescent="0.15">
      <c r="A110" s="222" t="s">
        <v>441</v>
      </c>
      <c r="B110" s="77" t="s">
        <v>889</v>
      </c>
      <c r="C110" s="235" t="s">
        <v>890</v>
      </c>
      <c r="D110" s="200" t="s">
        <v>609</v>
      </c>
      <c r="E110" s="200"/>
      <c r="F110" s="200"/>
      <c r="G110" s="200"/>
      <c r="H110" s="212">
        <f t="shared" si="36"/>
        <v>0</v>
      </c>
      <c r="I110" s="209"/>
      <c r="J110" s="209"/>
      <c r="K110" s="209"/>
      <c r="L110" s="212">
        <f t="shared" si="37"/>
        <v>0</v>
      </c>
      <c r="M110" s="214"/>
      <c r="N110" s="214"/>
      <c r="O110" s="214"/>
      <c r="P110" s="214">
        <f>0</f>
        <v>0</v>
      </c>
      <c r="Q110" s="214"/>
      <c r="R110" s="212">
        <f t="shared" si="26"/>
        <v>0</v>
      </c>
      <c r="S110" s="557" t="e">
        <f>H110*1000/Таблица1001!F9</f>
        <v>#DIV/0!</v>
      </c>
      <c r="T110" s="557" t="e">
        <f>M110*1000/Таблица1001!F9</f>
        <v>#DIV/0!</v>
      </c>
      <c r="U110" s="557" t="e">
        <f>R110*1000/Таблица1001!F9</f>
        <v>#DIV/0!</v>
      </c>
      <c r="V110" s="557" t="e">
        <f t="shared" si="25"/>
        <v>#DIV/0!</v>
      </c>
    </row>
    <row r="111" spans="1:22" x14ac:dyDescent="0.15">
      <c r="A111" s="222" t="s">
        <v>692</v>
      </c>
      <c r="B111" s="77" t="s">
        <v>891</v>
      </c>
      <c r="C111" s="235" t="s">
        <v>892</v>
      </c>
      <c r="D111" s="200" t="s">
        <v>610</v>
      </c>
      <c r="E111" s="200"/>
      <c r="F111" s="200"/>
      <c r="G111" s="200"/>
      <c r="H111" s="212">
        <f t="shared" si="36"/>
        <v>0</v>
      </c>
      <c r="I111" s="209"/>
      <c r="J111" s="209"/>
      <c r="K111" s="209"/>
      <c r="L111" s="212">
        <f t="shared" si="37"/>
        <v>0</v>
      </c>
      <c r="M111" s="214"/>
      <c r="N111" s="214"/>
      <c r="O111" s="214"/>
      <c r="P111" s="214">
        <f>0</f>
        <v>0</v>
      </c>
      <c r="Q111" s="214"/>
      <c r="R111" s="212">
        <f t="shared" si="26"/>
        <v>0</v>
      </c>
      <c r="S111" s="557" t="e">
        <f>H111*1000/Таблица1001!F9</f>
        <v>#DIV/0!</v>
      </c>
      <c r="T111" s="557" t="e">
        <f>M111*1000/Таблица1001!F9</f>
        <v>#DIV/0!</v>
      </c>
      <c r="U111" s="557" t="e">
        <f>R111*1000/Таблица1001!F9</f>
        <v>#DIV/0!</v>
      </c>
      <c r="V111" s="557" t="e">
        <f t="shared" si="25"/>
        <v>#DIV/0!</v>
      </c>
    </row>
    <row r="112" spans="1:22" ht="21" x14ac:dyDescent="0.15">
      <c r="A112" s="222" t="s">
        <v>1465</v>
      </c>
      <c r="B112" s="77" t="s">
        <v>1466</v>
      </c>
      <c r="C112" s="235" t="s">
        <v>1467</v>
      </c>
      <c r="D112" s="200"/>
      <c r="E112" s="200"/>
      <c r="F112" s="200"/>
      <c r="G112" s="200"/>
      <c r="H112" s="212">
        <f t="shared" si="36"/>
        <v>0</v>
      </c>
      <c r="I112" s="209"/>
      <c r="J112" s="209"/>
      <c r="K112" s="209"/>
      <c r="L112" s="212">
        <f t="shared" si="37"/>
        <v>0</v>
      </c>
      <c r="M112" s="214"/>
      <c r="N112" s="214"/>
      <c r="O112" s="214"/>
      <c r="P112" s="214">
        <f>0</f>
        <v>0</v>
      </c>
      <c r="Q112" s="214"/>
      <c r="R112" s="212">
        <f t="shared" si="26"/>
        <v>0</v>
      </c>
      <c r="S112" s="557" t="e">
        <f>H112*1000/Таблица1001!F9</f>
        <v>#DIV/0!</v>
      </c>
      <c r="T112" s="557" t="e">
        <f>M112*1000/Таблица1001!F9</f>
        <v>#DIV/0!</v>
      </c>
      <c r="U112" s="557" t="e">
        <f>R112*1000/Таблица1001!F9</f>
        <v>#DIV/0!</v>
      </c>
      <c r="V112" s="557" t="e">
        <f t="shared" si="25"/>
        <v>#DIV/0!</v>
      </c>
    </row>
    <row r="113" spans="1:22" s="53" customFormat="1" x14ac:dyDescent="0.15">
      <c r="A113" s="221" t="s">
        <v>693</v>
      </c>
      <c r="B113" s="102" t="s">
        <v>221</v>
      </c>
      <c r="C113" s="234" t="s">
        <v>146</v>
      </c>
      <c r="D113" s="225" t="s">
        <v>34</v>
      </c>
      <c r="E113" s="225">
        <f>E114+E115+E121+E125+E128</f>
        <v>0</v>
      </c>
      <c r="F113" s="225">
        <f t="shared" ref="F113:Q113" si="38">F114+F115+F121+F125+F128</f>
        <v>0</v>
      </c>
      <c r="G113" s="225">
        <f t="shared" si="38"/>
        <v>0</v>
      </c>
      <c r="H113" s="212">
        <f t="shared" si="38"/>
        <v>0</v>
      </c>
      <c r="I113" s="212">
        <f t="shared" si="38"/>
        <v>0</v>
      </c>
      <c r="J113" s="212">
        <f t="shared" si="38"/>
        <v>0</v>
      </c>
      <c r="K113" s="212">
        <f t="shared" si="38"/>
        <v>0</v>
      </c>
      <c r="L113" s="212">
        <f t="shared" si="38"/>
        <v>0</v>
      </c>
      <c r="M113" s="212">
        <f t="shared" si="38"/>
        <v>0</v>
      </c>
      <c r="N113" s="212">
        <f t="shared" si="38"/>
        <v>0</v>
      </c>
      <c r="O113" s="212">
        <f t="shared" si="38"/>
        <v>0</v>
      </c>
      <c r="P113" s="214">
        <f>0</f>
        <v>0</v>
      </c>
      <c r="Q113" s="212">
        <f t="shared" si="38"/>
        <v>0</v>
      </c>
      <c r="R113" s="212">
        <f t="shared" si="26"/>
        <v>0</v>
      </c>
      <c r="S113" s="557" t="e">
        <f>H113*1000/Таблица1001!F9</f>
        <v>#DIV/0!</v>
      </c>
      <c r="T113" s="557" t="e">
        <f>M113*1000/Таблица1001!F9</f>
        <v>#DIV/0!</v>
      </c>
      <c r="U113" s="557" t="e">
        <f>R113*1000/Таблица1001!F9</f>
        <v>#DIV/0!</v>
      </c>
      <c r="V113" s="557" t="e">
        <f t="shared" si="25"/>
        <v>#DIV/0!</v>
      </c>
    </row>
    <row r="114" spans="1:22" x14ac:dyDescent="0.15">
      <c r="A114" s="222" t="s">
        <v>593</v>
      </c>
      <c r="B114" s="77" t="s">
        <v>222</v>
      </c>
      <c r="C114" s="215" t="s">
        <v>78</v>
      </c>
      <c r="D114" s="200" t="s">
        <v>473</v>
      </c>
      <c r="E114" s="200"/>
      <c r="F114" s="200"/>
      <c r="G114" s="200"/>
      <c r="H114" s="212">
        <f t="shared" si="34"/>
        <v>0</v>
      </c>
      <c r="I114" s="209"/>
      <c r="J114" s="209"/>
      <c r="K114" s="209"/>
      <c r="L114" s="212">
        <f t="shared" ref="L114:L137" si="39">G114+N114</f>
        <v>0</v>
      </c>
      <c r="M114" s="214"/>
      <c r="N114" s="214"/>
      <c r="O114" s="214"/>
      <c r="P114" s="214">
        <f>0</f>
        <v>0</v>
      </c>
      <c r="Q114" s="214"/>
      <c r="R114" s="212">
        <f t="shared" si="26"/>
        <v>0</v>
      </c>
      <c r="S114" s="557" t="e">
        <f>H114*1000/Таблица1001!F9</f>
        <v>#DIV/0!</v>
      </c>
      <c r="T114" s="557" t="e">
        <f>M114*1000/Таблица1001!F9</f>
        <v>#DIV/0!</v>
      </c>
      <c r="U114" s="557" t="e">
        <f>R114*1000/Таблица1001!F9</f>
        <v>#DIV/0!</v>
      </c>
      <c r="V114" s="557" t="e">
        <f>N114*100/M9</f>
        <v>#DIV/0!</v>
      </c>
    </row>
    <row r="115" spans="1:22" ht="21" x14ac:dyDescent="0.15">
      <c r="A115" s="222" t="s">
        <v>694</v>
      </c>
      <c r="B115" s="77" t="s">
        <v>360</v>
      </c>
      <c r="C115" s="215" t="s">
        <v>348</v>
      </c>
      <c r="D115" s="200" t="s">
        <v>893</v>
      </c>
      <c r="E115" s="200"/>
      <c r="F115" s="200"/>
      <c r="G115" s="200"/>
      <c r="H115" s="212">
        <f t="shared" si="34"/>
        <v>0</v>
      </c>
      <c r="I115" s="209"/>
      <c r="J115" s="209"/>
      <c r="K115" s="209"/>
      <c r="L115" s="212">
        <f t="shared" si="39"/>
        <v>0</v>
      </c>
      <c r="M115" s="214"/>
      <c r="N115" s="214"/>
      <c r="O115" s="214"/>
      <c r="P115" s="214">
        <f>0</f>
        <v>0</v>
      </c>
      <c r="Q115" s="214"/>
      <c r="R115" s="212">
        <f t="shared" si="26"/>
        <v>0</v>
      </c>
      <c r="S115" s="557" t="e">
        <f>H115*1000/Таблица1001!F9</f>
        <v>#DIV/0!</v>
      </c>
      <c r="T115" s="557" t="e">
        <f>M115*1000/Таблица1001!F9</f>
        <v>#DIV/0!</v>
      </c>
      <c r="U115" s="557" t="e">
        <f>R115*1000/Таблица1001!F9</f>
        <v>#DIV/0!</v>
      </c>
      <c r="V115" s="557" t="e">
        <f t="shared" si="25"/>
        <v>#DIV/0!</v>
      </c>
    </row>
    <row r="116" spans="1:22" ht="31.5" x14ac:dyDescent="0.15">
      <c r="A116" s="222" t="s">
        <v>970</v>
      </c>
      <c r="B116" s="77" t="s">
        <v>361</v>
      </c>
      <c r="C116" s="215" t="s">
        <v>349</v>
      </c>
      <c r="D116" s="200" t="s">
        <v>486</v>
      </c>
      <c r="E116" s="200"/>
      <c r="F116" s="200"/>
      <c r="G116" s="200">
        <f>0</f>
        <v>0</v>
      </c>
      <c r="H116" s="212">
        <f t="shared" si="34"/>
        <v>0</v>
      </c>
      <c r="I116" s="209"/>
      <c r="J116" s="209"/>
      <c r="K116" s="209"/>
      <c r="L116" s="212">
        <f t="shared" si="39"/>
        <v>0</v>
      </c>
      <c r="M116" s="214">
        <f>H116</f>
        <v>0</v>
      </c>
      <c r="N116" s="214"/>
      <c r="O116" s="214">
        <f>0</f>
        <v>0</v>
      </c>
      <c r="P116" s="214">
        <f>0</f>
        <v>0</v>
      </c>
      <c r="Q116" s="214"/>
      <c r="R116" s="212">
        <f t="shared" si="26"/>
        <v>0</v>
      </c>
      <c r="S116" s="557" t="e">
        <f>H116*1000/Таблица1001!F9</f>
        <v>#DIV/0!</v>
      </c>
      <c r="T116" s="557" t="e">
        <f>M116*1000/Таблица1001!F9</f>
        <v>#DIV/0!</v>
      </c>
      <c r="U116" s="557" t="e">
        <f>R116*1000/Таблица1001!F9</f>
        <v>#DIV/0!</v>
      </c>
      <c r="V116" s="557" t="e">
        <f t="shared" si="25"/>
        <v>#DIV/0!</v>
      </c>
    </row>
    <row r="117" spans="1:22" ht="21" x14ac:dyDescent="0.15">
      <c r="A117" s="222" t="s">
        <v>971</v>
      </c>
      <c r="B117" s="77" t="s">
        <v>362</v>
      </c>
      <c r="C117" s="215" t="s">
        <v>350</v>
      </c>
      <c r="D117" s="200" t="s">
        <v>601</v>
      </c>
      <c r="E117" s="200"/>
      <c r="F117" s="200"/>
      <c r="G117" s="200"/>
      <c r="H117" s="212">
        <f t="shared" si="34"/>
        <v>0</v>
      </c>
      <c r="I117" s="209"/>
      <c r="J117" s="209"/>
      <c r="K117" s="209"/>
      <c r="L117" s="212">
        <f t="shared" si="39"/>
        <v>0</v>
      </c>
      <c r="M117" s="214"/>
      <c r="N117" s="214"/>
      <c r="O117" s="214"/>
      <c r="P117" s="214">
        <f>0</f>
        <v>0</v>
      </c>
      <c r="Q117" s="214"/>
      <c r="R117" s="212">
        <f t="shared" si="26"/>
        <v>0</v>
      </c>
      <c r="S117" s="557" t="e">
        <f>H117*1000/Таблица1001!F9</f>
        <v>#DIV/0!</v>
      </c>
      <c r="T117" s="557" t="e">
        <f>M117*1000/Таблица1001!F9</f>
        <v>#DIV/0!</v>
      </c>
      <c r="U117" s="557" t="e">
        <f>R117*1000/Таблица1001!F9</f>
        <v>#DIV/0!</v>
      </c>
      <c r="V117" s="557" t="e">
        <f t="shared" si="25"/>
        <v>#DIV/0!</v>
      </c>
    </row>
    <row r="118" spans="1:22" x14ac:dyDescent="0.15">
      <c r="A118" s="222" t="s">
        <v>695</v>
      </c>
      <c r="B118" s="77" t="s">
        <v>363</v>
      </c>
      <c r="C118" s="215" t="s">
        <v>351</v>
      </c>
      <c r="D118" s="200" t="s">
        <v>771</v>
      </c>
      <c r="E118" s="200"/>
      <c r="F118" s="200"/>
      <c r="G118" s="200"/>
      <c r="H118" s="212">
        <f t="shared" si="34"/>
        <v>0</v>
      </c>
      <c r="I118" s="209"/>
      <c r="J118" s="209"/>
      <c r="K118" s="209"/>
      <c r="L118" s="212">
        <f t="shared" si="39"/>
        <v>0</v>
      </c>
      <c r="M118" s="214"/>
      <c r="N118" s="214"/>
      <c r="O118" s="214"/>
      <c r="P118" s="214">
        <f>0</f>
        <v>0</v>
      </c>
      <c r="Q118" s="214"/>
      <c r="R118" s="212">
        <f t="shared" si="26"/>
        <v>0</v>
      </c>
      <c r="S118" s="557" t="e">
        <f>H118*1000/Таблица1001!F9</f>
        <v>#DIV/0!</v>
      </c>
      <c r="T118" s="557" t="e">
        <f>M118*1000/Таблица1001!F9</f>
        <v>#DIV/0!</v>
      </c>
      <c r="U118" s="557" t="e">
        <f>R118*1000/Таблица1001!F9</f>
        <v>#DIV/0!</v>
      </c>
      <c r="V118" s="557" t="e">
        <f t="shared" si="25"/>
        <v>#DIV/0!</v>
      </c>
    </row>
    <row r="119" spans="1:22" x14ac:dyDescent="0.15">
      <c r="A119" s="222" t="s">
        <v>696</v>
      </c>
      <c r="B119" s="77" t="s">
        <v>364</v>
      </c>
      <c r="C119" s="215" t="s">
        <v>352</v>
      </c>
      <c r="D119" s="200" t="s">
        <v>372</v>
      </c>
      <c r="E119" s="200"/>
      <c r="F119" s="200"/>
      <c r="G119" s="200"/>
      <c r="H119" s="212">
        <f t="shared" si="34"/>
        <v>0</v>
      </c>
      <c r="I119" s="209"/>
      <c r="J119" s="209"/>
      <c r="K119" s="209"/>
      <c r="L119" s="212">
        <f t="shared" si="39"/>
        <v>0</v>
      </c>
      <c r="M119" s="214"/>
      <c r="N119" s="214"/>
      <c r="O119" s="214"/>
      <c r="P119" s="214">
        <f>0</f>
        <v>0</v>
      </c>
      <c r="Q119" s="214"/>
      <c r="R119" s="212">
        <f t="shared" si="26"/>
        <v>0</v>
      </c>
      <c r="S119" s="557" t="e">
        <f>H119*1000/Таблица1001!F9</f>
        <v>#DIV/0!</v>
      </c>
      <c r="T119" s="557" t="e">
        <f>M119*1000/Таблица1001!F9</f>
        <v>#DIV/0!</v>
      </c>
      <c r="U119" s="557" t="e">
        <f>R119*1000/Таблица1001!F9</f>
        <v>#DIV/0!</v>
      </c>
      <c r="V119" s="557" t="e">
        <f t="shared" si="25"/>
        <v>#DIV/0!</v>
      </c>
    </row>
    <row r="120" spans="1:22" ht="21" x14ac:dyDescent="0.15">
      <c r="A120" s="222" t="s">
        <v>697</v>
      </c>
      <c r="B120" s="77" t="s">
        <v>365</v>
      </c>
      <c r="C120" s="215" t="s">
        <v>353</v>
      </c>
      <c r="D120" s="200" t="s">
        <v>373</v>
      </c>
      <c r="E120" s="200"/>
      <c r="F120" s="200"/>
      <c r="G120" s="200"/>
      <c r="H120" s="212">
        <f t="shared" si="34"/>
        <v>0</v>
      </c>
      <c r="I120" s="209"/>
      <c r="J120" s="209"/>
      <c r="K120" s="209"/>
      <c r="L120" s="212">
        <f t="shared" si="39"/>
        <v>0</v>
      </c>
      <c r="M120" s="214"/>
      <c r="N120" s="214"/>
      <c r="O120" s="214"/>
      <c r="P120" s="214">
        <f>0</f>
        <v>0</v>
      </c>
      <c r="Q120" s="214"/>
      <c r="R120" s="212">
        <f t="shared" si="26"/>
        <v>0</v>
      </c>
      <c r="S120" s="557" t="e">
        <f>H120*1000/Таблица1001!F9</f>
        <v>#DIV/0!</v>
      </c>
      <c r="T120" s="557" t="e">
        <f>M120*1000/Таблица1001!F9</f>
        <v>#DIV/0!</v>
      </c>
      <c r="U120" s="557" t="e">
        <f>R120*1000/Таблица1001!F9</f>
        <v>#DIV/0!</v>
      </c>
      <c r="V120" s="557" t="e">
        <f t="shared" si="25"/>
        <v>#DIV/0!</v>
      </c>
    </row>
    <row r="121" spans="1:22" ht="21" x14ac:dyDescent="0.15">
      <c r="A121" s="222" t="s">
        <v>819</v>
      </c>
      <c r="B121" s="77" t="s">
        <v>366</v>
      </c>
      <c r="C121" s="215" t="s">
        <v>354</v>
      </c>
      <c r="D121" s="200" t="s">
        <v>894</v>
      </c>
      <c r="E121" s="225">
        <f>E122+E123+E124</f>
        <v>0</v>
      </c>
      <c r="F121" s="225">
        <f t="shared" ref="F121:Q121" si="40">F122+F123+F124</f>
        <v>0</v>
      </c>
      <c r="G121" s="225">
        <f t="shared" si="40"/>
        <v>0</v>
      </c>
      <c r="H121" s="212">
        <f t="shared" si="40"/>
        <v>0</v>
      </c>
      <c r="I121" s="212">
        <f t="shared" si="40"/>
        <v>0</v>
      </c>
      <c r="J121" s="212">
        <f t="shared" si="40"/>
        <v>0</v>
      </c>
      <c r="K121" s="212">
        <f t="shared" si="40"/>
        <v>0</v>
      </c>
      <c r="L121" s="212">
        <f t="shared" si="40"/>
        <v>0</v>
      </c>
      <c r="M121" s="212">
        <f t="shared" si="40"/>
        <v>0</v>
      </c>
      <c r="N121" s="212">
        <f t="shared" si="40"/>
        <v>0</v>
      </c>
      <c r="O121" s="212">
        <f t="shared" si="40"/>
        <v>0</v>
      </c>
      <c r="P121" s="214">
        <f>0</f>
        <v>0</v>
      </c>
      <c r="Q121" s="212">
        <f t="shared" si="40"/>
        <v>0</v>
      </c>
      <c r="R121" s="212">
        <f t="shared" si="26"/>
        <v>0</v>
      </c>
      <c r="S121" s="557" t="e">
        <f>H121*1000/Таблица1001!F9</f>
        <v>#DIV/0!</v>
      </c>
      <c r="T121" s="557" t="e">
        <f>M121*1000/Таблица1001!F9</f>
        <v>#DIV/0!</v>
      </c>
      <c r="U121" s="557" t="e">
        <f>R121*1000/Таблица1001!F9</f>
        <v>#DIV/0!</v>
      </c>
      <c r="V121" s="557" t="e">
        <f t="shared" si="25"/>
        <v>#DIV/0!</v>
      </c>
    </row>
    <row r="122" spans="1:22" x14ac:dyDescent="0.15">
      <c r="A122" s="222" t="s">
        <v>698</v>
      </c>
      <c r="B122" s="77" t="s">
        <v>367</v>
      </c>
      <c r="C122" s="215" t="s">
        <v>355</v>
      </c>
      <c r="D122" s="200" t="s">
        <v>772</v>
      </c>
      <c r="E122" s="200"/>
      <c r="F122" s="200"/>
      <c r="G122" s="200"/>
      <c r="H122" s="212">
        <f t="shared" ref="H122:H128" si="41">I122+J122+K122</f>
        <v>0</v>
      </c>
      <c r="I122" s="209"/>
      <c r="J122" s="209"/>
      <c r="K122" s="209"/>
      <c r="L122" s="212">
        <f t="shared" ref="L122:L131" si="42">G122+N122</f>
        <v>0</v>
      </c>
      <c r="M122" s="214"/>
      <c r="N122" s="214"/>
      <c r="O122" s="214"/>
      <c r="P122" s="214">
        <f>0</f>
        <v>0</v>
      </c>
      <c r="Q122" s="214"/>
      <c r="R122" s="212">
        <f t="shared" si="26"/>
        <v>0</v>
      </c>
      <c r="S122" s="557" t="e">
        <f>H122*1000/Таблица1001!F9</f>
        <v>#DIV/0!</v>
      </c>
      <c r="T122" s="557" t="e">
        <f>M122*1000/Таблица1001!F9</f>
        <v>#DIV/0!</v>
      </c>
      <c r="U122" s="557" t="e">
        <f>R122*1000/Таблица1001!F9</f>
        <v>#DIV/0!</v>
      </c>
      <c r="V122" s="557" t="e">
        <f t="shared" si="25"/>
        <v>#DIV/0!</v>
      </c>
    </row>
    <row r="123" spans="1:22" x14ac:dyDescent="0.15">
      <c r="A123" s="222" t="s">
        <v>699</v>
      </c>
      <c r="B123" s="77" t="s">
        <v>368</v>
      </c>
      <c r="C123" s="215" t="s">
        <v>356</v>
      </c>
      <c r="D123" s="200" t="s">
        <v>773</v>
      </c>
      <c r="E123" s="200"/>
      <c r="F123" s="200"/>
      <c r="G123" s="200"/>
      <c r="H123" s="212">
        <f t="shared" si="41"/>
        <v>0</v>
      </c>
      <c r="I123" s="209"/>
      <c r="J123" s="209"/>
      <c r="K123" s="209"/>
      <c r="L123" s="212">
        <f t="shared" si="42"/>
        <v>0</v>
      </c>
      <c r="M123" s="214"/>
      <c r="N123" s="214"/>
      <c r="O123" s="214"/>
      <c r="P123" s="214">
        <f>0</f>
        <v>0</v>
      </c>
      <c r="Q123" s="214"/>
      <c r="R123" s="212">
        <f t="shared" si="26"/>
        <v>0</v>
      </c>
      <c r="S123" s="557" t="e">
        <f>H123*1000/Таблица1001!F9</f>
        <v>#DIV/0!</v>
      </c>
      <c r="T123" s="557" t="e">
        <f>M123*1000/Таблица1001!F9</f>
        <v>#DIV/0!</v>
      </c>
      <c r="U123" s="557" t="e">
        <f>R123*1000/Таблица1001!F9</f>
        <v>#DIV/0!</v>
      </c>
      <c r="V123" s="557" t="e">
        <f t="shared" si="25"/>
        <v>#DIV/0!</v>
      </c>
    </row>
    <row r="124" spans="1:22" x14ac:dyDescent="0.15">
      <c r="A124" s="222" t="s">
        <v>1468</v>
      </c>
      <c r="B124" s="77" t="s">
        <v>1469</v>
      </c>
      <c r="C124" s="215" t="s">
        <v>1470</v>
      </c>
      <c r="D124" s="200"/>
      <c r="E124" s="200"/>
      <c r="F124" s="200"/>
      <c r="G124" s="200"/>
      <c r="H124" s="212">
        <f t="shared" si="41"/>
        <v>0</v>
      </c>
      <c r="I124" s="209"/>
      <c r="J124" s="209"/>
      <c r="K124" s="209"/>
      <c r="L124" s="212">
        <f t="shared" si="42"/>
        <v>0</v>
      </c>
      <c r="M124" s="214"/>
      <c r="N124" s="214"/>
      <c r="O124" s="214"/>
      <c r="P124" s="214">
        <f>0</f>
        <v>0</v>
      </c>
      <c r="Q124" s="214"/>
      <c r="R124" s="212">
        <f t="shared" si="26"/>
        <v>0</v>
      </c>
      <c r="S124" s="557" t="e">
        <f>H124*1000/Таблица1001!F9</f>
        <v>#DIV/0!</v>
      </c>
      <c r="T124" s="557" t="e">
        <f>M124*1000/Таблица1001!F9</f>
        <v>#DIV/0!</v>
      </c>
      <c r="U124" s="557" t="e">
        <f>R124*1000/Таблица1001!F9</f>
        <v>#DIV/0!</v>
      </c>
      <c r="V124" s="557" t="e">
        <f t="shared" si="25"/>
        <v>#DIV/0!</v>
      </c>
    </row>
    <row r="125" spans="1:22" x14ac:dyDescent="0.15">
      <c r="A125" s="222" t="s">
        <v>700</v>
      </c>
      <c r="B125" s="77" t="s">
        <v>369</v>
      </c>
      <c r="C125" s="215" t="s">
        <v>357</v>
      </c>
      <c r="D125" s="200" t="s">
        <v>774</v>
      </c>
      <c r="E125" s="200"/>
      <c r="F125" s="200"/>
      <c r="G125" s="200"/>
      <c r="H125" s="212">
        <f t="shared" si="41"/>
        <v>0</v>
      </c>
      <c r="I125" s="209"/>
      <c r="J125" s="209"/>
      <c r="K125" s="209"/>
      <c r="L125" s="212">
        <f t="shared" si="42"/>
        <v>0</v>
      </c>
      <c r="M125" s="214"/>
      <c r="N125" s="214"/>
      <c r="O125" s="214"/>
      <c r="P125" s="214">
        <f>0</f>
        <v>0</v>
      </c>
      <c r="Q125" s="214"/>
      <c r="R125" s="212">
        <f t="shared" si="26"/>
        <v>0</v>
      </c>
      <c r="S125" s="557" t="e">
        <f>H125*1000/Таблица1001!F9</f>
        <v>#DIV/0!</v>
      </c>
      <c r="T125" s="557" t="e">
        <f>M125*1000/Таблица1001!F9</f>
        <v>#DIV/0!</v>
      </c>
      <c r="U125" s="557" t="e">
        <f>R125*1000/Таблица1001!F9</f>
        <v>#DIV/0!</v>
      </c>
      <c r="V125" s="557" t="e">
        <f t="shared" si="25"/>
        <v>#DIV/0!</v>
      </c>
    </row>
    <row r="126" spans="1:22" ht="21" x14ac:dyDescent="0.15">
      <c r="A126" s="222" t="s">
        <v>701</v>
      </c>
      <c r="B126" s="77" t="s">
        <v>370</v>
      </c>
      <c r="C126" s="215" t="s">
        <v>358</v>
      </c>
      <c r="D126" s="200" t="s">
        <v>775</v>
      </c>
      <c r="E126" s="200"/>
      <c r="F126" s="200"/>
      <c r="G126" s="200"/>
      <c r="H126" s="212">
        <f t="shared" si="41"/>
        <v>0</v>
      </c>
      <c r="I126" s="209"/>
      <c r="J126" s="209"/>
      <c r="K126" s="209"/>
      <c r="L126" s="212">
        <f t="shared" si="42"/>
        <v>0</v>
      </c>
      <c r="M126" s="214"/>
      <c r="N126" s="214"/>
      <c r="O126" s="214"/>
      <c r="P126" s="214">
        <f>0</f>
        <v>0</v>
      </c>
      <c r="Q126" s="214"/>
      <c r="R126" s="212">
        <f t="shared" si="26"/>
        <v>0</v>
      </c>
      <c r="S126" s="557" t="e">
        <f>H126*1000/Таблица1001!F9</f>
        <v>#DIV/0!</v>
      </c>
      <c r="T126" s="557" t="e">
        <f>M126*1000/Таблица1001!F9</f>
        <v>#DIV/0!</v>
      </c>
      <c r="U126" s="557" t="e">
        <f>R126*1000/Таблица1001!F9</f>
        <v>#DIV/0!</v>
      </c>
      <c r="V126" s="557" t="e">
        <f t="shared" si="25"/>
        <v>#DIV/0!</v>
      </c>
    </row>
    <row r="127" spans="1:22" x14ac:dyDescent="0.15">
      <c r="A127" s="222" t="s">
        <v>702</v>
      </c>
      <c r="B127" s="77" t="s">
        <v>371</v>
      </c>
      <c r="C127" s="215" t="s">
        <v>359</v>
      </c>
      <c r="D127" s="200" t="s">
        <v>776</v>
      </c>
      <c r="E127" s="200"/>
      <c r="F127" s="200"/>
      <c r="G127" s="200"/>
      <c r="H127" s="212">
        <f t="shared" si="41"/>
        <v>0</v>
      </c>
      <c r="I127" s="209"/>
      <c r="J127" s="209"/>
      <c r="K127" s="209"/>
      <c r="L127" s="212">
        <f t="shared" si="42"/>
        <v>0</v>
      </c>
      <c r="M127" s="214"/>
      <c r="N127" s="214"/>
      <c r="O127" s="214"/>
      <c r="P127" s="214">
        <f>0</f>
        <v>0</v>
      </c>
      <c r="Q127" s="214"/>
      <c r="R127" s="212">
        <f t="shared" si="26"/>
        <v>0</v>
      </c>
      <c r="S127" s="557" t="e">
        <f>H127*1000/Таблица1001!F9</f>
        <v>#DIV/0!</v>
      </c>
      <c r="T127" s="557" t="e">
        <f>M127*1000/Таблица1001!F9</f>
        <v>#DIV/0!</v>
      </c>
      <c r="U127" s="557" t="e">
        <f>R127*1000/Таблица1001!F9</f>
        <v>#DIV/0!</v>
      </c>
      <c r="V127" s="557" t="e">
        <f t="shared" si="25"/>
        <v>#DIV/0!</v>
      </c>
    </row>
    <row r="128" spans="1:22" x14ac:dyDescent="0.15">
      <c r="A128" s="222" t="s">
        <v>1471</v>
      </c>
      <c r="B128" s="77" t="s">
        <v>1472</v>
      </c>
      <c r="C128" s="215" t="s">
        <v>1473</v>
      </c>
      <c r="D128" s="200"/>
      <c r="E128" s="200"/>
      <c r="F128" s="200"/>
      <c r="G128" s="200"/>
      <c r="H128" s="212">
        <f t="shared" si="41"/>
        <v>0</v>
      </c>
      <c r="I128" s="209"/>
      <c r="J128" s="209"/>
      <c r="K128" s="209"/>
      <c r="L128" s="212">
        <f t="shared" si="42"/>
        <v>0</v>
      </c>
      <c r="M128" s="214"/>
      <c r="N128" s="214"/>
      <c r="O128" s="214"/>
      <c r="P128" s="214">
        <f>0</f>
        <v>0</v>
      </c>
      <c r="Q128" s="214"/>
      <c r="R128" s="212">
        <f t="shared" si="26"/>
        <v>0</v>
      </c>
      <c r="S128" s="557" t="e">
        <f>H128*1000/Таблица1001!F9</f>
        <v>#DIV/0!</v>
      </c>
      <c r="T128" s="557" t="e">
        <f>M128*1000/Таблица1001!F9</f>
        <v>#DIV/0!</v>
      </c>
      <c r="U128" s="557" t="e">
        <f>R128*1000/Таблица1001!F9</f>
        <v>#DIV/0!</v>
      </c>
      <c r="V128" s="557" t="e">
        <f t="shared" si="25"/>
        <v>#DIV/0!</v>
      </c>
    </row>
    <row r="129" spans="1:22" s="53" customFormat="1" x14ac:dyDescent="0.15">
      <c r="A129" s="221" t="s">
        <v>703</v>
      </c>
      <c r="B129" s="102" t="s">
        <v>223</v>
      </c>
      <c r="C129" s="234" t="s">
        <v>139</v>
      </c>
      <c r="D129" s="225" t="s">
        <v>35</v>
      </c>
      <c r="E129" s="225">
        <f>E130+E131+E133+E138+E146+E152+E160+E161+E166</f>
        <v>0</v>
      </c>
      <c r="F129" s="225">
        <f t="shared" ref="F129:Q129" si="43">F130+F131+F133+F138+F146+F152+F160+F161+F166</f>
        <v>0</v>
      </c>
      <c r="G129" s="225">
        <f t="shared" si="43"/>
        <v>0</v>
      </c>
      <c r="H129" s="212">
        <f t="shared" si="43"/>
        <v>0</v>
      </c>
      <c r="I129" s="212">
        <f t="shared" si="43"/>
        <v>0</v>
      </c>
      <c r="J129" s="212">
        <f t="shared" si="43"/>
        <v>0</v>
      </c>
      <c r="K129" s="212">
        <f t="shared" si="43"/>
        <v>0</v>
      </c>
      <c r="L129" s="212">
        <f t="shared" si="43"/>
        <v>0</v>
      </c>
      <c r="M129" s="212">
        <f t="shared" si="43"/>
        <v>0</v>
      </c>
      <c r="N129" s="212">
        <f t="shared" si="43"/>
        <v>0</v>
      </c>
      <c r="O129" s="212">
        <f t="shared" si="43"/>
        <v>0</v>
      </c>
      <c r="P129" s="214">
        <f>0</f>
        <v>0</v>
      </c>
      <c r="Q129" s="212">
        <f t="shared" si="43"/>
        <v>0</v>
      </c>
      <c r="R129" s="212">
        <f t="shared" si="26"/>
        <v>0</v>
      </c>
      <c r="S129" s="557" t="e">
        <f>H129*1000/Таблица1001!F9</f>
        <v>#DIV/0!</v>
      </c>
      <c r="T129" s="557" t="e">
        <f>M129*1000/Таблица1001!F9</f>
        <v>#DIV/0!</v>
      </c>
      <c r="U129" s="557" t="e">
        <f>R129*1000/Таблица1001!F9</f>
        <v>#DIV/0!</v>
      </c>
      <c r="V129" s="557" t="e">
        <f t="shared" si="25"/>
        <v>#DIV/0!</v>
      </c>
    </row>
    <row r="130" spans="1:22" x14ac:dyDescent="0.15">
      <c r="A130" s="222" t="s">
        <v>704</v>
      </c>
      <c r="B130" s="77" t="s">
        <v>224</v>
      </c>
      <c r="C130" s="215" t="s">
        <v>79</v>
      </c>
      <c r="D130" s="200" t="s">
        <v>36</v>
      </c>
      <c r="E130" s="200"/>
      <c r="F130" s="200"/>
      <c r="G130" s="200">
        <f>0</f>
        <v>0</v>
      </c>
      <c r="H130" s="226">
        <f>I130+J130+K130</f>
        <v>0</v>
      </c>
      <c r="I130" s="209"/>
      <c r="J130" s="209"/>
      <c r="K130" s="209"/>
      <c r="L130" s="212">
        <f t="shared" si="42"/>
        <v>0</v>
      </c>
      <c r="M130" s="209">
        <f>H130</f>
        <v>0</v>
      </c>
      <c r="N130" s="214"/>
      <c r="O130" s="214">
        <f>0</f>
        <v>0</v>
      </c>
      <c r="P130" s="214">
        <f>0</f>
        <v>0</v>
      </c>
      <c r="Q130" s="214"/>
      <c r="R130" s="212">
        <f t="shared" si="26"/>
        <v>0</v>
      </c>
      <c r="S130" s="557" t="e">
        <f>H130*1000/Таблица1001!F9</f>
        <v>#DIV/0!</v>
      </c>
      <c r="T130" s="557" t="e">
        <f>M130*1000/Таблица1001!F9</f>
        <v>#DIV/0!</v>
      </c>
      <c r="U130" s="557" t="e">
        <f>R130*1000/Таблица1001!F9</f>
        <v>#DIV/0!</v>
      </c>
      <c r="V130" s="557" t="e">
        <f t="shared" si="25"/>
        <v>#DIV/0!</v>
      </c>
    </row>
    <row r="131" spans="1:22" x14ac:dyDescent="0.15">
      <c r="A131" s="222" t="s">
        <v>705</v>
      </c>
      <c r="B131" s="77" t="s">
        <v>225</v>
      </c>
      <c r="C131" s="215" t="s">
        <v>80</v>
      </c>
      <c r="D131" s="200" t="s">
        <v>37</v>
      </c>
      <c r="E131" s="200"/>
      <c r="F131" s="200"/>
      <c r="G131" s="200"/>
      <c r="H131" s="212">
        <f>I131+J131+K131</f>
        <v>0</v>
      </c>
      <c r="I131" s="209"/>
      <c r="J131" s="209"/>
      <c r="K131" s="209"/>
      <c r="L131" s="212">
        <f t="shared" si="42"/>
        <v>0</v>
      </c>
      <c r="M131" s="214"/>
      <c r="N131" s="214"/>
      <c r="O131" s="214"/>
      <c r="P131" s="214">
        <f>0</f>
        <v>0</v>
      </c>
      <c r="Q131" s="214"/>
      <c r="R131" s="212">
        <f t="shared" si="26"/>
        <v>0</v>
      </c>
      <c r="S131" s="557" t="e">
        <f>H131*1000/Таблица1001!F9</f>
        <v>#DIV/0!</v>
      </c>
      <c r="T131" s="557" t="e">
        <f>M131*1000/Таблица1001!F9</f>
        <v>#DIV/0!</v>
      </c>
      <c r="U131" s="557" t="e">
        <f>R131*1000/Таблица1001!F9</f>
        <v>#DIV/0!</v>
      </c>
      <c r="V131" s="557" t="e">
        <f t="shared" si="25"/>
        <v>#DIV/0!</v>
      </c>
    </row>
    <row r="132" spans="1:22" x14ac:dyDescent="0.15">
      <c r="A132" s="222" t="s">
        <v>895</v>
      </c>
      <c r="B132" s="77" t="s">
        <v>896</v>
      </c>
      <c r="C132" s="215" t="s">
        <v>897</v>
      </c>
      <c r="D132" s="200" t="s">
        <v>898</v>
      </c>
      <c r="E132" s="200"/>
      <c r="F132" s="200"/>
      <c r="G132" s="200"/>
      <c r="H132" s="212">
        <f>I132+J132+K132</f>
        <v>0</v>
      </c>
      <c r="I132" s="209"/>
      <c r="J132" s="209"/>
      <c r="K132" s="209"/>
      <c r="L132" s="212">
        <f t="shared" si="39"/>
        <v>0</v>
      </c>
      <c r="M132" s="214"/>
      <c r="N132" s="214"/>
      <c r="O132" s="214"/>
      <c r="P132" s="214">
        <f>0</f>
        <v>0</v>
      </c>
      <c r="Q132" s="214"/>
      <c r="R132" s="212">
        <f t="shared" si="26"/>
        <v>0</v>
      </c>
      <c r="S132" s="557" t="e">
        <f>H132*1000/Таблица1001!F9</f>
        <v>#DIV/0!</v>
      </c>
      <c r="T132" s="557" t="e">
        <f>M132*1000/Таблица1001!F9</f>
        <v>#DIV/0!</v>
      </c>
      <c r="U132" s="557" t="e">
        <f>R132*1000/Таблица1001!F9</f>
        <v>#DIV/0!</v>
      </c>
      <c r="V132" s="557" t="e">
        <f t="shared" si="25"/>
        <v>#DIV/0!</v>
      </c>
    </row>
    <row r="133" spans="1:22" ht="21" x14ac:dyDescent="0.15">
      <c r="A133" s="222" t="s">
        <v>706</v>
      </c>
      <c r="B133" s="77" t="s">
        <v>226</v>
      </c>
      <c r="C133" s="215" t="s">
        <v>81</v>
      </c>
      <c r="D133" s="200" t="s">
        <v>38</v>
      </c>
      <c r="E133" s="200"/>
      <c r="F133" s="200"/>
      <c r="G133" s="200">
        <f>G134+G135+G136+G137</f>
        <v>0</v>
      </c>
      <c r="H133" s="212">
        <f>H134+H135+H136+H137</f>
        <v>0</v>
      </c>
      <c r="I133" s="209">
        <f>I134+I135+I136+I137</f>
        <v>0</v>
      </c>
      <c r="J133" s="209">
        <f>J134+J135+J136+J137</f>
        <v>0</v>
      </c>
      <c r="K133" s="209">
        <f>K134+K135+K136+K137</f>
        <v>0</v>
      </c>
      <c r="L133" s="212">
        <f t="shared" si="39"/>
        <v>0</v>
      </c>
      <c r="M133" s="214">
        <f>M134+M135+M136+M137</f>
        <v>0</v>
      </c>
      <c r="N133" s="214">
        <f>N134+N135+N136+N137</f>
        <v>0</v>
      </c>
      <c r="O133" s="214">
        <f>O134+O135+O136+O137</f>
        <v>0</v>
      </c>
      <c r="P133" s="214">
        <f>0</f>
        <v>0</v>
      </c>
      <c r="Q133" s="214">
        <f>Q134+Q135+Q136+Q137</f>
        <v>0</v>
      </c>
      <c r="R133" s="212">
        <f t="shared" si="26"/>
        <v>0</v>
      </c>
      <c r="S133" s="557" t="e">
        <f>H133*1000/Таблица1001!F9</f>
        <v>#DIV/0!</v>
      </c>
      <c r="T133" s="557" t="e">
        <f>M133*1000/Таблица1001!F9</f>
        <v>#DIV/0!</v>
      </c>
      <c r="U133" s="557" t="e">
        <f>R133*1000/Таблица1001!F9</f>
        <v>#DIV/0!</v>
      </c>
      <c r="V133" s="557" t="e">
        <f t="shared" si="25"/>
        <v>#DIV/0!</v>
      </c>
    </row>
    <row r="134" spans="1:22" x14ac:dyDescent="0.15">
      <c r="A134" s="222" t="s">
        <v>579</v>
      </c>
      <c r="B134" s="77" t="s">
        <v>377</v>
      </c>
      <c r="C134" s="215" t="s">
        <v>374</v>
      </c>
      <c r="D134" s="200" t="s">
        <v>375</v>
      </c>
      <c r="E134" s="200"/>
      <c r="F134" s="200"/>
      <c r="G134" s="200"/>
      <c r="H134" s="212">
        <f>I134+J134+K134</f>
        <v>0</v>
      </c>
      <c r="I134" s="209"/>
      <c r="J134" s="209"/>
      <c r="K134" s="209"/>
      <c r="L134" s="212">
        <f t="shared" si="39"/>
        <v>0</v>
      </c>
      <c r="M134" s="214"/>
      <c r="N134" s="214"/>
      <c r="O134" s="214"/>
      <c r="P134" s="214">
        <f>0</f>
        <v>0</v>
      </c>
      <c r="Q134" s="214"/>
      <c r="R134" s="212">
        <f t="shared" si="26"/>
        <v>0</v>
      </c>
      <c r="S134" s="557" t="e">
        <f>H134*1000/Таблица1001!F9</f>
        <v>#DIV/0!</v>
      </c>
      <c r="T134" s="557" t="e">
        <f>M134*1000/Таблица1001!F9</f>
        <v>#DIV/0!</v>
      </c>
      <c r="U134" s="557" t="e">
        <f>R134*1000/Таблица1001!F9</f>
        <v>#DIV/0!</v>
      </c>
      <c r="V134" s="557" t="e">
        <f t="shared" si="25"/>
        <v>#DIV/0!</v>
      </c>
    </row>
    <row r="135" spans="1:22" ht="31.5" x14ac:dyDescent="0.15">
      <c r="A135" s="222" t="s">
        <v>707</v>
      </c>
      <c r="B135" s="77" t="s">
        <v>459</v>
      </c>
      <c r="C135" s="215" t="s">
        <v>446</v>
      </c>
      <c r="D135" s="200" t="s">
        <v>447</v>
      </c>
      <c r="E135" s="200"/>
      <c r="F135" s="200"/>
      <c r="G135" s="200"/>
      <c r="H135" s="212">
        <f>I135+J135+K135</f>
        <v>0</v>
      </c>
      <c r="I135" s="209"/>
      <c r="J135" s="209"/>
      <c r="K135" s="209"/>
      <c r="L135" s="212">
        <f t="shared" si="39"/>
        <v>0</v>
      </c>
      <c r="M135" s="214"/>
      <c r="N135" s="214"/>
      <c r="O135" s="214"/>
      <c r="P135" s="214">
        <f>0</f>
        <v>0</v>
      </c>
      <c r="Q135" s="214"/>
      <c r="R135" s="212">
        <f t="shared" si="26"/>
        <v>0</v>
      </c>
      <c r="S135" s="557" t="e">
        <f>H135*1000/Таблица1001!F9</f>
        <v>#DIV/0!</v>
      </c>
      <c r="T135" s="557" t="e">
        <f>M135*1000/Таблица1001!F9</f>
        <v>#DIV/0!</v>
      </c>
      <c r="U135" s="557" t="e">
        <f>R135*1000/Таблица1001!F9</f>
        <v>#DIV/0!</v>
      </c>
      <c r="V135" s="557" t="e">
        <f t="shared" si="25"/>
        <v>#DIV/0!</v>
      </c>
    </row>
    <row r="136" spans="1:22" ht="31.5" x14ac:dyDescent="0.15">
      <c r="A136" s="222" t="s">
        <v>899</v>
      </c>
      <c r="B136" s="77" t="s">
        <v>460</v>
      </c>
      <c r="C136" s="215" t="s">
        <v>448</v>
      </c>
      <c r="D136" s="200" t="s">
        <v>449</v>
      </c>
      <c r="E136" s="200"/>
      <c r="F136" s="200"/>
      <c r="G136" s="200"/>
      <c r="H136" s="212">
        <f>I136+J136+K136</f>
        <v>0</v>
      </c>
      <c r="I136" s="209"/>
      <c r="J136" s="209"/>
      <c r="K136" s="209"/>
      <c r="L136" s="212">
        <f t="shared" si="39"/>
        <v>0</v>
      </c>
      <c r="M136" s="214"/>
      <c r="N136" s="214"/>
      <c r="O136" s="214"/>
      <c r="P136" s="214">
        <f>0</f>
        <v>0</v>
      </c>
      <c r="Q136" s="214"/>
      <c r="R136" s="212">
        <f t="shared" si="26"/>
        <v>0</v>
      </c>
      <c r="S136" s="557" t="e">
        <f>H136*1000/Таблица1001!F9</f>
        <v>#DIV/0!</v>
      </c>
      <c r="T136" s="557" t="e">
        <f>M136*1000/Таблица1001!F9</f>
        <v>#DIV/0!</v>
      </c>
      <c r="U136" s="557" t="e">
        <f>R136*1000/Таблица1001!F9</f>
        <v>#DIV/0!</v>
      </c>
      <c r="V136" s="557" t="e">
        <f t="shared" si="25"/>
        <v>#DIV/0!</v>
      </c>
    </row>
    <row r="137" spans="1:22" ht="31.5" x14ac:dyDescent="0.15">
      <c r="A137" s="222" t="s">
        <v>1720</v>
      </c>
      <c r="B137" s="77" t="s">
        <v>461</v>
      </c>
      <c r="C137" s="215" t="s">
        <v>450</v>
      </c>
      <c r="D137" s="200" t="s">
        <v>451</v>
      </c>
      <c r="E137" s="200"/>
      <c r="F137" s="200"/>
      <c r="G137" s="200"/>
      <c r="H137" s="212">
        <f>I137+J137+K137</f>
        <v>0</v>
      </c>
      <c r="I137" s="209"/>
      <c r="J137" s="209"/>
      <c r="K137" s="209"/>
      <c r="L137" s="212">
        <f t="shared" si="39"/>
        <v>0</v>
      </c>
      <c r="M137" s="214"/>
      <c r="N137" s="214"/>
      <c r="O137" s="214"/>
      <c r="P137" s="214">
        <f>0</f>
        <v>0</v>
      </c>
      <c r="Q137" s="214"/>
      <c r="R137" s="212">
        <f t="shared" si="26"/>
        <v>0</v>
      </c>
      <c r="S137" s="557" t="e">
        <f>H137*1000/Таблица1001!F9</f>
        <v>#DIV/0!</v>
      </c>
      <c r="T137" s="557" t="e">
        <f>M137*1000/Таблица1001!F9</f>
        <v>#DIV/0!</v>
      </c>
      <c r="U137" s="557" t="e">
        <f>R137*1000/Таблица1001!F9</f>
        <v>#DIV/0!</v>
      </c>
      <c r="V137" s="557" t="e">
        <f t="shared" si="25"/>
        <v>#DIV/0!</v>
      </c>
    </row>
    <row r="138" spans="1:22" x14ac:dyDescent="0.15">
      <c r="A138" s="222" t="s">
        <v>664</v>
      </c>
      <c r="B138" s="77" t="s">
        <v>264</v>
      </c>
      <c r="C138" s="236" t="s">
        <v>117</v>
      </c>
      <c r="D138" s="200" t="s">
        <v>531</v>
      </c>
      <c r="E138" s="200"/>
      <c r="F138" s="200"/>
      <c r="G138" s="200">
        <f t="shared" ref="G138:R138" si="44">G139+G141+G142+G143+G144</f>
        <v>0</v>
      </c>
      <c r="H138" s="212">
        <f t="shared" si="44"/>
        <v>0</v>
      </c>
      <c r="I138" s="209">
        <f t="shared" si="44"/>
        <v>0</v>
      </c>
      <c r="J138" s="209">
        <f t="shared" si="44"/>
        <v>0</v>
      </c>
      <c r="K138" s="209">
        <f t="shared" si="44"/>
        <v>0</v>
      </c>
      <c r="L138" s="212">
        <f t="shared" si="44"/>
        <v>0</v>
      </c>
      <c r="M138" s="214">
        <f t="shared" si="44"/>
        <v>0</v>
      </c>
      <c r="N138" s="214">
        <f t="shared" si="44"/>
        <v>0</v>
      </c>
      <c r="O138" s="214">
        <f t="shared" si="44"/>
        <v>0</v>
      </c>
      <c r="P138" s="214">
        <f>0</f>
        <v>0</v>
      </c>
      <c r="Q138" s="214">
        <f t="shared" si="44"/>
        <v>0</v>
      </c>
      <c r="R138" s="212">
        <f t="shared" si="44"/>
        <v>0</v>
      </c>
      <c r="S138" s="557" t="e">
        <f>H138*1000/Таблица1001!F9</f>
        <v>#DIV/0!</v>
      </c>
      <c r="T138" s="557" t="e">
        <f>M138*1000/Таблица1001!F9</f>
        <v>#DIV/0!</v>
      </c>
      <c r="U138" s="557" t="e">
        <f>R138*1000/Таблица1001!F9</f>
        <v>#DIV/0!</v>
      </c>
      <c r="V138" s="557" t="e">
        <f t="shared" si="25"/>
        <v>#DIV/0!</v>
      </c>
    </row>
    <row r="139" spans="1:22" x14ac:dyDescent="0.15">
      <c r="A139" s="222" t="s">
        <v>580</v>
      </c>
      <c r="B139" s="77" t="s">
        <v>378</v>
      </c>
      <c r="C139" s="215" t="s">
        <v>662</v>
      </c>
      <c r="D139" s="200" t="s">
        <v>112</v>
      </c>
      <c r="E139" s="200"/>
      <c r="F139" s="200"/>
      <c r="G139" s="200"/>
      <c r="H139" s="212">
        <f t="shared" ref="H139:H184" si="45">I139+J139+K139</f>
        <v>0</v>
      </c>
      <c r="I139" s="209"/>
      <c r="J139" s="209"/>
      <c r="K139" s="209"/>
      <c r="L139" s="212">
        <f t="shared" ref="L139:L158" si="46">G139+N139</f>
        <v>0</v>
      </c>
      <c r="M139" s="214"/>
      <c r="N139" s="214"/>
      <c r="O139" s="214"/>
      <c r="P139" s="214">
        <f>0</f>
        <v>0</v>
      </c>
      <c r="Q139" s="214"/>
      <c r="R139" s="212">
        <f t="shared" ref="R139:R158" si="47">L139-Q139</f>
        <v>0</v>
      </c>
      <c r="S139" s="557" t="e">
        <f>H139*1000/Таблица1001!F9</f>
        <v>#DIV/0!</v>
      </c>
      <c r="T139" s="557" t="e">
        <f>M139*1000/Таблица1001!F9</f>
        <v>#DIV/0!</v>
      </c>
      <c r="U139" s="557" t="e">
        <f>R139*1000/Таблица1001!F9</f>
        <v>#DIV/0!</v>
      </c>
      <c r="V139" s="557" t="e">
        <f t="shared" ref="V139:V202" si="48">N139*100/M139</f>
        <v>#DIV/0!</v>
      </c>
    </row>
    <row r="140" spans="1:22" x14ac:dyDescent="0.15">
      <c r="A140" s="222" t="s">
        <v>581</v>
      </c>
      <c r="B140" s="77" t="s">
        <v>582</v>
      </c>
      <c r="C140" s="215" t="s">
        <v>829</v>
      </c>
      <c r="D140" s="200" t="s">
        <v>583</v>
      </c>
      <c r="E140" s="200"/>
      <c r="F140" s="200"/>
      <c r="G140" s="200">
        <f>0</f>
        <v>0</v>
      </c>
      <c r="H140" s="212">
        <f t="shared" si="45"/>
        <v>0</v>
      </c>
      <c r="I140" s="209"/>
      <c r="J140" s="209"/>
      <c r="K140" s="209"/>
      <c r="L140" s="212">
        <f>0</f>
        <v>0</v>
      </c>
      <c r="M140" s="214">
        <f>H140</f>
        <v>0</v>
      </c>
      <c r="N140" s="211">
        <f>0</f>
        <v>0</v>
      </c>
      <c r="O140" s="214"/>
      <c r="P140" s="214">
        <f>0</f>
        <v>0</v>
      </c>
      <c r="Q140" s="211">
        <f>0</f>
        <v>0</v>
      </c>
      <c r="R140" s="212">
        <f t="shared" si="47"/>
        <v>0</v>
      </c>
      <c r="S140" s="557" t="e">
        <f>H140*1000/Таблица1001!F9</f>
        <v>#DIV/0!</v>
      </c>
      <c r="T140" s="557" t="e">
        <f>M140*1000/Таблица1001!F9</f>
        <v>#DIV/0!</v>
      </c>
      <c r="U140" s="557" t="e">
        <f>R140*1000/Таблица1001!F9</f>
        <v>#DIV/0!</v>
      </c>
      <c r="V140" s="557" t="e">
        <f t="shared" si="48"/>
        <v>#DIV/0!</v>
      </c>
    </row>
    <row r="141" spans="1:22" x14ac:dyDescent="0.15">
      <c r="A141" s="222" t="s">
        <v>584</v>
      </c>
      <c r="B141" s="77" t="s">
        <v>379</v>
      </c>
      <c r="C141" s="215" t="s">
        <v>831</v>
      </c>
      <c r="D141" s="200" t="s">
        <v>113</v>
      </c>
      <c r="E141" s="200"/>
      <c r="F141" s="200"/>
      <c r="G141" s="200">
        <f>0</f>
        <v>0</v>
      </c>
      <c r="H141" s="212">
        <f t="shared" si="45"/>
        <v>0</v>
      </c>
      <c r="I141" s="209"/>
      <c r="J141" s="209"/>
      <c r="K141" s="209"/>
      <c r="L141" s="212">
        <f t="shared" si="46"/>
        <v>0</v>
      </c>
      <c r="M141" s="214">
        <f>H141</f>
        <v>0</v>
      </c>
      <c r="N141" s="214"/>
      <c r="O141" s="214"/>
      <c r="P141" s="214">
        <f>0</f>
        <v>0</v>
      </c>
      <c r="Q141" s="214"/>
      <c r="R141" s="212">
        <f t="shared" si="47"/>
        <v>0</v>
      </c>
      <c r="S141" s="557" t="e">
        <f>H141*1000/Таблица1001!F9</f>
        <v>#DIV/0!</v>
      </c>
      <c r="T141" s="557" t="e">
        <f>M141*1000/Таблица1001!F9</f>
        <v>#DIV/0!</v>
      </c>
      <c r="U141" s="557" t="e">
        <f>R141*1000/Таблица1001!F9</f>
        <v>#DIV/0!</v>
      </c>
      <c r="V141" s="557" t="e">
        <f t="shared" si="48"/>
        <v>#DIV/0!</v>
      </c>
    </row>
    <row r="142" spans="1:22" x14ac:dyDescent="0.15">
      <c r="A142" s="222" t="s">
        <v>585</v>
      </c>
      <c r="B142" s="77" t="s">
        <v>380</v>
      </c>
      <c r="C142" s="215" t="s">
        <v>832</v>
      </c>
      <c r="D142" s="200" t="s">
        <v>114</v>
      </c>
      <c r="E142" s="200"/>
      <c r="F142" s="200"/>
      <c r="G142" s="200">
        <f>0</f>
        <v>0</v>
      </c>
      <c r="H142" s="212">
        <f t="shared" si="45"/>
        <v>0</v>
      </c>
      <c r="I142" s="209"/>
      <c r="J142" s="209"/>
      <c r="K142" s="209"/>
      <c r="L142" s="212">
        <f t="shared" si="46"/>
        <v>0</v>
      </c>
      <c r="M142" s="214">
        <f>H142</f>
        <v>0</v>
      </c>
      <c r="N142" s="214"/>
      <c r="O142" s="214"/>
      <c r="P142" s="214">
        <f>0</f>
        <v>0</v>
      </c>
      <c r="Q142" s="214"/>
      <c r="R142" s="212">
        <f t="shared" si="47"/>
        <v>0</v>
      </c>
      <c r="S142" s="557" t="e">
        <f>H142*1000/Таблица1001!F9</f>
        <v>#DIV/0!</v>
      </c>
      <c r="T142" s="557" t="e">
        <f>M142*1000/Таблица1001!F9</f>
        <v>#DIV/0!</v>
      </c>
      <c r="U142" s="557" t="e">
        <f>R142*1000/Таблица1001!F9</f>
        <v>#DIV/0!</v>
      </c>
      <c r="V142" s="557" t="e">
        <f t="shared" si="48"/>
        <v>#DIV/0!</v>
      </c>
    </row>
    <row r="143" spans="1:22" ht="21" x14ac:dyDescent="0.15">
      <c r="A143" s="222" t="s">
        <v>586</v>
      </c>
      <c r="B143" s="77" t="s">
        <v>381</v>
      </c>
      <c r="C143" s="215" t="s">
        <v>833</v>
      </c>
      <c r="D143" s="200" t="s">
        <v>115</v>
      </c>
      <c r="E143" s="200"/>
      <c r="F143" s="200"/>
      <c r="G143" s="200">
        <f>0</f>
        <v>0</v>
      </c>
      <c r="H143" s="212">
        <f t="shared" si="45"/>
        <v>0</v>
      </c>
      <c r="I143" s="209"/>
      <c r="J143" s="209"/>
      <c r="K143" s="209"/>
      <c r="L143" s="212">
        <f t="shared" si="46"/>
        <v>0</v>
      </c>
      <c r="M143" s="214">
        <f>H143</f>
        <v>0</v>
      </c>
      <c r="N143" s="214"/>
      <c r="O143" s="214"/>
      <c r="P143" s="214">
        <f>0</f>
        <v>0</v>
      </c>
      <c r="Q143" s="214"/>
      <c r="R143" s="212">
        <f t="shared" si="47"/>
        <v>0</v>
      </c>
      <c r="S143" s="557" t="e">
        <f>H143*1000/Таблица1001!F9</f>
        <v>#DIV/0!</v>
      </c>
      <c r="T143" s="557" t="e">
        <f>M143*1000/Таблица1001!F9</f>
        <v>#DIV/0!</v>
      </c>
      <c r="U143" s="557" t="e">
        <f>R143*1000/Таблица1001!F9</f>
        <v>#DIV/0!</v>
      </c>
      <c r="V143" s="557" t="e">
        <f t="shared" si="48"/>
        <v>#DIV/0!</v>
      </c>
    </row>
    <row r="144" spans="1:22" x14ac:dyDescent="0.15">
      <c r="A144" s="222" t="s">
        <v>587</v>
      </c>
      <c r="B144" s="77" t="s">
        <v>462</v>
      </c>
      <c r="C144" s="215" t="s">
        <v>834</v>
      </c>
      <c r="D144" s="200" t="s">
        <v>452</v>
      </c>
      <c r="E144" s="200"/>
      <c r="F144" s="200"/>
      <c r="G144" s="200">
        <f>0</f>
        <v>0</v>
      </c>
      <c r="H144" s="212">
        <f t="shared" si="45"/>
        <v>0</v>
      </c>
      <c r="I144" s="209"/>
      <c r="J144" s="209"/>
      <c r="K144" s="209"/>
      <c r="L144" s="212">
        <f t="shared" si="46"/>
        <v>0</v>
      </c>
      <c r="M144" s="214"/>
      <c r="N144" s="214"/>
      <c r="O144" s="214"/>
      <c r="P144" s="214">
        <f>0</f>
        <v>0</v>
      </c>
      <c r="Q144" s="214"/>
      <c r="R144" s="212">
        <f t="shared" si="47"/>
        <v>0</v>
      </c>
      <c r="S144" s="557" t="e">
        <f>H144*1000/Таблица1001!F9</f>
        <v>#DIV/0!</v>
      </c>
      <c r="T144" s="557" t="e">
        <f>M144*1000/Таблица1001!F9</f>
        <v>#DIV/0!</v>
      </c>
      <c r="U144" s="557" t="e">
        <f>R144*1000/Таблица1001!F9</f>
        <v>#DIV/0!</v>
      </c>
      <c r="V144" s="557" t="e">
        <f t="shared" si="48"/>
        <v>#DIV/0!</v>
      </c>
    </row>
    <row r="145" spans="1:22" x14ac:dyDescent="0.15">
      <c r="A145" s="222" t="s">
        <v>588</v>
      </c>
      <c r="B145" s="77" t="s">
        <v>589</v>
      </c>
      <c r="C145" s="215" t="s">
        <v>830</v>
      </c>
      <c r="D145" s="200" t="s">
        <v>590</v>
      </c>
      <c r="E145" s="200"/>
      <c r="F145" s="200"/>
      <c r="G145" s="200">
        <f>0</f>
        <v>0</v>
      </c>
      <c r="H145" s="212">
        <f t="shared" si="45"/>
        <v>0</v>
      </c>
      <c r="I145" s="209"/>
      <c r="J145" s="209"/>
      <c r="K145" s="209"/>
      <c r="L145" s="212">
        <f t="shared" si="46"/>
        <v>0</v>
      </c>
      <c r="M145" s="214"/>
      <c r="N145" s="214"/>
      <c r="O145" s="214"/>
      <c r="P145" s="214">
        <f>0</f>
        <v>0</v>
      </c>
      <c r="Q145" s="214"/>
      <c r="R145" s="212">
        <f t="shared" si="47"/>
        <v>0</v>
      </c>
      <c r="S145" s="557" t="e">
        <f>H145*1000/Таблица1001!F9</f>
        <v>#DIV/0!</v>
      </c>
      <c r="T145" s="557" t="e">
        <f>M145*1000/Таблица1001!F9</f>
        <v>#DIV/0!</v>
      </c>
      <c r="U145" s="557" t="e">
        <f>R145*1000/Таблица1001!F9</f>
        <v>#DIV/0!</v>
      </c>
      <c r="V145" s="557" t="e">
        <f t="shared" si="48"/>
        <v>#DIV/0!</v>
      </c>
    </row>
    <row r="146" spans="1:22" x14ac:dyDescent="0.15">
      <c r="A146" s="222" t="s">
        <v>708</v>
      </c>
      <c r="B146" s="77" t="s">
        <v>265</v>
      </c>
      <c r="C146" s="236" t="s">
        <v>118</v>
      </c>
      <c r="D146" s="200" t="s">
        <v>641</v>
      </c>
      <c r="E146" s="200">
        <f>E147+E148+E149+E150+E151</f>
        <v>0</v>
      </c>
      <c r="F146" s="200">
        <f t="shared" ref="F146:Q146" si="49">F147+F148+F149+F150+F151</f>
        <v>0</v>
      </c>
      <c r="G146" s="200">
        <f t="shared" si="49"/>
        <v>0</v>
      </c>
      <c r="H146" s="211">
        <f t="shared" si="49"/>
        <v>0</v>
      </c>
      <c r="I146" s="211">
        <f t="shared" si="49"/>
        <v>0</v>
      </c>
      <c r="J146" s="211">
        <f t="shared" si="49"/>
        <v>0</v>
      </c>
      <c r="K146" s="211">
        <f t="shared" si="49"/>
        <v>0</v>
      </c>
      <c r="L146" s="211">
        <f t="shared" si="49"/>
        <v>0</v>
      </c>
      <c r="M146" s="211">
        <f t="shared" si="49"/>
        <v>0</v>
      </c>
      <c r="N146" s="211">
        <f t="shared" si="49"/>
        <v>0</v>
      </c>
      <c r="O146" s="211">
        <f t="shared" si="49"/>
        <v>0</v>
      </c>
      <c r="P146" s="214">
        <f>0</f>
        <v>0</v>
      </c>
      <c r="Q146" s="211">
        <f t="shared" si="49"/>
        <v>0</v>
      </c>
      <c r="R146" s="212">
        <f t="shared" si="47"/>
        <v>0</v>
      </c>
      <c r="S146" s="557" t="e">
        <f>H146*1000/Таблица1001!F9</f>
        <v>#DIV/0!</v>
      </c>
      <c r="T146" s="557" t="e">
        <f>M146*1000/Таблица1001!F9</f>
        <v>#DIV/0!</v>
      </c>
      <c r="U146" s="557" t="e">
        <f>R146*1000/Таблица1001!F9</f>
        <v>#DIV/0!</v>
      </c>
      <c r="V146" s="557" t="e">
        <f t="shared" si="48"/>
        <v>#DIV/0!</v>
      </c>
    </row>
    <row r="147" spans="1:22" x14ac:dyDescent="0.15">
      <c r="A147" s="222" t="s">
        <v>901</v>
      </c>
      <c r="B147" s="77" t="s">
        <v>1020</v>
      </c>
      <c r="C147" s="236" t="s">
        <v>1024</v>
      </c>
      <c r="D147" s="200" t="s">
        <v>902</v>
      </c>
      <c r="E147" s="200"/>
      <c r="F147" s="200"/>
      <c r="G147" s="200">
        <f>0</f>
        <v>0</v>
      </c>
      <c r="H147" s="212">
        <f t="shared" ref="H147:H152" si="50">I147+J147+K147</f>
        <v>0</v>
      </c>
      <c r="I147" s="209"/>
      <c r="J147" s="209"/>
      <c r="K147" s="209"/>
      <c r="L147" s="212">
        <f t="shared" ref="L147:L152" si="51">G147+N147</f>
        <v>0</v>
      </c>
      <c r="M147" s="214">
        <f>H147</f>
        <v>0</v>
      </c>
      <c r="N147" s="214"/>
      <c r="O147" s="214">
        <f>0</f>
        <v>0</v>
      </c>
      <c r="P147" s="214">
        <f>0</f>
        <v>0</v>
      </c>
      <c r="Q147" s="214"/>
      <c r="R147" s="212">
        <f t="shared" si="47"/>
        <v>0</v>
      </c>
      <c r="S147" s="557" t="e">
        <f>H147*1000/Таблица1001!F9</f>
        <v>#DIV/0!</v>
      </c>
      <c r="T147" s="557" t="e">
        <f>M147*1000/Таблица1001!F9</f>
        <v>#DIV/0!</v>
      </c>
      <c r="U147" s="557" t="e">
        <f>R147*1000/Таблица1001!F9</f>
        <v>#DIV/0!</v>
      </c>
      <c r="V147" s="557" t="e">
        <f t="shared" si="48"/>
        <v>#DIV/0!</v>
      </c>
    </row>
    <row r="148" spans="1:22" x14ac:dyDescent="0.15">
      <c r="A148" s="222" t="s">
        <v>903</v>
      </c>
      <c r="B148" s="77" t="s">
        <v>1021</v>
      </c>
      <c r="C148" s="236" t="s">
        <v>1025</v>
      </c>
      <c r="D148" s="200" t="s">
        <v>532</v>
      </c>
      <c r="E148" s="200"/>
      <c r="F148" s="200"/>
      <c r="G148" s="200">
        <f>0</f>
        <v>0</v>
      </c>
      <c r="H148" s="212">
        <f t="shared" si="50"/>
        <v>0</v>
      </c>
      <c r="I148" s="209"/>
      <c r="J148" s="209"/>
      <c r="K148" s="209"/>
      <c r="L148" s="212">
        <f t="shared" si="51"/>
        <v>0</v>
      </c>
      <c r="M148" s="214">
        <f>H148</f>
        <v>0</v>
      </c>
      <c r="N148" s="214"/>
      <c r="O148" s="214">
        <f>0</f>
        <v>0</v>
      </c>
      <c r="P148" s="214">
        <f>0</f>
        <v>0</v>
      </c>
      <c r="Q148" s="214"/>
      <c r="R148" s="212">
        <f t="shared" si="47"/>
        <v>0</v>
      </c>
      <c r="S148" s="557" t="e">
        <f>H148*1000/Таблица1001!F9</f>
        <v>#DIV/0!</v>
      </c>
      <c r="T148" s="557" t="e">
        <f>M148*1000/Таблица1001!F9</f>
        <v>#DIV/0!</v>
      </c>
      <c r="U148" s="557" t="e">
        <f>R148*1000/Таблица1001!F9</f>
        <v>#DIV/0!</v>
      </c>
      <c r="V148" s="557" t="e">
        <f t="shared" si="48"/>
        <v>#DIV/0!</v>
      </c>
    </row>
    <row r="149" spans="1:22" x14ac:dyDescent="0.15">
      <c r="A149" s="222" t="s">
        <v>709</v>
      </c>
      <c r="B149" s="77" t="s">
        <v>1022</v>
      </c>
      <c r="C149" s="236" t="s">
        <v>1026</v>
      </c>
      <c r="D149" s="200" t="s">
        <v>533</v>
      </c>
      <c r="E149" s="200"/>
      <c r="F149" s="200"/>
      <c r="G149" s="200">
        <f>0</f>
        <v>0</v>
      </c>
      <c r="H149" s="212">
        <f t="shared" si="50"/>
        <v>0</v>
      </c>
      <c r="I149" s="209"/>
      <c r="J149" s="209"/>
      <c r="K149" s="209"/>
      <c r="L149" s="212">
        <f t="shared" si="51"/>
        <v>0</v>
      </c>
      <c r="M149" s="214">
        <f>H149</f>
        <v>0</v>
      </c>
      <c r="N149" s="214"/>
      <c r="O149" s="214">
        <f>0</f>
        <v>0</v>
      </c>
      <c r="P149" s="214">
        <f>0</f>
        <v>0</v>
      </c>
      <c r="Q149" s="214"/>
      <c r="R149" s="212">
        <f t="shared" si="47"/>
        <v>0</v>
      </c>
      <c r="S149" s="557" t="e">
        <f>H149*1000/Таблица1001!F9</f>
        <v>#DIV/0!</v>
      </c>
      <c r="T149" s="557" t="e">
        <f>M149*1000/Таблица1001!F9</f>
        <v>#DIV/0!</v>
      </c>
      <c r="U149" s="557" t="e">
        <f>R149*1000/Таблица1001!F9</f>
        <v>#DIV/0!</v>
      </c>
      <c r="V149" s="557" t="e">
        <f t="shared" si="48"/>
        <v>#DIV/0!</v>
      </c>
    </row>
    <row r="150" spans="1:22" x14ac:dyDescent="0.15">
      <c r="A150" s="222" t="s">
        <v>710</v>
      </c>
      <c r="B150" s="77" t="s">
        <v>1023</v>
      </c>
      <c r="C150" s="236" t="s">
        <v>1027</v>
      </c>
      <c r="D150" s="200" t="s">
        <v>376</v>
      </c>
      <c r="E150" s="200"/>
      <c r="F150" s="200"/>
      <c r="G150" s="200"/>
      <c r="H150" s="212">
        <f t="shared" si="50"/>
        <v>0</v>
      </c>
      <c r="I150" s="209"/>
      <c r="J150" s="209"/>
      <c r="K150" s="209"/>
      <c r="L150" s="212">
        <f t="shared" si="51"/>
        <v>0</v>
      </c>
      <c r="M150" s="214"/>
      <c r="N150" s="214"/>
      <c r="O150" s="214"/>
      <c r="P150" s="214">
        <f>0</f>
        <v>0</v>
      </c>
      <c r="Q150" s="214"/>
      <c r="R150" s="212">
        <f t="shared" si="47"/>
        <v>0</v>
      </c>
      <c r="S150" s="557" t="e">
        <f>H150*1000/Таблица1001!F9</f>
        <v>#DIV/0!</v>
      </c>
      <c r="T150" s="557" t="e">
        <f>M150*1000/Таблица1001!F9</f>
        <v>#DIV/0!</v>
      </c>
      <c r="U150" s="557" t="e">
        <f>R150*1000/Таблица1001!F9</f>
        <v>#DIV/0!</v>
      </c>
      <c r="V150" s="557" t="e">
        <f t="shared" si="48"/>
        <v>#DIV/0!</v>
      </c>
    </row>
    <row r="151" spans="1:22" x14ac:dyDescent="0.15">
      <c r="A151" s="222" t="s">
        <v>1474</v>
      </c>
      <c r="B151" s="77" t="s">
        <v>1475</v>
      </c>
      <c r="C151" s="236" t="s">
        <v>1476</v>
      </c>
      <c r="D151" s="200"/>
      <c r="E151" s="200"/>
      <c r="F151" s="200"/>
      <c r="G151" s="200"/>
      <c r="H151" s="212">
        <f t="shared" si="50"/>
        <v>0</v>
      </c>
      <c r="I151" s="209"/>
      <c r="J151" s="209"/>
      <c r="K151" s="209"/>
      <c r="L151" s="212">
        <f t="shared" si="51"/>
        <v>0</v>
      </c>
      <c r="M151" s="214"/>
      <c r="N151" s="214"/>
      <c r="O151" s="214"/>
      <c r="P151" s="214">
        <f>0</f>
        <v>0</v>
      </c>
      <c r="Q151" s="214"/>
      <c r="R151" s="212">
        <f t="shared" si="47"/>
        <v>0</v>
      </c>
      <c r="S151" s="557" t="e">
        <f>H151*1000/Таблица1001!F9</f>
        <v>#DIV/0!</v>
      </c>
      <c r="T151" s="557" t="e">
        <f>M151*1000/Таблица1001!F9</f>
        <v>#DIV/0!</v>
      </c>
      <c r="U151" s="557" t="e">
        <f>R151*1000/Таблица1001!F9</f>
        <v>#DIV/0!</v>
      </c>
      <c r="V151" s="557" t="e">
        <f t="shared" si="48"/>
        <v>#DIV/0!</v>
      </c>
    </row>
    <row r="152" spans="1:22" x14ac:dyDescent="0.15">
      <c r="A152" s="222" t="s">
        <v>660</v>
      </c>
      <c r="B152" s="77" t="s">
        <v>266</v>
      </c>
      <c r="C152" s="236" t="s">
        <v>119</v>
      </c>
      <c r="D152" s="200" t="s">
        <v>116</v>
      </c>
      <c r="E152" s="200">
        <f>E153+E154+E155+E156+E157+E158+E159</f>
        <v>0</v>
      </c>
      <c r="F152" s="200">
        <f>F153+F154+F155+F156+F157+F158+F159</f>
        <v>0</v>
      </c>
      <c r="G152" s="200">
        <f>G153+G154+G155+G156+G157+G158+G159</f>
        <v>0</v>
      </c>
      <c r="H152" s="212">
        <f t="shared" si="50"/>
        <v>0</v>
      </c>
      <c r="I152" s="211">
        <f>I153+I154+I155+I156+I157+I158+I159</f>
        <v>0</v>
      </c>
      <c r="J152" s="211">
        <f>J153+J154+J155+J156+J157+J158+J159</f>
        <v>0</v>
      </c>
      <c r="K152" s="211">
        <f>K153+K154+K155+K156+K157+K158+K159</f>
        <v>0</v>
      </c>
      <c r="L152" s="212">
        <f t="shared" si="51"/>
        <v>0</v>
      </c>
      <c r="M152" s="211">
        <f>M153+M154+M155+M156+M157+M158+M159</f>
        <v>0</v>
      </c>
      <c r="N152" s="211">
        <f>N153+N154+N155+N156+N157+N158+N159</f>
        <v>0</v>
      </c>
      <c r="O152" s="211">
        <f>O153+O154+O155+O156+O157+O158+O159</f>
        <v>0</v>
      </c>
      <c r="P152" s="214">
        <f>0</f>
        <v>0</v>
      </c>
      <c r="Q152" s="211">
        <f>Q153+Q154+Q155+Q156+Q157+Q158+Q159</f>
        <v>0</v>
      </c>
      <c r="R152" s="212">
        <f t="shared" si="47"/>
        <v>0</v>
      </c>
      <c r="S152" s="557" t="e">
        <f>H152*1000/Таблица1001!F9</f>
        <v>#DIV/0!</v>
      </c>
      <c r="T152" s="557" t="e">
        <f>M152*1000/Таблица1001!F9</f>
        <v>#DIV/0!</v>
      </c>
      <c r="U152" s="557" t="e">
        <f>R152*1000/Таблица1001!F9</f>
        <v>#DIV/0!</v>
      </c>
      <c r="V152" s="557" t="e">
        <f t="shared" si="48"/>
        <v>#DIV/0!</v>
      </c>
    </row>
    <row r="153" spans="1:22" x14ac:dyDescent="0.15">
      <c r="A153" s="222" t="s">
        <v>711</v>
      </c>
      <c r="B153" s="77" t="s">
        <v>463</v>
      </c>
      <c r="C153" s="236" t="s">
        <v>453</v>
      </c>
      <c r="D153" s="200" t="s">
        <v>192</v>
      </c>
      <c r="E153" s="200"/>
      <c r="F153" s="200"/>
      <c r="G153" s="200">
        <f>0</f>
        <v>0</v>
      </c>
      <c r="H153" s="212">
        <f t="shared" si="45"/>
        <v>0</v>
      </c>
      <c r="I153" s="209"/>
      <c r="J153" s="209"/>
      <c r="K153" s="209"/>
      <c r="L153" s="212">
        <f t="shared" si="46"/>
        <v>0</v>
      </c>
      <c r="M153" s="214">
        <f>H153</f>
        <v>0</v>
      </c>
      <c r="N153" s="214"/>
      <c r="O153" s="214">
        <f>0</f>
        <v>0</v>
      </c>
      <c r="P153" s="214">
        <f>0</f>
        <v>0</v>
      </c>
      <c r="Q153" s="214"/>
      <c r="R153" s="212">
        <f t="shared" si="47"/>
        <v>0</v>
      </c>
      <c r="S153" s="557" t="e">
        <f>H153*1000/Таблица1001!F9</f>
        <v>#DIV/0!</v>
      </c>
      <c r="T153" s="557" t="e">
        <f>M153*1000/Таблица1001!F9</f>
        <v>#DIV/0!</v>
      </c>
      <c r="U153" s="557" t="e">
        <f>R153*1000/Таблица1001!F9</f>
        <v>#DIV/0!</v>
      </c>
      <c r="V153" s="557" t="e">
        <f t="shared" si="48"/>
        <v>#DIV/0!</v>
      </c>
    </row>
    <row r="154" spans="1:22" ht="21" x14ac:dyDescent="0.15">
      <c r="A154" s="222" t="s">
        <v>712</v>
      </c>
      <c r="B154" s="77" t="s">
        <v>464</v>
      </c>
      <c r="C154" s="236" t="s">
        <v>454</v>
      </c>
      <c r="D154" s="200" t="s">
        <v>474</v>
      </c>
      <c r="E154" s="200"/>
      <c r="F154" s="200"/>
      <c r="G154" s="200">
        <f>0</f>
        <v>0</v>
      </c>
      <c r="H154" s="212">
        <f t="shared" si="45"/>
        <v>0</v>
      </c>
      <c r="I154" s="209"/>
      <c r="J154" s="209"/>
      <c r="K154" s="209"/>
      <c r="L154" s="212">
        <f t="shared" si="46"/>
        <v>0</v>
      </c>
      <c r="M154" s="214">
        <f>H154</f>
        <v>0</v>
      </c>
      <c r="N154" s="214"/>
      <c r="O154" s="214">
        <f>0</f>
        <v>0</v>
      </c>
      <c r="P154" s="214">
        <f>0</f>
        <v>0</v>
      </c>
      <c r="Q154" s="214"/>
      <c r="R154" s="212">
        <f t="shared" si="47"/>
        <v>0</v>
      </c>
      <c r="S154" s="557" t="e">
        <f>H154*1000/Таблица1001!F9</f>
        <v>#DIV/0!</v>
      </c>
      <c r="T154" s="557" t="e">
        <f>M154*1000/Таблица1001!F9</f>
        <v>#DIV/0!</v>
      </c>
      <c r="U154" s="557" t="e">
        <f>R154*1000/Таблица1001!F9</f>
        <v>#DIV/0!</v>
      </c>
      <c r="V154" s="557" t="e">
        <f t="shared" si="48"/>
        <v>#DIV/0!</v>
      </c>
    </row>
    <row r="155" spans="1:22" x14ac:dyDescent="0.15">
      <c r="A155" s="222" t="s">
        <v>534</v>
      </c>
      <c r="B155" s="77" t="s">
        <v>465</v>
      </c>
      <c r="C155" s="236" t="s">
        <v>455</v>
      </c>
      <c r="D155" s="200" t="s">
        <v>193</v>
      </c>
      <c r="E155" s="200"/>
      <c r="F155" s="200"/>
      <c r="G155" s="200">
        <f>0</f>
        <v>0</v>
      </c>
      <c r="H155" s="212">
        <f t="shared" si="45"/>
        <v>0</v>
      </c>
      <c r="I155" s="209"/>
      <c r="J155" s="209"/>
      <c r="K155" s="209"/>
      <c r="L155" s="212">
        <f t="shared" si="46"/>
        <v>0</v>
      </c>
      <c r="M155" s="214">
        <f>H155</f>
        <v>0</v>
      </c>
      <c r="N155" s="214"/>
      <c r="O155" s="214">
        <f>0</f>
        <v>0</v>
      </c>
      <c r="P155" s="214">
        <f>0</f>
        <v>0</v>
      </c>
      <c r="Q155" s="214"/>
      <c r="R155" s="212">
        <f t="shared" si="47"/>
        <v>0</v>
      </c>
      <c r="S155" s="557" t="e">
        <f>H155*1000/Таблица1001!F9</f>
        <v>#DIV/0!</v>
      </c>
      <c r="T155" s="557" t="e">
        <f>M155*1000/Таблица1001!F9</f>
        <v>#DIV/0!</v>
      </c>
      <c r="U155" s="557" t="e">
        <f>R155*1000/Таблица1001!F9</f>
        <v>#DIV/0!</v>
      </c>
      <c r="V155" s="557" t="e">
        <f t="shared" si="48"/>
        <v>#DIV/0!</v>
      </c>
    </row>
    <row r="156" spans="1:22" ht="21" x14ac:dyDescent="0.15">
      <c r="A156" s="222" t="s">
        <v>713</v>
      </c>
      <c r="B156" s="77" t="s">
        <v>904</v>
      </c>
      <c r="C156" s="236" t="s">
        <v>905</v>
      </c>
      <c r="D156" s="200" t="s">
        <v>194</v>
      </c>
      <c r="E156" s="200"/>
      <c r="F156" s="200"/>
      <c r="G156" s="200">
        <f>0</f>
        <v>0</v>
      </c>
      <c r="H156" s="212">
        <f t="shared" si="45"/>
        <v>0</v>
      </c>
      <c r="I156" s="209"/>
      <c r="J156" s="209"/>
      <c r="K156" s="209"/>
      <c r="L156" s="212">
        <f t="shared" si="46"/>
        <v>0</v>
      </c>
      <c r="M156" s="214">
        <f>H156</f>
        <v>0</v>
      </c>
      <c r="N156" s="214"/>
      <c r="O156" s="214">
        <f>0</f>
        <v>0</v>
      </c>
      <c r="P156" s="214">
        <f>0</f>
        <v>0</v>
      </c>
      <c r="Q156" s="214"/>
      <c r="R156" s="212">
        <f t="shared" si="47"/>
        <v>0</v>
      </c>
      <c r="S156" s="557" t="e">
        <f>H156*1000/Таблица1001!F9</f>
        <v>#DIV/0!</v>
      </c>
      <c r="T156" s="557" t="e">
        <f>M156*1000/Таблица1001!F9</f>
        <v>#DIV/0!</v>
      </c>
      <c r="U156" s="557" t="e">
        <f>R156*1000/Таблица1001!F9</f>
        <v>#DIV/0!</v>
      </c>
      <c r="V156" s="557" t="e">
        <f t="shared" si="48"/>
        <v>#DIV/0!</v>
      </c>
    </row>
    <row r="157" spans="1:22" ht="31.5" x14ac:dyDescent="0.15">
      <c r="A157" s="222" t="s">
        <v>714</v>
      </c>
      <c r="B157" s="77" t="s">
        <v>1032</v>
      </c>
      <c r="C157" s="236" t="s">
        <v>1035</v>
      </c>
      <c r="D157" s="200" t="s">
        <v>535</v>
      </c>
      <c r="E157" s="200"/>
      <c r="F157" s="200"/>
      <c r="G157" s="200"/>
      <c r="H157" s="212">
        <f t="shared" si="45"/>
        <v>0</v>
      </c>
      <c r="I157" s="209"/>
      <c r="J157" s="209"/>
      <c r="K157" s="209"/>
      <c r="L157" s="212">
        <f t="shared" si="46"/>
        <v>0</v>
      </c>
      <c r="M157" s="214"/>
      <c r="N157" s="214"/>
      <c r="O157" s="214"/>
      <c r="P157" s="214">
        <f>0</f>
        <v>0</v>
      </c>
      <c r="Q157" s="214"/>
      <c r="R157" s="212">
        <f t="shared" si="47"/>
        <v>0</v>
      </c>
      <c r="S157" s="557" t="e">
        <f>H157*1000/Таблица1001!F9</f>
        <v>#DIV/0!</v>
      </c>
      <c r="T157" s="557" t="e">
        <f>M157*1000/Таблица1001!F9</f>
        <v>#DIV/0!</v>
      </c>
      <c r="U157" s="557" t="e">
        <f>R157*1000/Таблица1001!F9</f>
        <v>#DIV/0!</v>
      </c>
      <c r="V157" s="557" t="e">
        <f t="shared" si="48"/>
        <v>#DIV/0!</v>
      </c>
    </row>
    <row r="158" spans="1:22" x14ac:dyDescent="0.15">
      <c r="A158" s="222" t="s">
        <v>715</v>
      </c>
      <c r="B158" s="77" t="s">
        <v>1033</v>
      </c>
      <c r="C158" s="236" t="s">
        <v>1036</v>
      </c>
      <c r="D158" s="200" t="s">
        <v>195</v>
      </c>
      <c r="E158" s="200"/>
      <c r="F158" s="200"/>
      <c r="G158" s="200"/>
      <c r="H158" s="212">
        <f t="shared" si="45"/>
        <v>0</v>
      </c>
      <c r="I158" s="209"/>
      <c r="J158" s="209"/>
      <c r="K158" s="209"/>
      <c r="L158" s="212">
        <f t="shared" si="46"/>
        <v>0</v>
      </c>
      <c r="M158" s="214"/>
      <c r="N158" s="214"/>
      <c r="O158" s="214"/>
      <c r="P158" s="214">
        <f>0</f>
        <v>0</v>
      </c>
      <c r="Q158" s="214"/>
      <c r="R158" s="212">
        <f t="shared" si="47"/>
        <v>0</v>
      </c>
      <c r="S158" s="557" t="e">
        <f>H158*1000/Таблица1001!F9</f>
        <v>#DIV/0!</v>
      </c>
      <c r="T158" s="557" t="e">
        <f>M158*1000/Таблица1001!F9</f>
        <v>#DIV/0!</v>
      </c>
      <c r="U158" s="557" t="e">
        <f>R158*1000/Таблица1001!F9</f>
        <v>#DIV/0!</v>
      </c>
      <c r="V158" s="557" t="e">
        <f t="shared" si="48"/>
        <v>#DIV/0!</v>
      </c>
    </row>
    <row r="159" spans="1:22" x14ac:dyDescent="0.15">
      <c r="A159" s="222" t="s">
        <v>654</v>
      </c>
      <c r="B159" s="77" t="s">
        <v>1034</v>
      </c>
      <c r="C159" s="236" t="s">
        <v>1037</v>
      </c>
      <c r="D159" s="200" t="s">
        <v>655</v>
      </c>
      <c r="E159" s="200"/>
      <c r="F159" s="200"/>
      <c r="G159" s="200">
        <f>0</f>
        <v>0</v>
      </c>
      <c r="H159" s="212">
        <f t="shared" si="45"/>
        <v>0</v>
      </c>
      <c r="I159" s="209"/>
      <c r="J159" s="209"/>
      <c r="K159" s="209"/>
      <c r="L159" s="212">
        <f>0</f>
        <v>0</v>
      </c>
      <c r="M159" s="214">
        <f>H159</f>
        <v>0</v>
      </c>
      <c r="N159" s="214">
        <f>0</f>
        <v>0</v>
      </c>
      <c r="O159" s="214">
        <f>0</f>
        <v>0</v>
      </c>
      <c r="P159" s="214">
        <f>0</f>
        <v>0</v>
      </c>
      <c r="Q159" s="214">
        <f>0</f>
        <v>0</v>
      </c>
      <c r="R159" s="212">
        <f>0</f>
        <v>0</v>
      </c>
      <c r="S159" s="557" t="e">
        <f>H159*1000/Таблица1001!F9</f>
        <v>#DIV/0!</v>
      </c>
      <c r="T159" s="557" t="e">
        <f>M159*1000/Таблица1001!F9</f>
        <v>#DIV/0!</v>
      </c>
      <c r="U159" s="557" t="e">
        <f>R159*1000/Таблица1001!F9</f>
        <v>#DIV/0!</v>
      </c>
      <c r="V159" s="557" t="e">
        <f t="shared" si="48"/>
        <v>#DIV/0!</v>
      </c>
    </row>
    <row r="160" spans="1:22" x14ac:dyDescent="0.15">
      <c r="A160" s="222" t="s">
        <v>591</v>
      </c>
      <c r="B160" s="77" t="s">
        <v>267</v>
      </c>
      <c r="C160" s="215" t="s">
        <v>120</v>
      </c>
      <c r="D160" s="200" t="s">
        <v>592</v>
      </c>
      <c r="E160" s="200">
        <f>0</f>
        <v>0</v>
      </c>
      <c r="F160" s="200">
        <f>0</f>
        <v>0</v>
      </c>
      <c r="G160" s="200">
        <f>0</f>
        <v>0</v>
      </c>
      <c r="H160" s="211">
        <f>0</f>
        <v>0</v>
      </c>
      <c r="I160" s="211">
        <f>0</f>
        <v>0</v>
      </c>
      <c r="J160" s="211">
        <f>0</f>
        <v>0</v>
      </c>
      <c r="K160" s="211">
        <f>0</f>
        <v>0</v>
      </c>
      <c r="L160" s="211">
        <f>0</f>
        <v>0</v>
      </c>
      <c r="M160" s="211">
        <f>0</f>
        <v>0</v>
      </c>
      <c r="N160" s="211">
        <f>0</f>
        <v>0</v>
      </c>
      <c r="O160" s="211">
        <f>0</f>
        <v>0</v>
      </c>
      <c r="P160" s="211">
        <f>0</f>
        <v>0</v>
      </c>
      <c r="Q160" s="211">
        <f>0</f>
        <v>0</v>
      </c>
      <c r="R160" s="211">
        <f>0</f>
        <v>0</v>
      </c>
      <c r="S160" s="557" t="e">
        <f>H160*1000/Таблица1001!F9</f>
        <v>#DIV/0!</v>
      </c>
      <c r="T160" s="557" t="e">
        <f>M160*1000/Таблица1001!F9</f>
        <v>#DIV/0!</v>
      </c>
      <c r="U160" s="557" t="e">
        <f>R160*1000/Таблица1001!F9</f>
        <v>#DIV/0!</v>
      </c>
      <c r="V160" s="557" t="e">
        <f t="shared" si="48"/>
        <v>#DIV/0!</v>
      </c>
    </row>
    <row r="161" spans="1:23" ht="21" x14ac:dyDescent="0.15">
      <c r="A161" s="222" t="s">
        <v>716</v>
      </c>
      <c r="B161" s="77" t="s">
        <v>268</v>
      </c>
      <c r="C161" s="236" t="s">
        <v>121</v>
      </c>
      <c r="D161" s="200" t="s">
        <v>906</v>
      </c>
      <c r="E161" s="225">
        <f>E162+E163+E164+E165</f>
        <v>0</v>
      </c>
      <c r="F161" s="225">
        <f t="shared" ref="F161:Q161" si="52">F162+F163+F164+F165</f>
        <v>0</v>
      </c>
      <c r="G161" s="225">
        <f t="shared" si="52"/>
        <v>0</v>
      </c>
      <c r="H161" s="212">
        <f t="shared" si="52"/>
        <v>0</v>
      </c>
      <c r="I161" s="212">
        <f t="shared" si="52"/>
        <v>0</v>
      </c>
      <c r="J161" s="212">
        <f t="shared" si="52"/>
        <v>0</v>
      </c>
      <c r="K161" s="212">
        <f t="shared" si="52"/>
        <v>0</v>
      </c>
      <c r="L161" s="212">
        <f t="shared" si="52"/>
        <v>0</v>
      </c>
      <c r="M161" s="212">
        <f t="shared" si="52"/>
        <v>0</v>
      </c>
      <c r="N161" s="212">
        <f t="shared" si="52"/>
        <v>0</v>
      </c>
      <c r="O161" s="212">
        <f t="shared" si="52"/>
        <v>0</v>
      </c>
      <c r="P161" s="214">
        <f>0</f>
        <v>0</v>
      </c>
      <c r="Q161" s="212">
        <f t="shared" si="52"/>
        <v>0</v>
      </c>
      <c r="R161" s="212">
        <f t="shared" ref="R161:R169" si="53">L161-Q161</f>
        <v>0</v>
      </c>
      <c r="S161" s="557" t="e">
        <f>H161*1000/Таблица1001!F9</f>
        <v>#DIV/0!</v>
      </c>
      <c r="T161" s="557" t="e">
        <f>M161*1000/Таблица1001!F9</f>
        <v>#DIV/0!</v>
      </c>
      <c r="U161" s="557" t="e">
        <f>R161*1000/Таблица1001!F9</f>
        <v>#DIV/0!</v>
      </c>
      <c r="V161" s="557" t="e">
        <f t="shared" si="48"/>
        <v>#DIV/0!</v>
      </c>
    </row>
    <row r="162" spans="1:23" x14ac:dyDescent="0.15">
      <c r="A162" s="222" t="s">
        <v>717</v>
      </c>
      <c r="B162" s="77" t="s">
        <v>536</v>
      </c>
      <c r="C162" s="236" t="s">
        <v>1038</v>
      </c>
      <c r="D162" s="200" t="s">
        <v>456</v>
      </c>
      <c r="E162" s="200"/>
      <c r="F162" s="200"/>
      <c r="G162" s="200"/>
      <c r="H162" s="212">
        <f t="shared" ref="H162:H167" si="54">I162+J162+K162</f>
        <v>0</v>
      </c>
      <c r="I162" s="209"/>
      <c r="J162" s="209"/>
      <c r="K162" s="209"/>
      <c r="L162" s="212">
        <f t="shared" ref="L162:L167" si="55">G162+N162</f>
        <v>0</v>
      </c>
      <c r="M162" s="214"/>
      <c r="N162" s="214"/>
      <c r="O162" s="214"/>
      <c r="P162" s="214">
        <f>0</f>
        <v>0</v>
      </c>
      <c r="Q162" s="214"/>
      <c r="R162" s="212">
        <f t="shared" si="53"/>
        <v>0</v>
      </c>
      <c r="S162" s="557" t="e">
        <f>H162*1000/Таблица1001!F9</f>
        <v>#DIV/0!</v>
      </c>
      <c r="T162" s="557" t="e">
        <f>M162*1000/Таблица1001!F9</f>
        <v>#DIV/0!</v>
      </c>
      <c r="U162" s="557" t="e">
        <f>R162*1000/Таблица1001!F9</f>
        <v>#DIV/0!</v>
      </c>
      <c r="V162" s="557" t="e">
        <f t="shared" si="48"/>
        <v>#DIV/0!</v>
      </c>
    </row>
    <row r="163" spans="1:23" x14ac:dyDescent="0.15">
      <c r="A163" s="222" t="s">
        <v>444</v>
      </c>
      <c r="B163" s="77" t="s">
        <v>537</v>
      </c>
      <c r="C163" s="236" t="s">
        <v>1039</v>
      </c>
      <c r="D163" s="200" t="s">
        <v>457</v>
      </c>
      <c r="E163" s="200"/>
      <c r="F163" s="200"/>
      <c r="G163" s="200"/>
      <c r="H163" s="212">
        <f t="shared" si="54"/>
        <v>0</v>
      </c>
      <c r="I163" s="209"/>
      <c r="J163" s="209"/>
      <c r="K163" s="209"/>
      <c r="L163" s="212">
        <f t="shared" si="55"/>
        <v>0</v>
      </c>
      <c r="M163" s="214"/>
      <c r="N163" s="214"/>
      <c r="O163" s="214"/>
      <c r="P163" s="214">
        <f>0</f>
        <v>0</v>
      </c>
      <c r="Q163" s="214"/>
      <c r="R163" s="212">
        <f t="shared" si="53"/>
        <v>0</v>
      </c>
      <c r="S163" s="557" t="e">
        <f>H163*1000/Таблица1001!F9</f>
        <v>#DIV/0!</v>
      </c>
      <c r="T163" s="557" t="e">
        <f>M163*1000/Таблица1001!F9</f>
        <v>#DIV/0!</v>
      </c>
      <c r="U163" s="557" t="e">
        <f>R163*1000/Таблица1001!F9</f>
        <v>#DIV/0!</v>
      </c>
      <c r="V163" s="557" t="e">
        <f t="shared" si="48"/>
        <v>#DIV/0!</v>
      </c>
    </row>
    <row r="164" spans="1:23" ht="21" x14ac:dyDescent="0.15">
      <c r="A164" s="222" t="s">
        <v>718</v>
      </c>
      <c r="B164" s="77" t="s">
        <v>538</v>
      </c>
      <c r="C164" s="236" t="s">
        <v>1040</v>
      </c>
      <c r="D164" s="200" t="s">
        <v>458</v>
      </c>
      <c r="E164" s="200"/>
      <c r="F164" s="200"/>
      <c r="G164" s="200"/>
      <c r="H164" s="212">
        <f t="shared" si="54"/>
        <v>0</v>
      </c>
      <c r="I164" s="209"/>
      <c r="J164" s="209"/>
      <c r="K164" s="209"/>
      <c r="L164" s="212">
        <f t="shared" si="55"/>
        <v>0</v>
      </c>
      <c r="M164" s="214"/>
      <c r="N164" s="214"/>
      <c r="O164" s="214"/>
      <c r="P164" s="214">
        <f>0</f>
        <v>0</v>
      </c>
      <c r="Q164" s="214"/>
      <c r="R164" s="212">
        <f t="shared" si="53"/>
        <v>0</v>
      </c>
      <c r="S164" s="557" t="e">
        <f>H164*1000/Таблица1001!F9</f>
        <v>#DIV/0!</v>
      </c>
      <c r="T164" s="557" t="e">
        <f>M164*1000/Таблица1001!F9</f>
        <v>#DIV/0!</v>
      </c>
      <c r="U164" s="557" t="e">
        <f>R164*1000/Таблица1001!F9</f>
        <v>#DIV/0!</v>
      </c>
      <c r="V164" s="557" t="e">
        <f t="shared" si="48"/>
        <v>#DIV/0!</v>
      </c>
    </row>
    <row r="165" spans="1:23" ht="21" x14ac:dyDescent="0.15">
      <c r="A165" s="222" t="s">
        <v>1477</v>
      </c>
      <c r="B165" s="77" t="s">
        <v>1478</v>
      </c>
      <c r="C165" s="236" t="s">
        <v>1479</v>
      </c>
      <c r="D165" s="200"/>
      <c r="E165" s="200"/>
      <c r="F165" s="200"/>
      <c r="G165" s="200"/>
      <c r="H165" s="212">
        <f t="shared" si="54"/>
        <v>0</v>
      </c>
      <c r="I165" s="209"/>
      <c r="J165" s="209"/>
      <c r="K165" s="209"/>
      <c r="L165" s="212">
        <f t="shared" si="55"/>
        <v>0</v>
      </c>
      <c r="M165" s="214"/>
      <c r="N165" s="214"/>
      <c r="O165" s="214"/>
      <c r="P165" s="214">
        <f>0</f>
        <v>0</v>
      </c>
      <c r="Q165" s="214"/>
      <c r="R165" s="212">
        <f t="shared" si="53"/>
        <v>0</v>
      </c>
      <c r="S165" s="557" t="e">
        <f>H165*1000/Таблица1001!F9</f>
        <v>#DIV/0!</v>
      </c>
      <c r="T165" s="557" t="e">
        <f>M165*1000/Таблица1001!F9</f>
        <v>#DIV/0!</v>
      </c>
      <c r="U165" s="557" t="e">
        <f>R165*1000/Таблица1001!F9</f>
        <v>#DIV/0!</v>
      </c>
      <c r="V165" s="557" t="e">
        <f t="shared" si="48"/>
        <v>#DIV/0!</v>
      </c>
    </row>
    <row r="166" spans="1:23" x14ac:dyDescent="0.15">
      <c r="A166" s="222" t="s">
        <v>1480</v>
      </c>
      <c r="B166" s="77" t="s">
        <v>1481</v>
      </c>
      <c r="C166" s="236" t="s">
        <v>1482</v>
      </c>
      <c r="D166" s="200"/>
      <c r="E166" s="200"/>
      <c r="F166" s="200"/>
      <c r="G166" s="200"/>
      <c r="H166" s="212">
        <f t="shared" si="54"/>
        <v>0</v>
      </c>
      <c r="I166" s="209"/>
      <c r="J166" s="209"/>
      <c r="K166" s="209"/>
      <c r="L166" s="212">
        <f t="shared" si="55"/>
        <v>0</v>
      </c>
      <c r="M166" s="214"/>
      <c r="N166" s="214"/>
      <c r="O166" s="214"/>
      <c r="P166" s="214">
        <f>0</f>
        <v>0</v>
      </c>
      <c r="Q166" s="214"/>
      <c r="R166" s="212">
        <f t="shared" si="53"/>
        <v>0</v>
      </c>
      <c r="S166" s="557" t="e">
        <f>H166*1000/Таблица1001!F9</f>
        <v>#DIV/0!</v>
      </c>
      <c r="T166" s="557" t="e">
        <f>M166*1000/Таблица1001!F9</f>
        <v>#DIV/0!</v>
      </c>
      <c r="U166" s="557" t="e">
        <f>R166*1000/Таблица1001!F9</f>
        <v>#DIV/0!</v>
      </c>
      <c r="V166" s="557" t="e">
        <f t="shared" si="48"/>
        <v>#DIV/0!</v>
      </c>
    </row>
    <row r="167" spans="1:23" ht="21" x14ac:dyDescent="0.15">
      <c r="A167" s="222" t="s">
        <v>1610</v>
      </c>
      <c r="B167" s="197" t="s">
        <v>1611</v>
      </c>
      <c r="C167" s="236" t="s">
        <v>1612</v>
      </c>
      <c r="D167" s="200"/>
      <c r="E167" s="200"/>
      <c r="F167" s="200"/>
      <c r="G167" s="200"/>
      <c r="H167" s="212">
        <f t="shared" si="54"/>
        <v>0</v>
      </c>
      <c r="I167" s="209"/>
      <c r="J167" s="209"/>
      <c r="K167" s="209"/>
      <c r="L167" s="212">
        <f t="shared" si="55"/>
        <v>0</v>
      </c>
      <c r="M167" s="214"/>
      <c r="N167" s="214"/>
      <c r="O167" s="214"/>
      <c r="P167" s="214">
        <f>0</f>
        <v>0</v>
      </c>
      <c r="Q167" s="214"/>
      <c r="R167" s="212">
        <f t="shared" si="53"/>
        <v>0</v>
      </c>
      <c r="S167" s="557" t="e">
        <f>H167*1000/Таблица1001!F9</f>
        <v>#DIV/0!</v>
      </c>
      <c r="T167" s="557" t="e">
        <f>M167*1000/Таблица1001!F9</f>
        <v>#DIV/0!</v>
      </c>
      <c r="U167" s="557" t="e">
        <f>R167*1000/Таблица1001!F9</f>
        <v>#DIV/0!</v>
      </c>
      <c r="V167" s="557" t="e">
        <f t="shared" si="48"/>
        <v>#DIV/0!</v>
      </c>
    </row>
    <row r="168" spans="1:23" s="53" customFormat="1" x14ac:dyDescent="0.15">
      <c r="A168" s="221" t="s">
        <v>719</v>
      </c>
      <c r="B168" s="102" t="s">
        <v>227</v>
      </c>
      <c r="C168" s="237" t="s">
        <v>140</v>
      </c>
      <c r="D168" s="225" t="s">
        <v>472</v>
      </c>
      <c r="E168" s="225">
        <f t="shared" ref="E168:O168" si="56">E169+E173+E174+E176+E177+E178+E179+E180+E181+E182+E183+E184</f>
        <v>0</v>
      </c>
      <c r="F168" s="225">
        <f t="shared" si="56"/>
        <v>0</v>
      </c>
      <c r="G168" s="225">
        <f t="shared" si="56"/>
        <v>0</v>
      </c>
      <c r="H168" s="212">
        <f t="shared" si="56"/>
        <v>0</v>
      </c>
      <c r="I168" s="212">
        <f t="shared" si="56"/>
        <v>0</v>
      </c>
      <c r="J168" s="212">
        <f t="shared" si="56"/>
        <v>0</v>
      </c>
      <c r="K168" s="212">
        <f t="shared" si="56"/>
        <v>0</v>
      </c>
      <c r="L168" s="212">
        <f t="shared" si="56"/>
        <v>0</v>
      </c>
      <c r="M168" s="212">
        <f t="shared" si="56"/>
        <v>0</v>
      </c>
      <c r="N168" s="212">
        <f t="shared" si="56"/>
        <v>0</v>
      </c>
      <c r="O168" s="212">
        <f t="shared" si="56"/>
        <v>0</v>
      </c>
      <c r="P168" s="214">
        <f>0</f>
        <v>0</v>
      </c>
      <c r="Q168" s="212">
        <f>Q169+Q173+Q174+Q176+Q177+Q178+Q179+Q180+Q181+Q182+Q183+Q184</f>
        <v>0</v>
      </c>
      <c r="R168" s="212">
        <f t="shared" si="53"/>
        <v>0</v>
      </c>
      <c r="S168" s="557" t="e">
        <f>H168*1000/Таблица1001!F9</f>
        <v>#DIV/0!</v>
      </c>
      <c r="T168" s="557" t="e">
        <f>M168*1000/Таблица1001!F9</f>
        <v>#DIV/0!</v>
      </c>
      <c r="U168" s="557" t="e">
        <f>R168*1000/Таблица1001!F9</f>
        <v>#DIV/0!</v>
      </c>
      <c r="V168" s="557" t="e">
        <f t="shared" si="48"/>
        <v>#DIV/0!</v>
      </c>
    </row>
    <row r="169" spans="1:23" ht="21" x14ac:dyDescent="0.15">
      <c r="A169" s="222" t="s">
        <v>720</v>
      </c>
      <c r="B169" s="77" t="s">
        <v>228</v>
      </c>
      <c r="C169" s="215" t="s">
        <v>82</v>
      </c>
      <c r="D169" s="200" t="s">
        <v>539</v>
      </c>
      <c r="E169" s="225">
        <f>E170+E171+E172</f>
        <v>0</v>
      </c>
      <c r="F169" s="225">
        <f t="shared" ref="F169:Q169" si="57">F170+F171+F172</f>
        <v>0</v>
      </c>
      <c r="G169" s="225">
        <f t="shared" si="57"/>
        <v>0</v>
      </c>
      <c r="H169" s="212">
        <f t="shared" si="57"/>
        <v>0</v>
      </c>
      <c r="I169" s="212">
        <f t="shared" si="57"/>
        <v>0</v>
      </c>
      <c r="J169" s="212">
        <f t="shared" si="57"/>
        <v>0</v>
      </c>
      <c r="K169" s="212">
        <f t="shared" si="57"/>
        <v>0</v>
      </c>
      <c r="L169" s="212">
        <f t="shared" si="57"/>
        <v>0</v>
      </c>
      <c r="M169" s="212">
        <f t="shared" si="57"/>
        <v>0</v>
      </c>
      <c r="N169" s="212">
        <f t="shared" si="57"/>
        <v>0</v>
      </c>
      <c r="O169" s="212">
        <f t="shared" si="57"/>
        <v>0</v>
      </c>
      <c r="P169" s="214">
        <f>0</f>
        <v>0</v>
      </c>
      <c r="Q169" s="212">
        <f t="shared" si="57"/>
        <v>0</v>
      </c>
      <c r="R169" s="212">
        <f t="shared" si="53"/>
        <v>0</v>
      </c>
      <c r="S169" s="557" t="e">
        <f>H169*1000/Таблица1001!F9</f>
        <v>#DIV/0!</v>
      </c>
      <c r="T169" s="557" t="e">
        <f>M169*1000/Таблица1001!F9</f>
        <v>#DIV/0!</v>
      </c>
      <c r="U169" s="557" t="e">
        <f>R169*1000/Таблица1001!F9</f>
        <v>#DIV/0!</v>
      </c>
      <c r="V169" s="557" t="e">
        <f t="shared" si="48"/>
        <v>#DIV/0!</v>
      </c>
    </row>
    <row r="170" spans="1:23" x14ac:dyDescent="0.15">
      <c r="A170" s="222" t="s">
        <v>721</v>
      </c>
      <c r="B170" s="77" t="s">
        <v>540</v>
      </c>
      <c r="C170" s="215" t="s">
        <v>541</v>
      </c>
      <c r="D170" s="200" t="s">
        <v>386</v>
      </c>
      <c r="E170" s="200"/>
      <c r="F170" s="200"/>
      <c r="G170" s="200">
        <f>0</f>
        <v>0</v>
      </c>
      <c r="H170" s="212">
        <f t="shared" si="45"/>
        <v>0</v>
      </c>
      <c r="I170" s="209"/>
      <c r="J170" s="209"/>
      <c r="K170" s="209"/>
      <c r="L170" s="212">
        <f>0</f>
        <v>0</v>
      </c>
      <c r="M170" s="214">
        <f>H170</f>
        <v>0</v>
      </c>
      <c r="N170" s="214">
        <f>0</f>
        <v>0</v>
      </c>
      <c r="O170" s="214">
        <f>0</f>
        <v>0</v>
      </c>
      <c r="P170" s="214">
        <f>0</f>
        <v>0</v>
      </c>
      <c r="Q170" s="214">
        <f>0</f>
        <v>0</v>
      </c>
      <c r="R170" s="212">
        <f>0</f>
        <v>0</v>
      </c>
      <c r="S170" s="557" t="e">
        <f>H170*1000/Таблица1001!F9</f>
        <v>#DIV/0!</v>
      </c>
      <c r="T170" s="557" t="e">
        <f>M170*1000/Таблица1001!F9</f>
        <v>#DIV/0!</v>
      </c>
      <c r="U170" s="557" t="e">
        <f>R170*1000/Таблица1001!F9</f>
        <v>#DIV/0!</v>
      </c>
      <c r="V170" s="557" t="e">
        <f t="shared" si="48"/>
        <v>#DIV/0!</v>
      </c>
    </row>
    <row r="171" spans="1:23" ht="21" x14ac:dyDescent="0.15">
      <c r="A171" s="222" t="s">
        <v>722</v>
      </c>
      <c r="B171" s="77" t="s">
        <v>542</v>
      </c>
      <c r="C171" s="215" t="s">
        <v>543</v>
      </c>
      <c r="D171" s="200" t="s">
        <v>387</v>
      </c>
      <c r="E171" s="200"/>
      <c r="F171" s="200"/>
      <c r="G171" s="200">
        <f>0</f>
        <v>0</v>
      </c>
      <c r="H171" s="212">
        <f t="shared" si="45"/>
        <v>0</v>
      </c>
      <c r="I171" s="209"/>
      <c r="J171" s="209"/>
      <c r="K171" s="209"/>
      <c r="L171" s="212">
        <f>0</f>
        <v>0</v>
      </c>
      <c r="M171" s="214">
        <f t="shared" ref="M171:M175" si="58">H171</f>
        <v>0</v>
      </c>
      <c r="N171" s="214">
        <f>0</f>
        <v>0</v>
      </c>
      <c r="O171" s="214">
        <f>0</f>
        <v>0</v>
      </c>
      <c r="P171" s="214">
        <f>0</f>
        <v>0</v>
      </c>
      <c r="Q171" s="214">
        <f>0</f>
        <v>0</v>
      </c>
      <c r="R171" s="212">
        <f>0</f>
        <v>0</v>
      </c>
      <c r="S171" s="557" t="e">
        <f>H171*1000/Таблица1001!F9</f>
        <v>#DIV/0!</v>
      </c>
      <c r="T171" s="557" t="e">
        <f>M171*1000/Таблица1001!F9</f>
        <v>#DIV/0!</v>
      </c>
      <c r="U171" s="557" t="e">
        <f>R171*1000/Таблица1001!F9</f>
        <v>#DIV/0!</v>
      </c>
      <c r="V171" s="557" t="e">
        <f t="shared" si="48"/>
        <v>#DIV/0!</v>
      </c>
    </row>
    <row r="172" spans="1:23" ht="21" x14ac:dyDescent="0.15">
      <c r="A172" s="222" t="s">
        <v>1483</v>
      </c>
      <c r="B172" s="77" t="s">
        <v>1484</v>
      </c>
      <c r="C172" s="215" t="s">
        <v>1485</v>
      </c>
      <c r="D172" s="284" t="s">
        <v>1721</v>
      </c>
      <c r="E172" s="200"/>
      <c r="F172" s="200"/>
      <c r="G172" s="200">
        <f>0</f>
        <v>0</v>
      </c>
      <c r="H172" s="212">
        <f t="shared" si="45"/>
        <v>0</v>
      </c>
      <c r="I172" s="209"/>
      <c r="J172" s="209"/>
      <c r="K172" s="209"/>
      <c r="L172" s="212">
        <f>0</f>
        <v>0</v>
      </c>
      <c r="M172" s="214">
        <f t="shared" si="58"/>
        <v>0</v>
      </c>
      <c r="N172" s="214">
        <f>0</f>
        <v>0</v>
      </c>
      <c r="O172" s="214">
        <f>0</f>
        <v>0</v>
      </c>
      <c r="P172" s="214">
        <f>0</f>
        <v>0</v>
      </c>
      <c r="Q172" s="214">
        <f>0</f>
        <v>0</v>
      </c>
      <c r="R172" s="212">
        <f t="shared" ref="R172:R235" si="59">L172-Q172</f>
        <v>0</v>
      </c>
      <c r="S172" s="557" t="e">
        <f>H172*1000/Таблица1001!F9</f>
        <v>#DIV/0!</v>
      </c>
      <c r="T172" s="557" t="e">
        <f>M172*1000/Таблица1001!F9</f>
        <v>#DIV/0!</v>
      </c>
      <c r="U172" s="557" t="e">
        <f>R172*1000/Таблица1001!F9</f>
        <v>#DIV/0!</v>
      </c>
      <c r="V172" s="557" t="e">
        <f t="shared" si="48"/>
        <v>#DIV/0!</v>
      </c>
      <c r="W172" s="273" t="s">
        <v>1708</v>
      </c>
    </row>
    <row r="173" spans="1:23" x14ac:dyDescent="0.15">
      <c r="A173" s="222" t="s">
        <v>544</v>
      </c>
      <c r="B173" s="77" t="s">
        <v>229</v>
      </c>
      <c r="C173" s="238" t="s">
        <v>83</v>
      </c>
      <c r="D173" s="200" t="s">
        <v>907</v>
      </c>
      <c r="E173" s="200"/>
      <c r="F173" s="200"/>
      <c r="G173" s="200">
        <f>0</f>
        <v>0</v>
      </c>
      <c r="H173" s="212">
        <f t="shared" si="45"/>
        <v>0</v>
      </c>
      <c r="I173" s="209"/>
      <c r="J173" s="209"/>
      <c r="K173" s="209"/>
      <c r="L173" s="212">
        <f>0</f>
        <v>0</v>
      </c>
      <c r="M173" s="214">
        <f t="shared" si="58"/>
        <v>0</v>
      </c>
      <c r="N173" s="214">
        <f>0</f>
        <v>0</v>
      </c>
      <c r="O173" s="214">
        <f>0</f>
        <v>0</v>
      </c>
      <c r="P173" s="214">
        <f>0</f>
        <v>0</v>
      </c>
      <c r="Q173" s="214">
        <f>0</f>
        <v>0</v>
      </c>
      <c r="R173" s="212">
        <f t="shared" si="59"/>
        <v>0</v>
      </c>
      <c r="S173" s="557" t="e">
        <f>H173*1000/Таблица1001!F9</f>
        <v>#DIV/0!</v>
      </c>
      <c r="T173" s="557" t="e">
        <f>M173*1000/Таблица1001!F9</f>
        <v>#DIV/0!</v>
      </c>
      <c r="U173" s="557" t="e">
        <f>R173*1000/Таблица1001!F9</f>
        <v>#DIV/0!</v>
      </c>
      <c r="V173" s="557" t="e">
        <f t="shared" si="48"/>
        <v>#DIV/0!</v>
      </c>
    </row>
    <row r="174" spans="1:23" ht="21" x14ac:dyDescent="0.15">
      <c r="A174" s="222" t="s">
        <v>908</v>
      </c>
      <c r="B174" s="77" t="s">
        <v>230</v>
      </c>
      <c r="C174" s="238" t="s">
        <v>84</v>
      </c>
      <c r="D174" s="200" t="s">
        <v>909</v>
      </c>
      <c r="E174" s="200"/>
      <c r="F174" s="200"/>
      <c r="G174" s="200">
        <f>0</f>
        <v>0</v>
      </c>
      <c r="H174" s="212">
        <f t="shared" si="45"/>
        <v>0</v>
      </c>
      <c r="I174" s="209"/>
      <c r="J174" s="209"/>
      <c r="K174" s="209"/>
      <c r="L174" s="212">
        <f>G174+N174</f>
        <v>0</v>
      </c>
      <c r="M174" s="214">
        <f t="shared" si="58"/>
        <v>0</v>
      </c>
      <c r="N174" s="214"/>
      <c r="O174" s="214">
        <f>0</f>
        <v>0</v>
      </c>
      <c r="P174" s="214">
        <f>0</f>
        <v>0</v>
      </c>
      <c r="Q174" s="214"/>
      <c r="R174" s="212">
        <f t="shared" si="59"/>
        <v>0</v>
      </c>
      <c r="S174" s="557" t="e">
        <f>H174*1000/Таблица1001!F9</f>
        <v>#DIV/0!</v>
      </c>
      <c r="T174" s="557" t="e">
        <f>M174*1000/Таблица1001!F9</f>
        <v>#DIV/0!</v>
      </c>
      <c r="U174" s="557" t="e">
        <f>R174*1000/Таблица1001!F9</f>
        <v>#DIV/0!</v>
      </c>
      <c r="V174" s="557" t="e">
        <f t="shared" si="48"/>
        <v>#DIV/0!</v>
      </c>
    </row>
    <row r="175" spans="1:23" ht="21" x14ac:dyDescent="0.15">
      <c r="A175" s="222" t="s">
        <v>1580</v>
      </c>
      <c r="B175" s="77" t="s">
        <v>1581</v>
      </c>
      <c r="C175" s="238" t="s">
        <v>1582</v>
      </c>
      <c r="D175" s="200" t="s">
        <v>1583</v>
      </c>
      <c r="E175" s="200"/>
      <c r="F175" s="200"/>
      <c r="G175" s="200">
        <f>0</f>
        <v>0</v>
      </c>
      <c r="H175" s="212">
        <f t="shared" si="45"/>
        <v>0</v>
      </c>
      <c r="I175" s="209"/>
      <c r="J175" s="209"/>
      <c r="K175" s="209"/>
      <c r="L175" s="212">
        <f>G175+N175</f>
        <v>0</v>
      </c>
      <c r="M175" s="214">
        <f t="shared" si="58"/>
        <v>0</v>
      </c>
      <c r="N175" s="214"/>
      <c r="O175" s="214">
        <f>0</f>
        <v>0</v>
      </c>
      <c r="P175" s="214">
        <f>0</f>
        <v>0</v>
      </c>
      <c r="Q175" s="214"/>
      <c r="R175" s="212">
        <f t="shared" si="59"/>
        <v>0</v>
      </c>
      <c r="S175" s="557" t="e">
        <f>H175*1000/Таблица1001!F9</f>
        <v>#DIV/0!</v>
      </c>
      <c r="T175" s="557" t="e">
        <f>M175*1000/Таблица1001!F9</f>
        <v>#DIV/0!</v>
      </c>
      <c r="U175" s="557" t="e">
        <f>R175*1000/Таблица1001!F9</f>
        <v>#DIV/0!</v>
      </c>
      <c r="V175" s="557" t="e">
        <f t="shared" si="48"/>
        <v>#DIV/0!</v>
      </c>
    </row>
    <row r="176" spans="1:23" ht="21" x14ac:dyDescent="0.15">
      <c r="A176" s="222" t="s">
        <v>545</v>
      </c>
      <c r="B176" s="77" t="s">
        <v>231</v>
      </c>
      <c r="C176" s="238" t="s">
        <v>85</v>
      </c>
      <c r="D176" s="200" t="s">
        <v>546</v>
      </c>
      <c r="E176" s="200"/>
      <c r="F176" s="200"/>
      <c r="G176" s="200">
        <f>0</f>
        <v>0</v>
      </c>
      <c r="H176" s="212">
        <f t="shared" si="45"/>
        <v>0</v>
      </c>
      <c r="I176" s="209"/>
      <c r="J176" s="209"/>
      <c r="K176" s="209"/>
      <c r="L176" s="212">
        <f>0</f>
        <v>0</v>
      </c>
      <c r="M176" s="214">
        <f>H176</f>
        <v>0</v>
      </c>
      <c r="N176" s="214">
        <f>0</f>
        <v>0</v>
      </c>
      <c r="O176" s="214">
        <f>0</f>
        <v>0</v>
      </c>
      <c r="P176" s="214">
        <f>0</f>
        <v>0</v>
      </c>
      <c r="Q176" s="214">
        <f>0</f>
        <v>0</v>
      </c>
      <c r="R176" s="212">
        <f t="shared" si="59"/>
        <v>0</v>
      </c>
      <c r="S176" s="557" t="e">
        <f>H176*1000/Таблица1001!F9</f>
        <v>#DIV/0!</v>
      </c>
      <c r="T176" s="557" t="e">
        <f>M176*1000/Таблица1001!F9</f>
        <v>#DIV/0!</v>
      </c>
      <c r="U176" s="557" t="e">
        <f>R176*1000/Таблица1001!F9</f>
        <v>#DIV/0!</v>
      </c>
      <c r="V176" s="557" t="e">
        <f t="shared" si="48"/>
        <v>#DIV/0!</v>
      </c>
    </row>
    <row r="177" spans="1:22" x14ac:dyDescent="0.15">
      <c r="A177" s="222" t="s">
        <v>723</v>
      </c>
      <c r="B177" s="77" t="s">
        <v>232</v>
      </c>
      <c r="C177" s="238" t="s">
        <v>86</v>
      </c>
      <c r="D177" s="200" t="s">
        <v>40</v>
      </c>
      <c r="E177" s="200"/>
      <c r="F177" s="200"/>
      <c r="G177" s="200"/>
      <c r="H177" s="212">
        <f t="shared" si="45"/>
        <v>0</v>
      </c>
      <c r="I177" s="209"/>
      <c r="J177" s="209"/>
      <c r="K177" s="209"/>
      <c r="L177" s="212">
        <f t="shared" ref="L177:L184" si="60">G177+N177</f>
        <v>0</v>
      </c>
      <c r="M177" s="214"/>
      <c r="N177" s="214"/>
      <c r="O177" s="214"/>
      <c r="P177" s="214">
        <f>0</f>
        <v>0</v>
      </c>
      <c r="Q177" s="214"/>
      <c r="R177" s="212">
        <f t="shared" si="59"/>
        <v>0</v>
      </c>
      <c r="S177" s="557" t="e">
        <f>H177*1000/Таблица1001!F9</f>
        <v>#DIV/0!</v>
      </c>
      <c r="T177" s="557" t="e">
        <f>M177*1000/Таблица1001!F9</f>
        <v>#DIV/0!</v>
      </c>
      <c r="U177" s="557" t="e">
        <f>R177*1000/Таблица1001!F9</f>
        <v>#DIV/0!</v>
      </c>
      <c r="V177" s="557" t="e">
        <f t="shared" si="48"/>
        <v>#DIV/0!</v>
      </c>
    </row>
    <row r="178" spans="1:22" ht="21" x14ac:dyDescent="0.15">
      <c r="A178" s="222" t="s">
        <v>724</v>
      </c>
      <c r="B178" s="77" t="s">
        <v>233</v>
      </c>
      <c r="C178" s="238" t="s">
        <v>87</v>
      </c>
      <c r="D178" s="200" t="s">
        <v>547</v>
      </c>
      <c r="E178" s="200"/>
      <c r="F178" s="200"/>
      <c r="G178" s="200"/>
      <c r="H178" s="212">
        <f t="shared" si="45"/>
        <v>0</v>
      </c>
      <c r="I178" s="209"/>
      <c r="J178" s="209"/>
      <c r="K178" s="209"/>
      <c r="L178" s="212">
        <f t="shared" si="60"/>
        <v>0</v>
      </c>
      <c r="M178" s="214"/>
      <c r="N178" s="214"/>
      <c r="O178" s="214"/>
      <c r="P178" s="214">
        <f>0</f>
        <v>0</v>
      </c>
      <c r="Q178" s="214"/>
      <c r="R178" s="212">
        <f t="shared" si="59"/>
        <v>0</v>
      </c>
      <c r="S178" s="557" t="e">
        <f>H178*1000/Таблица1001!F9</f>
        <v>#DIV/0!</v>
      </c>
      <c r="T178" s="557" t="e">
        <f>M178*1000/Таблица1001!F9</f>
        <v>#DIV/0!</v>
      </c>
      <c r="U178" s="557" t="e">
        <f>R178*1000/Таблица1001!F9</f>
        <v>#DIV/0!</v>
      </c>
      <c r="V178" s="557" t="e">
        <f t="shared" si="48"/>
        <v>#DIV/0!</v>
      </c>
    </row>
    <row r="179" spans="1:22" ht="21" x14ac:dyDescent="0.15">
      <c r="A179" s="222" t="s">
        <v>725</v>
      </c>
      <c r="B179" s="77" t="s">
        <v>234</v>
      </c>
      <c r="C179" s="238" t="s">
        <v>88</v>
      </c>
      <c r="D179" s="200" t="s">
        <v>548</v>
      </c>
      <c r="E179" s="200"/>
      <c r="F179" s="200"/>
      <c r="G179" s="200"/>
      <c r="H179" s="212">
        <f t="shared" si="45"/>
        <v>0</v>
      </c>
      <c r="I179" s="209"/>
      <c r="J179" s="209"/>
      <c r="K179" s="209"/>
      <c r="L179" s="212">
        <f t="shared" si="60"/>
        <v>0</v>
      </c>
      <c r="M179" s="214"/>
      <c r="N179" s="214"/>
      <c r="O179" s="214"/>
      <c r="P179" s="214">
        <f>0</f>
        <v>0</v>
      </c>
      <c r="Q179" s="214"/>
      <c r="R179" s="212">
        <f t="shared" si="59"/>
        <v>0</v>
      </c>
      <c r="S179" s="557" t="e">
        <f>H179*1000/Таблица1001!F9</f>
        <v>#DIV/0!</v>
      </c>
      <c r="T179" s="557" t="e">
        <f>M179*1000/Таблица1001!F9</f>
        <v>#DIV/0!</v>
      </c>
      <c r="U179" s="557" t="e">
        <f>R179*1000/Таблица1001!F9</f>
        <v>#DIV/0!</v>
      </c>
      <c r="V179" s="557" t="e">
        <f t="shared" si="48"/>
        <v>#DIV/0!</v>
      </c>
    </row>
    <row r="180" spans="1:22" ht="21" x14ac:dyDescent="0.15">
      <c r="A180" s="222" t="s">
        <v>969</v>
      </c>
      <c r="B180" s="77" t="s">
        <v>235</v>
      </c>
      <c r="C180" s="238" t="s">
        <v>89</v>
      </c>
      <c r="D180" s="200" t="s">
        <v>910</v>
      </c>
      <c r="E180" s="200"/>
      <c r="F180" s="200"/>
      <c r="G180" s="200"/>
      <c r="H180" s="212">
        <f t="shared" si="45"/>
        <v>0</v>
      </c>
      <c r="I180" s="209"/>
      <c r="J180" s="209"/>
      <c r="K180" s="209"/>
      <c r="L180" s="212">
        <f t="shared" si="60"/>
        <v>0</v>
      </c>
      <c r="M180" s="214"/>
      <c r="N180" s="214"/>
      <c r="O180" s="246">
        <f>0</f>
        <v>0</v>
      </c>
      <c r="P180" s="214">
        <f>0</f>
        <v>0</v>
      </c>
      <c r="Q180" s="214"/>
      <c r="R180" s="212">
        <f t="shared" si="59"/>
        <v>0</v>
      </c>
      <c r="S180" s="557" t="e">
        <f>H180*1000/Таблица1001!F9</f>
        <v>#DIV/0!</v>
      </c>
      <c r="T180" s="557" t="e">
        <f>M180*1000/Таблица1001!F9</f>
        <v>#DIV/0!</v>
      </c>
      <c r="U180" s="557" t="e">
        <f>R180*1000/Таблица1001!F9</f>
        <v>#DIV/0!</v>
      </c>
      <c r="V180" s="557" t="e">
        <f t="shared" si="48"/>
        <v>#DIV/0!</v>
      </c>
    </row>
    <row r="181" spans="1:22" x14ac:dyDescent="0.15">
      <c r="A181" s="222" t="s">
        <v>911</v>
      </c>
      <c r="B181" s="77" t="s">
        <v>384</v>
      </c>
      <c r="C181" s="238" t="s">
        <v>382</v>
      </c>
      <c r="D181" s="200" t="s">
        <v>912</v>
      </c>
      <c r="E181" s="200"/>
      <c r="F181" s="200"/>
      <c r="G181" s="200"/>
      <c r="H181" s="212">
        <f t="shared" si="45"/>
        <v>0</v>
      </c>
      <c r="I181" s="209"/>
      <c r="J181" s="209"/>
      <c r="K181" s="209"/>
      <c r="L181" s="212">
        <f t="shared" si="60"/>
        <v>0</v>
      </c>
      <c r="M181" s="214"/>
      <c r="N181" s="214"/>
      <c r="O181" s="246">
        <f>0</f>
        <v>0</v>
      </c>
      <c r="P181" s="214">
        <f>0</f>
        <v>0</v>
      </c>
      <c r="Q181" s="214"/>
      <c r="R181" s="212">
        <f t="shared" si="59"/>
        <v>0</v>
      </c>
      <c r="S181" s="557" t="e">
        <f>H181*1000/Таблица1001!F9</f>
        <v>#DIV/0!</v>
      </c>
      <c r="T181" s="557" t="e">
        <f>M181*1000/Таблица1001!F9</f>
        <v>#DIV/0!</v>
      </c>
      <c r="U181" s="557" t="e">
        <f>R181*1000/Таблица1001!F9</f>
        <v>#DIV/0!</v>
      </c>
      <c r="V181" s="557" t="e">
        <f t="shared" si="48"/>
        <v>#DIV/0!</v>
      </c>
    </row>
    <row r="182" spans="1:22" x14ac:dyDescent="0.15">
      <c r="A182" s="222" t="s">
        <v>726</v>
      </c>
      <c r="B182" s="77" t="s">
        <v>385</v>
      </c>
      <c r="C182" s="238" t="s">
        <v>383</v>
      </c>
      <c r="D182" s="200" t="s">
        <v>549</v>
      </c>
      <c r="E182" s="200"/>
      <c r="F182" s="200"/>
      <c r="G182" s="200"/>
      <c r="H182" s="212">
        <f t="shared" si="45"/>
        <v>0</v>
      </c>
      <c r="I182" s="209"/>
      <c r="J182" s="209"/>
      <c r="K182" s="209"/>
      <c r="L182" s="212">
        <f t="shared" si="60"/>
        <v>0</v>
      </c>
      <c r="M182" s="214"/>
      <c r="N182" s="214"/>
      <c r="O182" s="214"/>
      <c r="P182" s="214">
        <f>0</f>
        <v>0</v>
      </c>
      <c r="Q182" s="214"/>
      <c r="R182" s="212">
        <f t="shared" si="59"/>
        <v>0</v>
      </c>
      <c r="S182" s="557" t="e">
        <f>H182*1000/Таблица1001!F9</f>
        <v>#DIV/0!</v>
      </c>
      <c r="T182" s="557" t="e">
        <f>M182*1000/Таблица1001!F9</f>
        <v>#DIV/0!</v>
      </c>
      <c r="U182" s="557" t="e">
        <f>R182*1000/Таблица1001!F9</f>
        <v>#DIV/0!</v>
      </c>
      <c r="V182" s="557" t="e">
        <f>N182*100/M182</f>
        <v>#DIV/0!</v>
      </c>
    </row>
    <row r="183" spans="1:22" ht="31.5" x14ac:dyDescent="0.15">
      <c r="A183" s="222" t="s">
        <v>727</v>
      </c>
      <c r="B183" s="77" t="s">
        <v>913</v>
      </c>
      <c r="C183" s="215" t="s">
        <v>914</v>
      </c>
      <c r="D183" s="200" t="s">
        <v>915</v>
      </c>
      <c r="E183" s="200"/>
      <c r="F183" s="200"/>
      <c r="G183" s="200"/>
      <c r="H183" s="212">
        <f t="shared" si="45"/>
        <v>0</v>
      </c>
      <c r="I183" s="209"/>
      <c r="J183" s="209"/>
      <c r="K183" s="209"/>
      <c r="L183" s="212">
        <f t="shared" si="60"/>
        <v>0</v>
      </c>
      <c r="M183" s="214"/>
      <c r="N183" s="214"/>
      <c r="O183" s="246">
        <f>0</f>
        <v>0</v>
      </c>
      <c r="P183" s="214">
        <f>0</f>
        <v>0</v>
      </c>
      <c r="Q183" s="214"/>
      <c r="R183" s="212">
        <f t="shared" si="59"/>
        <v>0</v>
      </c>
      <c r="S183" s="557" t="e">
        <f>H183*1000/Таблица1001!F9</f>
        <v>#DIV/0!</v>
      </c>
      <c r="T183" s="557" t="e">
        <f>M183*1000/Таблица1001!F9</f>
        <v>#DIV/0!</v>
      </c>
      <c r="U183" s="557" t="e">
        <f>R183*1000/Таблица1001!F9</f>
        <v>#DIV/0!</v>
      </c>
      <c r="V183" s="557" t="e">
        <f t="shared" si="48"/>
        <v>#DIV/0!</v>
      </c>
    </row>
    <row r="184" spans="1:22" x14ac:dyDescent="0.15">
      <c r="A184" s="222" t="s">
        <v>1486</v>
      </c>
      <c r="B184" s="77" t="s">
        <v>1487</v>
      </c>
      <c r="C184" s="239" t="s">
        <v>1488</v>
      </c>
      <c r="D184" s="200"/>
      <c r="E184" s="200"/>
      <c r="F184" s="200"/>
      <c r="G184" s="200"/>
      <c r="H184" s="212">
        <f t="shared" si="45"/>
        <v>0</v>
      </c>
      <c r="I184" s="209"/>
      <c r="J184" s="209"/>
      <c r="K184" s="209"/>
      <c r="L184" s="212">
        <f t="shared" si="60"/>
        <v>0</v>
      </c>
      <c r="M184" s="214"/>
      <c r="N184" s="214"/>
      <c r="O184" s="214"/>
      <c r="P184" s="214">
        <f>0</f>
        <v>0</v>
      </c>
      <c r="Q184" s="214"/>
      <c r="R184" s="212">
        <f t="shared" si="59"/>
        <v>0</v>
      </c>
      <c r="S184" s="557" t="e">
        <f>H184*1000/Таблица1001!F9</f>
        <v>#DIV/0!</v>
      </c>
      <c r="T184" s="557" t="e">
        <f>M184*1000/Таблица1001!F9</f>
        <v>#DIV/0!</v>
      </c>
      <c r="U184" s="557" t="e">
        <f>R184*1000/Таблица1001!F9</f>
        <v>#DIV/0!</v>
      </c>
      <c r="V184" s="557" t="e">
        <f t="shared" si="48"/>
        <v>#DIV/0!</v>
      </c>
    </row>
    <row r="185" spans="1:22" s="53" customFormat="1" x14ac:dyDescent="0.15">
      <c r="A185" s="221" t="s">
        <v>728</v>
      </c>
      <c r="B185" s="102" t="s">
        <v>236</v>
      </c>
      <c r="C185" s="240" t="s">
        <v>141</v>
      </c>
      <c r="D185" s="225" t="s">
        <v>777</v>
      </c>
      <c r="E185" s="225">
        <f>E186+E187+E188+E189+E192+E194+E195+E197+E198+E200</f>
        <v>0</v>
      </c>
      <c r="F185" s="225">
        <f t="shared" ref="F185:Q185" si="61">F186+F187+F188+F189+F192+F194+F195+F197+F198+F200</f>
        <v>0</v>
      </c>
      <c r="G185" s="225">
        <f t="shared" si="61"/>
        <v>0</v>
      </c>
      <c r="H185" s="212">
        <f t="shared" si="61"/>
        <v>0</v>
      </c>
      <c r="I185" s="212">
        <f t="shared" si="61"/>
        <v>0</v>
      </c>
      <c r="J185" s="212">
        <f t="shared" si="61"/>
        <v>0</v>
      </c>
      <c r="K185" s="212">
        <f t="shared" si="61"/>
        <v>0</v>
      </c>
      <c r="L185" s="212">
        <f t="shared" si="61"/>
        <v>0</v>
      </c>
      <c r="M185" s="212">
        <f t="shared" si="61"/>
        <v>0</v>
      </c>
      <c r="N185" s="212">
        <f t="shared" si="61"/>
        <v>0</v>
      </c>
      <c r="O185" s="212">
        <f t="shared" si="61"/>
        <v>0</v>
      </c>
      <c r="P185" s="214">
        <f>0</f>
        <v>0</v>
      </c>
      <c r="Q185" s="212">
        <f t="shared" si="61"/>
        <v>0</v>
      </c>
      <c r="R185" s="212">
        <f t="shared" si="59"/>
        <v>0</v>
      </c>
      <c r="S185" s="557" t="e">
        <f>H185*1000/Таблица1001!F9</f>
        <v>#DIV/0!</v>
      </c>
      <c r="T185" s="557" t="e">
        <f>M185*1000/Таблица1001!F9</f>
        <v>#DIV/0!</v>
      </c>
      <c r="U185" s="557" t="e">
        <f>R185*1000/Таблица1001!F9</f>
        <v>#DIV/0!</v>
      </c>
      <c r="V185" s="557" t="e">
        <f t="shared" si="48"/>
        <v>#DIV/0!</v>
      </c>
    </row>
    <row r="186" spans="1:22" ht="21" x14ac:dyDescent="0.15">
      <c r="A186" s="222" t="s">
        <v>729</v>
      </c>
      <c r="B186" s="77" t="s">
        <v>237</v>
      </c>
      <c r="C186" s="215" t="s">
        <v>90</v>
      </c>
      <c r="D186" s="200" t="s">
        <v>778</v>
      </c>
      <c r="E186" s="200"/>
      <c r="F186" s="200"/>
      <c r="G186" s="200"/>
      <c r="H186" s="212">
        <f t="shared" ref="H186:H232" si="62">I186+J186+K186</f>
        <v>0</v>
      </c>
      <c r="I186" s="209"/>
      <c r="J186" s="209"/>
      <c r="K186" s="209"/>
      <c r="L186" s="212">
        <f t="shared" ref="L186:L226" si="63">G186+N186</f>
        <v>0</v>
      </c>
      <c r="M186" s="214"/>
      <c r="N186" s="214"/>
      <c r="O186" s="246">
        <f>0</f>
        <v>0</v>
      </c>
      <c r="P186" s="214">
        <f>0</f>
        <v>0</v>
      </c>
      <c r="Q186" s="214"/>
      <c r="R186" s="212">
        <f t="shared" si="59"/>
        <v>0</v>
      </c>
      <c r="S186" s="557" t="e">
        <f>H186*1000/Таблица1001!F9</f>
        <v>#DIV/0!</v>
      </c>
      <c r="T186" s="557" t="e">
        <f>M186*1000/Таблица1001!F9</f>
        <v>#DIV/0!</v>
      </c>
      <c r="U186" s="557" t="e">
        <f>R186*1000/Таблица1001!F9</f>
        <v>#DIV/0!</v>
      </c>
      <c r="V186" s="557" t="e">
        <f t="shared" si="48"/>
        <v>#DIV/0!</v>
      </c>
    </row>
    <row r="187" spans="1:22" x14ac:dyDescent="0.15">
      <c r="A187" s="222" t="s">
        <v>42</v>
      </c>
      <c r="B187" s="77" t="s">
        <v>238</v>
      </c>
      <c r="C187" s="215" t="s">
        <v>92</v>
      </c>
      <c r="D187" s="200" t="s">
        <v>779</v>
      </c>
      <c r="E187" s="200"/>
      <c r="F187" s="200"/>
      <c r="G187" s="200"/>
      <c r="H187" s="212">
        <f t="shared" si="62"/>
        <v>0</v>
      </c>
      <c r="I187" s="209"/>
      <c r="J187" s="209"/>
      <c r="K187" s="209"/>
      <c r="L187" s="212">
        <f t="shared" si="63"/>
        <v>0</v>
      </c>
      <c r="M187" s="214"/>
      <c r="N187" s="214"/>
      <c r="O187" s="214"/>
      <c r="P187" s="214">
        <f>0</f>
        <v>0</v>
      </c>
      <c r="Q187" s="214"/>
      <c r="R187" s="212">
        <f t="shared" si="59"/>
        <v>0</v>
      </c>
      <c r="S187" s="557" t="e">
        <f>H187*1000/Таблица1001!F9</f>
        <v>#DIV/0!</v>
      </c>
      <c r="T187" s="557" t="e">
        <f>M187*1000/Таблица1001!F9</f>
        <v>#DIV/0!</v>
      </c>
      <c r="U187" s="557" t="e">
        <f>R187*1000/Таблица1001!F9</f>
        <v>#DIV/0!</v>
      </c>
      <c r="V187" s="557" t="e">
        <f t="shared" si="48"/>
        <v>#DIV/0!</v>
      </c>
    </row>
    <row r="188" spans="1:22" x14ac:dyDescent="0.15">
      <c r="A188" s="222" t="s">
        <v>501</v>
      </c>
      <c r="B188" s="77" t="s">
        <v>239</v>
      </c>
      <c r="C188" s="215" t="s">
        <v>93</v>
      </c>
      <c r="D188" s="200" t="s">
        <v>550</v>
      </c>
      <c r="E188" s="200"/>
      <c r="F188" s="200"/>
      <c r="G188" s="200"/>
      <c r="H188" s="212">
        <f t="shared" si="62"/>
        <v>0</v>
      </c>
      <c r="I188" s="209"/>
      <c r="J188" s="209"/>
      <c r="K188" s="209"/>
      <c r="L188" s="212">
        <f t="shared" si="63"/>
        <v>0</v>
      </c>
      <c r="M188" s="214"/>
      <c r="N188" s="214"/>
      <c r="O188" s="214"/>
      <c r="P188" s="214">
        <f>0</f>
        <v>0</v>
      </c>
      <c r="Q188" s="214"/>
      <c r="R188" s="212">
        <f t="shared" si="59"/>
        <v>0</v>
      </c>
      <c r="S188" s="557" t="e">
        <f>H188*1000/Таблица1001!F9</f>
        <v>#DIV/0!</v>
      </c>
      <c r="T188" s="557" t="e">
        <f>M188*1000/Таблица1001!F9</f>
        <v>#DIV/0!</v>
      </c>
      <c r="U188" s="557" t="e">
        <f>R188*1000/Таблица1001!F9</f>
        <v>#DIV/0!</v>
      </c>
      <c r="V188" s="557" t="e">
        <f t="shared" si="48"/>
        <v>#DIV/0!</v>
      </c>
    </row>
    <row r="189" spans="1:22" x14ac:dyDescent="0.15">
      <c r="A189" s="222" t="s">
        <v>730</v>
      </c>
      <c r="B189" s="77" t="s">
        <v>240</v>
      </c>
      <c r="C189" s="215" t="s">
        <v>94</v>
      </c>
      <c r="D189" s="200" t="s">
        <v>780</v>
      </c>
      <c r="E189" s="200"/>
      <c r="F189" s="200"/>
      <c r="G189" s="200"/>
      <c r="H189" s="212">
        <f t="shared" si="62"/>
        <v>0</v>
      </c>
      <c r="I189" s="209"/>
      <c r="J189" s="209"/>
      <c r="K189" s="209"/>
      <c r="L189" s="212">
        <f t="shared" si="63"/>
        <v>0</v>
      </c>
      <c r="M189" s="214"/>
      <c r="N189" s="214"/>
      <c r="O189" s="214"/>
      <c r="P189" s="214">
        <f>0</f>
        <v>0</v>
      </c>
      <c r="Q189" s="214"/>
      <c r="R189" s="212">
        <f t="shared" si="59"/>
        <v>0</v>
      </c>
      <c r="S189" s="557" t="e">
        <f>H189*1000/Таблица1001!F9</f>
        <v>#DIV/0!</v>
      </c>
      <c r="T189" s="557" t="e">
        <f>M189*1000/Таблица1001!F9</f>
        <v>#DIV/0!</v>
      </c>
      <c r="U189" s="557" t="e">
        <f>R189*1000/Таблица1001!F9</f>
        <v>#DIV/0!</v>
      </c>
      <c r="V189" s="557" t="e">
        <f t="shared" si="48"/>
        <v>#DIV/0!</v>
      </c>
    </row>
    <row r="190" spans="1:22" x14ac:dyDescent="0.15">
      <c r="A190" s="207" t="s">
        <v>1613</v>
      </c>
      <c r="B190" s="199" t="s">
        <v>1619</v>
      </c>
      <c r="C190" s="215" t="s">
        <v>1614</v>
      </c>
      <c r="D190" s="216" t="s">
        <v>1615</v>
      </c>
      <c r="E190" s="200"/>
      <c r="F190" s="200"/>
      <c r="G190" s="200"/>
      <c r="H190" s="212">
        <f t="shared" si="62"/>
        <v>0</v>
      </c>
      <c r="I190" s="209"/>
      <c r="J190" s="209"/>
      <c r="K190" s="209"/>
      <c r="L190" s="212">
        <f t="shared" si="63"/>
        <v>0</v>
      </c>
      <c r="M190" s="214"/>
      <c r="N190" s="214"/>
      <c r="O190" s="214"/>
      <c r="P190" s="214">
        <f>0</f>
        <v>0</v>
      </c>
      <c r="Q190" s="214"/>
      <c r="R190" s="212">
        <f t="shared" si="59"/>
        <v>0</v>
      </c>
      <c r="S190" s="557" t="e">
        <f>H190*1000/Таблица1001!F9</f>
        <v>#DIV/0!</v>
      </c>
      <c r="T190" s="557" t="e">
        <f>M190*1000/Таблица1001!F9</f>
        <v>#DIV/0!</v>
      </c>
      <c r="U190" s="557" t="e">
        <f>R190*1000/Таблица1001!F9</f>
        <v>#DIV/0!</v>
      </c>
      <c r="V190" s="557" t="e">
        <f t="shared" si="48"/>
        <v>#DIV/0!</v>
      </c>
    </row>
    <row r="191" spans="1:22" x14ac:dyDescent="0.15">
      <c r="A191" s="207" t="s">
        <v>1616</v>
      </c>
      <c r="B191" s="199" t="s">
        <v>1620</v>
      </c>
      <c r="C191" s="215" t="s">
        <v>1617</v>
      </c>
      <c r="D191" s="216" t="s">
        <v>1618</v>
      </c>
      <c r="E191" s="200"/>
      <c r="F191" s="200"/>
      <c r="G191" s="200"/>
      <c r="H191" s="212">
        <f t="shared" si="62"/>
        <v>0</v>
      </c>
      <c r="I191" s="209"/>
      <c r="J191" s="209"/>
      <c r="K191" s="209"/>
      <c r="L191" s="212">
        <f t="shared" si="63"/>
        <v>0</v>
      </c>
      <c r="M191" s="214"/>
      <c r="N191" s="214"/>
      <c r="O191" s="214"/>
      <c r="P191" s="214">
        <f>0</f>
        <v>0</v>
      </c>
      <c r="Q191" s="214"/>
      <c r="R191" s="212">
        <f t="shared" si="59"/>
        <v>0</v>
      </c>
      <c r="S191" s="557" t="e">
        <f>H191*1000/Таблица1001!F9</f>
        <v>#DIV/0!</v>
      </c>
      <c r="T191" s="557" t="e">
        <f>M191*1000/Таблица1001!F9</f>
        <v>#DIV/0!</v>
      </c>
      <c r="U191" s="557" t="e">
        <f>R191*1000/Таблица1001!F9</f>
        <v>#DIV/0!</v>
      </c>
      <c r="V191" s="557" t="e">
        <f t="shared" si="48"/>
        <v>#DIV/0!</v>
      </c>
    </row>
    <row r="192" spans="1:22" x14ac:dyDescent="0.15">
      <c r="A192" s="222" t="s">
        <v>502</v>
      </c>
      <c r="B192" s="77" t="s">
        <v>241</v>
      </c>
      <c r="C192" s="215" t="s">
        <v>95</v>
      </c>
      <c r="D192" s="200" t="s">
        <v>551</v>
      </c>
      <c r="E192" s="200"/>
      <c r="F192" s="200"/>
      <c r="G192" s="200"/>
      <c r="H192" s="212">
        <f t="shared" si="62"/>
        <v>0</v>
      </c>
      <c r="I192" s="209"/>
      <c r="J192" s="209"/>
      <c r="K192" s="209"/>
      <c r="L192" s="212">
        <f t="shared" si="63"/>
        <v>0</v>
      </c>
      <c r="M192" s="214"/>
      <c r="N192" s="214"/>
      <c r="O192" s="214"/>
      <c r="P192" s="214">
        <f>0</f>
        <v>0</v>
      </c>
      <c r="Q192" s="214"/>
      <c r="R192" s="212">
        <f t="shared" si="59"/>
        <v>0</v>
      </c>
      <c r="S192" s="557" t="e">
        <f>H192*1000/Таблица1001!F9</f>
        <v>#DIV/0!</v>
      </c>
      <c r="T192" s="557" t="e">
        <f>M192*1000/Таблица1001!F9</f>
        <v>#DIV/0!</v>
      </c>
      <c r="U192" s="557" t="e">
        <f>R192*1000/Таблица1001!F9</f>
        <v>#DIV/0!</v>
      </c>
      <c r="V192" s="557" t="e">
        <f t="shared" si="48"/>
        <v>#DIV/0!</v>
      </c>
    </row>
    <row r="193" spans="1:22" ht="21" x14ac:dyDescent="0.15">
      <c r="A193" s="222" t="s">
        <v>731</v>
      </c>
      <c r="B193" s="77" t="s">
        <v>552</v>
      </c>
      <c r="C193" s="215" t="s">
        <v>553</v>
      </c>
      <c r="D193" s="200" t="s">
        <v>554</v>
      </c>
      <c r="E193" s="200"/>
      <c r="F193" s="200"/>
      <c r="G193" s="200"/>
      <c r="H193" s="212">
        <f t="shared" si="62"/>
        <v>0</v>
      </c>
      <c r="I193" s="209"/>
      <c r="J193" s="209"/>
      <c r="K193" s="209"/>
      <c r="L193" s="212">
        <f t="shared" si="63"/>
        <v>0</v>
      </c>
      <c r="M193" s="214"/>
      <c r="N193" s="214"/>
      <c r="O193" s="214"/>
      <c r="P193" s="214">
        <f>0</f>
        <v>0</v>
      </c>
      <c r="Q193" s="214"/>
      <c r="R193" s="212">
        <f t="shared" si="59"/>
        <v>0</v>
      </c>
      <c r="S193" s="557" t="e">
        <f>H193*1000/Таблица1001!F9</f>
        <v>#DIV/0!</v>
      </c>
      <c r="T193" s="557" t="e">
        <f>M193*1000/Таблица1001!F9</f>
        <v>#DIV/0!</v>
      </c>
      <c r="U193" s="557" t="e">
        <f>R193*1000/Таблица1001!F9</f>
        <v>#DIV/0!</v>
      </c>
      <c r="V193" s="557" t="e">
        <f t="shared" si="48"/>
        <v>#DIV/0!</v>
      </c>
    </row>
    <row r="194" spans="1:22" x14ac:dyDescent="0.15">
      <c r="A194" s="222" t="s">
        <v>445</v>
      </c>
      <c r="B194" s="77" t="s">
        <v>611</v>
      </c>
      <c r="C194" s="235" t="s">
        <v>612</v>
      </c>
      <c r="D194" s="200" t="s">
        <v>916</v>
      </c>
      <c r="E194" s="200"/>
      <c r="F194" s="200"/>
      <c r="G194" s="200"/>
      <c r="H194" s="212">
        <f t="shared" si="62"/>
        <v>0</v>
      </c>
      <c r="I194" s="209"/>
      <c r="J194" s="209"/>
      <c r="K194" s="209"/>
      <c r="L194" s="212">
        <f t="shared" si="63"/>
        <v>0</v>
      </c>
      <c r="M194" s="214"/>
      <c r="N194" s="214"/>
      <c r="O194" s="214"/>
      <c r="P194" s="214">
        <f>0</f>
        <v>0</v>
      </c>
      <c r="Q194" s="214"/>
      <c r="R194" s="212">
        <f t="shared" si="59"/>
        <v>0</v>
      </c>
      <c r="S194" s="557" t="e">
        <f>H194*1000/Таблица1001!F9</f>
        <v>#DIV/0!</v>
      </c>
      <c r="T194" s="557" t="e">
        <f>M194*1000/Таблица1001!F9</f>
        <v>#DIV/0!</v>
      </c>
      <c r="U194" s="557" t="e">
        <f>R194*1000/Таблица1001!F9</f>
        <v>#DIV/0!</v>
      </c>
      <c r="V194" s="557" t="e">
        <f t="shared" si="48"/>
        <v>#DIV/0!</v>
      </c>
    </row>
    <row r="195" spans="1:22" x14ac:dyDescent="0.15">
      <c r="A195" s="222" t="s">
        <v>122</v>
      </c>
      <c r="B195" s="77" t="s">
        <v>483</v>
      </c>
      <c r="C195" s="215" t="s">
        <v>484</v>
      </c>
      <c r="D195" s="200" t="s">
        <v>781</v>
      </c>
      <c r="E195" s="200"/>
      <c r="F195" s="200"/>
      <c r="G195" s="200"/>
      <c r="H195" s="212">
        <f t="shared" si="62"/>
        <v>0</v>
      </c>
      <c r="I195" s="209"/>
      <c r="J195" s="209"/>
      <c r="K195" s="209"/>
      <c r="L195" s="212">
        <f t="shared" si="63"/>
        <v>0</v>
      </c>
      <c r="M195" s="214"/>
      <c r="N195" s="214"/>
      <c r="O195" s="214"/>
      <c r="P195" s="214">
        <f>0</f>
        <v>0</v>
      </c>
      <c r="Q195" s="214"/>
      <c r="R195" s="212">
        <f t="shared" si="59"/>
        <v>0</v>
      </c>
      <c r="S195" s="557" t="e">
        <f>H195*1000/Таблица1001!F9</f>
        <v>#DIV/0!</v>
      </c>
      <c r="T195" s="557" t="e">
        <f>M195*1000/Таблица1001!F9</f>
        <v>#DIV/0!</v>
      </c>
      <c r="U195" s="557" t="e">
        <f>R195*1000/Таблица1001!F9</f>
        <v>#DIV/0!</v>
      </c>
      <c r="V195" s="557" t="e">
        <f t="shared" si="48"/>
        <v>#DIV/0!</v>
      </c>
    </row>
    <row r="196" spans="1:22" x14ac:dyDescent="0.15">
      <c r="A196" s="222" t="s">
        <v>555</v>
      </c>
      <c r="B196" s="77" t="s">
        <v>1028</v>
      </c>
      <c r="C196" s="215" t="s">
        <v>1029</v>
      </c>
      <c r="D196" s="200" t="s">
        <v>556</v>
      </c>
      <c r="E196" s="200"/>
      <c r="F196" s="200"/>
      <c r="G196" s="200"/>
      <c r="H196" s="212">
        <f t="shared" si="62"/>
        <v>0</v>
      </c>
      <c r="I196" s="209"/>
      <c r="J196" s="209"/>
      <c r="K196" s="209"/>
      <c r="L196" s="212">
        <f t="shared" si="63"/>
        <v>0</v>
      </c>
      <c r="M196" s="214"/>
      <c r="N196" s="214"/>
      <c r="O196" s="214"/>
      <c r="P196" s="214">
        <f>0</f>
        <v>0</v>
      </c>
      <c r="Q196" s="214"/>
      <c r="R196" s="212">
        <f t="shared" si="59"/>
        <v>0</v>
      </c>
      <c r="S196" s="557" t="e">
        <f>H196*1000/Таблица1001!F9</f>
        <v>#DIV/0!</v>
      </c>
      <c r="T196" s="557" t="e">
        <f>M196*1000/Таблица1001!F9</f>
        <v>#DIV/0!</v>
      </c>
      <c r="U196" s="557" t="e">
        <f>R196*1000/Таблица1001!F9</f>
        <v>#DIV/0!</v>
      </c>
      <c r="V196" s="557" t="e">
        <f t="shared" si="48"/>
        <v>#DIV/0!</v>
      </c>
    </row>
    <row r="197" spans="1:22" ht="21" x14ac:dyDescent="0.15">
      <c r="A197" s="222" t="s">
        <v>43</v>
      </c>
      <c r="B197" s="77" t="s">
        <v>557</v>
      </c>
      <c r="C197" s="215" t="s">
        <v>558</v>
      </c>
      <c r="D197" s="200" t="s">
        <v>782</v>
      </c>
      <c r="E197" s="200"/>
      <c r="F197" s="200"/>
      <c r="G197" s="200"/>
      <c r="H197" s="212">
        <f t="shared" si="62"/>
        <v>0</v>
      </c>
      <c r="I197" s="209"/>
      <c r="J197" s="209"/>
      <c r="K197" s="209"/>
      <c r="L197" s="212">
        <f t="shared" si="63"/>
        <v>0</v>
      </c>
      <c r="M197" s="214"/>
      <c r="N197" s="214"/>
      <c r="O197" s="214"/>
      <c r="P197" s="214">
        <f>0</f>
        <v>0</v>
      </c>
      <c r="Q197" s="214"/>
      <c r="R197" s="212">
        <f t="shared" si="59"/>
        <v>0</v>
      </c>
      <c r="S197" s="557" t="e">
        <f>H197*1000/Таблица1001!F9</f>
        <v>#DIV/0!</v>
      </c>
      <c r="T197" s="557" t="e">
        <f>M197*1000/Таблица1001!F9</f>
        <v>#DIV/0!</v>
      </c>
      <c r="U197" s="557" t="e">
        <f>R197*1000/Таблица1001!F9</f>
        <v>#DIV/0!</v>
      </c>
      <c r="V197" s="557" t="e">
        <f t="shared" si="48"/>
        <v>#DIV/0!</v>
      </c>
    </row>
    <row r="198" spans="1:22" x14ac:dyDescent="0.15">
      <c r="A198" s="222" t="s">
        <v>820</v>
      </c>
      <c r="B198" s="77" t="s">
        <v>559</v>
      </c>
      <c r="C198" s="215" t="s">
        <v>560</v>
      </c>
      <c r="D198" s="200" t="s">
        <v>783</v>
      </c>
      <c r="E198" s="200"/>
      <c r="F198" s="200"/>
      <c r="G198" s="200"/>
      <c r="H198" s="212">
        <f t="shared" si="62"/>
        <v>0</v>
      </c>
      <c r="I198" s="209"/>
      <c r="J198" s="209"/>
      <c r="K198" s="209"/>
      <c r="L198" s="212">
        <f t="shared" si="63"/>
        <v>0</v>
      </c>
      <c r="M198" s="214"/>
      <c r="N198" s="214"/>
      <c r="O198" s="214"/>
      <c r="P198" s="214">
        <f>0</f>
        <v>0</v>
      </c>
      <c r="Q198" s="214"/>
      <c r="R198" s="212">
        <f t="shared" si="59"/>
        <v>0</v>
      </c>
      <c r="S198" s="557" t="e">
        <f>H198*1000/Таблица1001!F9</f>
        <v>#DIV/0!</v>
      </c>
      <c r="T198" s="557" t="e">
        <f>M198*1000/Таблица1001!F9</f>
        <v>#DIV/0!</v>
      </c>
      <c r="U198" s="557" t="e">
        <f>R198*1000/Таблица1001!F9</f>
        <v>#DIV/0!</v>
      </c>
      <c r="V198" s="557" t="e">
        <f t="shared" si="48"/>
        <v>#DIV/0!</v>
      </c>
    </row>
    <row r="199" spans="1:22" x14ac:dyDescent="0.15">
      <c r="A199" s="222" t="s">
        <v>917</v>
      </c>
      <c r="B199" s="77" t="s">
        <v>1030</v>
      </c>
      <c r="C199" s="215" t="s">
        <v>1031</v>
      </c>
      <c r="D199" s="229" t="s">
        <v>561</v>
      </c>
      <c r="E199" s="200"/>
      <c r="F199" s="200"/>
      <c r="G199" s="200">
        <f>0</f>
        <v>0</v>
      </c>
      <c r="H199" s="212">
        <f t="shared" si="62"/>
        <v>0</v>
      </c>
      <c r="I199" s="209"/>
      <c r="J199" s="209"/>
      <c r="K199" s="209"/>
      <c r="L199" s="212">
        <f t="shared" si="63"/>
        <v>0</v>
      </c>
      <c r="M199" s="214"/>
      <c r="N199" s="214"/>
      <c r="O199" s="214">
        <f>0</f>
        <v>0</v>
      </c>
      <c r="P199" s="214">
        <f>0</f>
        <v>0</v>
      </c>
      <c r="Q199" s="214"/>
      <c r="R199" s="212">
        <f t="shared" si="59"/>
        <v>0</v>
      </c>
      <c r="S199" s="557" t="e">
        <f>H199*1000/Таблица1001!F9</f>
        <v>#DIV/0!</v>
      </c>
      <c r="T199" s="557" t="e">
        <f>M199*1000/Таблица1001!F9</f>
        <v>#DIV/0!</v>
      </c>
      <c r="U199" s="557" t="e">
        <f>R199*1000/Таблица1001!F9</f>
        <v>#DIV/0!</v>
      </c>
      <c r="V199" s="557" t="e">
        <f t="shared" si="48"/>
        <v>#DIV/0!</v>
      </c>
    </row>
    <row r="200" spans="1:22" x14ac:dyDescent="0.15">
      <c r="A200" s="222" t="s">
        <v>1489</v>
      </c>
      <c r="B200" s="77" t="s">
        <v>1490</v>
      </c>
      <c r="C200" s="215" t="s">
        <v>1491</v>
      </c>
      <c r="D200" s="200"/>
      <c r="E200" s="200"/>
      <c r="F200" s="200"/>
      <c r="G200" s="200"/>
      <c r="H200" s="212">
        <f t="shared" si="62"/>
        <v>0</v>
      </c>
      <c r="I200" s="209"/>
      <c r="J200" s="209"/>
      <c r="K200" s="209"/>
      <c r="L200" s="212">
        <f t="shared" si="63"/>
        <v>0</v>
      </c>
      <c r="M200" s="214"/>
      <c r="N200" s="214"/>
      <c r="O200" s="214"/>
      <c r="P200" s="214">
        <f>0</f>
        <v>0</v>
      </c>
      <c r="Q200" s="214"/>
      <c r="R200" s="212">
        <f t="shared" si="59"/>
        <v>0</v>
      </c>
      <c r="S200" s="557" t="e">
        <f>H200*1000/Таблица1001!F9</f>
        <v>#DIV/0!</v>
      </c>
      <c r="T200" s="557" t="e">
        <f>M200*1000/Таблица1001!F9</f>
        <v>#DIV/0!</v>
      </c>
      <c r="U200" s="557" t="e">
        <f>R200*1000/Таблица1001!F9</f>
        <v>#DIV/0!</v>
      </c>
      <c r="V200" s="557" t="e">
        <f t="shared" si="48"/>
        <v>#DIV/0!</v>
      </c>
    </row>
    <row r="201" spans="1:22" s="53" customFormat="1" x14ac:dyDescent="0.15">
      <c r="A201" s="221" t="s">
        <v>732</v>
      </c>
      <c r="B201" s="102" t="s">
        <v>242</v>
      </c>
      <c r="C201" s="234" t="s">
        <v>142</v>
      </c>
      <c r="D201" s="230" t="s">
        <v>967</v>
      </c>
      <c r="E201" s="230">
        <f>E202+E203+E204+E205+E207+E208+E209</f>
        <v>0</v>
      </c>
      <c r="F201" s="230">
        <f t="shared" ref="F201:Q201" si="64">F202+F203+F204+F205+F207+F208+F209</f>
        <v>0</v>
      </c>
      <c r="G201" s="230">
        <f t="shared" si="64"/>
        <v>0</v>
      </c>
      <c r="H201" s="213">
        <f t="shared" si="64"/>
        <v>0</v>
      </c>
      <c r="I201" s="213">
        <f t="shared" si="64"/>
        <v>0</v>
      </c>
      <c r="J201" s="213">
        <f t="shared" si="64"/>
        <v>0</v>
      </c>
      <c r="K201" s="213">
        <f t="shared" si="64"/>
        <v>0</v>
      </c>
      <c r="L201" s="213">
        <f t="shared" si="64"/>
        <v>0</v>
      </c>
      <c r="M201" s="213">
        <f t="shared" si="64"/>
        <v>0</v>
      </c>
      <c r="N201" s="213">
        <f t="shared" si="64"/>
        <v>0</v>
      </c>
      <c r="O201" s="213">
        <f t="shared" si="64"/>
        <v>0</v>
      </c>
      <c r="P201" s="214">
        <f>0</f>
        <v>0</v>
      </c>
      <c r="Q201" s="213">
        <f t="shared" si="64"/>
        <v>0</v>
      </c>
      <c r="R201" s="212">
        <f t="shared" si="59"/>
        <v>0</v>
      </c>
      <c r="S201" s="557" t="e">
        <f>H201*1000/Таблица1001!F9</f>
        <v>#DIV/0!</v>
      </c>
      <c r="T201" s="557" t="e">
        <f>M201*1000/Таблица1001!F9</f>
        <v>#DIV/0!</v>
      </c>
      <c r="U201" s="557" t="e">
        <f>R201*1000/Таблица1001!F9</f>
        <v>#DIV/0!</v>
      </c>
      <c r="V201" s="557" t="e">
        <f t="shared" si="48"/>
        <v>#DIV/0!</v>
      </c>
    </row>
    <row r="202" spans="1:22" x14ac:dyDescent="0.15">
      <c r="A202" s="222" t="s">
        <v>733</v>
      </c>
      <c r="B202" s="77" t="s">
        <v>243</v>
      </c>
      <c r="C202" s="215" t="s">
        <v>96</v>
      </c>
      <c r="D202" s="229" t="s">
        <v>51</v>
      </c>
      <c r="E202" s="200"/>
      <c r="F202" s="200"/>
      <c r="G202" s="200"/>
      <c r="H202" s="212">
        <f t="shared" si="62"/>
        <v>0</v>
      </c>
      <c r="I202" s="209"/>
      <c r="J202" s="209"/>
      <c r="K202" s="209"/>
      <c r="L202" s="212">
        <f t="shared" si="63"/>
        <v>0</v>
      </c>
      <c r="M202" s="214"/>
      <c r="N202" s="214"/>
      <c r="O202" s="214"/>
      <c r="P202" s="214">
        <f>0</f>
        <v>0</v>
      </c>
      <c r="Q202" s="214"/>
      <c r="R202" s="212">
        <f t="shared" si="59"/>
        <v>0</v>
      </c>
      <c r="S202" s="557" t="e">
        <f>H202*1000/Таблица1001!F9</f>
        <v>#DIV/0!</v>
      </c>
      <c r="T202" s="557" t="e">
        <f>M202*1000/Таблица1001!F9</f>
        <v>#DIV/0!</v>
      </c>
      <c r="U202" s="557" t="e">
        <f>R202*1000/Таблица1001!F9</f>
        <v>#DIV/0!</v>
      </c>
      <c r="V202" s="557" t="e">
        <f t="shared" si="48"/>
        <v>#DIV/0!</v>
      </c>
    </row>
    <row r="203" spans="1:22" x14ac:dyDescent="0.15">
      <c r="A203" s="222" t="s">
        <v>466</v>
      </c>
      <c r="B203" s="77" t="s">
        <v>244</v>
      </c>
      <c r="C203" s="215" t="s">
        <v>97</v>
      </c>
      <c r="D203" s="229" t="s">
        <v>52</v>
      </c>
      <c r="E203" s="200"/>
      <c r="F203" s="200"/>
      <c r="G203" s="200"/>
      <c r="H203" s="212">
        <f t="shared" si="62"/>
        <v>0</v>
      </c>
      <c r="I203" s="209"/>
      <c r="J203" s="209"/>
      <c r="K203" s="209"/>
      <c r="L203" s="212">
        <f t="shared" si="63"/>
        <v>0</v>
      </c>
      <c r="M203" s="214"/>
      <c r="N203" s="214"/>
      <c r="O203" s="214"/>
      <c r="P203" s="214">
        <f>0</f>
        <v>0</v>
      </c>
      <c r="Q203" s="214"/>
      <c r="R203" s="212">
        <f t="shared" si="59"/>
        <v>0</v>
      </c>
      <c r="S203" s="557" t="e">
        <f>H203*1000/Таблица1001!F9</f>
        <v>#DIV/0!</v>
      </c>
      <c r="T203" s="557" t="e">
        <f>M203*1000/Таблица1001!F9</f>
        <v>#DIV/0!</v>
      </c>
      <c r="U203" s="557" t="e">
        <f>R203*1000/Таблица1001!F9</f>
        <v>#DIV/0!</v>
      </c>
      <c r="V203" s="557" t="e">
        <f t="shared" ref="V203:V256" si="65">N203*100/M203</f>
        <v>#DIV/0!</v>
      </c>
    </row>
    <row r="204" spans="1:22" x14ac:dyDescent="0.15">
      <c r="A204" s="222" t="s">
        <v>656</v>
      </c>
      <c r="B204" s="77" t="s">
        <v>396</v>
      </c>
      <c r="C204" s="215" t="s">
        <v>391</v>
      </c>
      <c r="D204" s="229" t="s">
        <v>647</v>
      </c>
      <c r="E204" s="200"/>
      <c r="F204" s="200"/>
      <c r="G204" s="200"/>
      <c r="H204" s="212">
        <f t="shared" si="62"/>
        <v>0</v>
      </c>
      <c r="I204" s="209"/>
      <c r="J204" s="209"/>
      <c r="K204" s="209"/>
      <c r="L204" s="212">
        <f t="shared" si="63"/>
        <v>0</v>
      </c>
      <c r="M204" s="214"/>
      <c r="N204" s="214"/>
      <c r="O204" s="214"/>
      <c r="P204" s="214">
        <f>0</f>
        <v>0</v>
      </c>
      <c r="Q204" s="214"/>
      <c r="R204" s="212">
        <f t="shared" si="59"/>
        <v>0</v>
      </c>
      <c r="S204" s="557" t="e">
        <f>H204*1000/Таблица1001!F9</f>
        <v>#DIV/0!</v>
      </c>
      <c r="T204" s="557" t="e">
        <f>M204*1000/Таблица1001!F9</f>
        <v>#DIV/0!</v>
      </c>
      <c r="U204" s="557" t="e">
        <f>R204*1000/Таблица1001!F9</f>
        <v>#DIV/0!</v>
      </c>
      <c r="V204" s="557" t="e">
        <f t="shared" si="65"/>
        <v>#DIV/0!</v>
      </c>
    </row>
    <row r="205" spans="1:22" x14ac:dyDescent="0.15">
      <c r="A205" s="222" t="s">
        <v>388</v>
      </c>
      <c r="B205" s="77" t="s">
        <v>397</v>
      </c>
      <c r="C205" s="215" t="s">
        <v>392</v>
      </c>
      <c r="D205" s="229" t="s">
        <v>401</v>
      </c>
      <c r="E205" s="200"/>
      <c r="F205" s="200"/>
      <c r="G205" s="200"/>
      <c r="H205" s="212">
        <f t="shared" si="62"/>
        <v>0</v>
      </c>
      <c r="I205" s="209"/>
      <c r="J205" s="209"/>
      <c r="K205" s="209"/>
      <c r="L205" s="212">
        <f t="shared" si="63"/>
        <v>0</v>
      </c>
      <c r="M205" s="214"/>
      <c r="N205" s="214"/>
      <c r="O205" s="214"/>
      <c r="P205" s="214">
        <f>0</f>
        <v>0</v>
      </c>
      <c r="Q205" s="214"/>
      <c r="R205" s="212">
        <f t="shared" si="59"/>
        <v>0</v>
      </c>
      <c r="S205" s="557" t="e">
        <f>H205*1000/Таблица1001!F9</f>
        <v>#DIV/0!</v>
      </c>
      <c r="T205" s="557" t="e">
        <f>M205*1000/Таблица1001!F9</f>
        <v>#DIV/0!</v>
      </c>
      <c r="U205" s="557" t="e">
        <f>R205*1000/Таблица1001!F9</f>
        <v>#DIV/0!</v>
      </c>
      <c r="V205" s="557" t="e">
        <f t="shared" si="65"/>
        <v>#DIV/0!</v>
      </c>
    </row>
    <row r="206" spans="1:22" x14ac:dyDescent="0.15">
      <c r="A206" s="222" t="s">
        <v>734</v>
      </c>
      <c r="B206" s="77" t="s">
        <v>398</v>
      </c>
      <c r="C206" s="215" t="s">
        <v>393</v>
      </c>
      <c r="D206" s="229" t="s">
        <v>402</v>
      </c>
      <c r="E206" s="200"/>
      <c r="F206" s="200"/>
      <c r="G206" s="200"/>
      <c r="H206" s="212">
        <f t="shared" si="62"/>
        <v>0</v>
      </c>
      <c r="I206" s="209"/>
      <c r="J206" s="209"/>
      <c r="K206" s="209"/>
      <c r="L206" s="212">
        <f t="shared" si="63"/>
        <v>0</v>
      </c>
      <c r="M206" s="214"/>
      <c r="N206" s="214"/>
      <c r="O206" s="214"/>
      <c r="P206" s="214">
        <f>0</f>
        <v>0</v>
      </c>
      <c r="Q206" s="214"/>
      <c r="R206" s="212">
        <f t="shared" si="59"/>
        <v>0</v>
      </c>
      <c r="S206" s="557" t="e">
        <f>H206*1000/Таблица1001!F9</f>
        <v>#DIV/0!</v>
      </c>
      <c r="T206" s="557" t="e">
        <f>M206*1000/Таблица1001!F9</f>
        <v>#DIV/0!</v>
      </c>
      <c r="U206" s="557" t="e">
        <f>R206*1000/Таблица1001!F9</f>
        <v>#DIV/0!</v>
      </c>
      <c r="V206" s="557" t="e">
        <f t="shared" si="65"/>
        <v>#DIV/0!</v>
      </c>
    </row>
    <row r="207" spans="1:22" x14ac:dyDescent="0.15">
      <c r="A207" s="222" t="s">
        <v>389</v>
      </c>
      <c r="B207" s="77" t="s">
        <v>399</v>
      </c>
      <c r="C207" s="215" t="s">
        <v>394</v>
      </c>
      <c r="D207" s="229" t="s">
        <v>403</v>
      </c>
      <c r="E207" s="200"/>
      <c r="F207" s="200"/>
      <c r="G207" s="200"/>
      <c r="H207" s="212">
        <f t="shared" si="62"/>
        <v>0</v>
      </c>
      <c r="I207" s="209"/>
      <c r="J207" s="209"/>
      <c r="K207" s="209"/>
      <c r="L207" s="212">
        <f t="shared" si="63"/>
        <v>0</v>
      </c>
      <c r="M207" s="214"/>
      <c r="N207" s="214"/>
      <c r="O207" s="214"/>
      <c r="P207" s="214">
        <f>0</f>
        <v>0</v>
      </c>
      <c r="Q207" s="214"/>
      <c r="R207" s="212">
        <f t="shared" si="59"/>
        <v>0</v>
      </c>
      <c r="S207" s="557" t="e">
        <f>H207*1000/Таблица1001!F9</f>
        <v>#DIV/0!</v>
      </c>
      <c r="T207" s="557" t="e">
        <f>M207*1000/Таблица1001!F9</f>
        <v>#DIV/0!</v>
      </c>
      <c r="U207" s="557" t="e">
        <f>R207*1000/Таблица1001!F9</f>
        <v>#DIV/0!</v>
      </c>
      <c r="V207" s="557" t="e">
        <f t="shared" si="65"/>
        <v>#DIV/0!</v>
      </c>
    </row>
    <row r="208" spans="1:22" x14ac:dyDescent="0.15">
      <c r="A208" s="222" t="s">
        <v>390</v>
      </c>
      <c r="B208" s="77" t="s">
        <v>400</v>
      </c>
      <c r="C208" s="215" t="s">
        <v>395</v>
      </c>
      <c r="D208" s="229" t="s">
        <v>404</v>
      </c>
      <c r="E208" s="200"/>
      <c r="F208" s="200"/>
      <c r="G208" s="200"/>
      <c r="H208" s="212">
        <f t="shared" si="62"/>
        <v>0</v>
      </c>
      <c r="I208" s="209"/>
      <c r="J208" s="209"/>
      <c r="K208" s="209"/>
      <c r="L208" s="212">
        <f t="shared" si="63"/>
        <v>0</v>
      </c>
      <c r="M208" s="214"/>
      <c r="N208" s="214"/>
      <c r="O208" s="214"/>
      <c r="P208" s="214">
        <f>0</f>
        <v>0</v>
      </c>
      <c r="Q208" s="214"/>
      <c r="R208" s="212">
        <f t="shared" si="59"/>
        <v>0</v>
      </c>
      <c r="S208" s="557" t="e">
        <f>H208*1000/Таблица1001!F9</f>
        <v>#DIV/0!</v>
      </c>
      <c r="T208" s="557" t="e">
        <f>M208*1000/Таблица1001!F9</f>
        <v>#DIV/0!</v>
      </c>
      <c r="U208" s="557" t="e">
        <f>R208*1000/Таблица1001!F9</f>
        <v>#DIV/0!</v>
      </c>
      <c r="V208" s="557" t="e">
        <f t="shared" si="65"/>
        <v>#DIV/0!</v>
      </c>
    </row>
    <row r="209" spans="1:22" x14ac:dyDescent="0.15">
      <c r="A209" s="222" t="s">
        <v>1492</v>
      </c>
      <c r="B209" s="77" t="s">
        <v>1493</v>
      </c>
      <c r="C209" s="215" t="s">
        <v>1494</v>
      </c>
      <c r="D209" s="229"/>
      <c r="E209" s="200"/>
      <c r="F209" s="200"/>
      <c r="G209" s="200"/>
      <c r="H209" s="212">
        <f t="shared" si="62"/>
        <v>0</v>
      </c>
      <c r="I209" s="209"/>
      <c r="J209" s="209"/>
      <c r="K209" s="209"/>
      <c r="L209" s="212">
        <f t="shared" si="63"/>
        <v>0</v>
      </c>
      <c r="M209" s="214"/>
      <c r="N209" s="214"/>
      <c r="O209" s="214"/>
      <c r="P209" s="214">
        <f>0</f>
        <v>0</v>
      </c>
      <c r="Q209" s="214"/>
      <c r="R209" s="212">
        <f t="shared" si="59"/>
        <v>0</v>
      </c>
      <c r="S209" s="557" t="e">
        <f>H209*1000/Таблица1001!F9</f>
        <v>#DIV/0!</v>
      </c>
      <c r="T209" s="557" t="e">
        <f>M209*1000/Таблица1001!F9</f>
        <v>#DIV/0!</v>
      </c>
      <c r="U209" s="557" t="e">
        <f>R209*1000/Таблица1001!F9</f>
        <v>#DIV/0!</v>
      </c>
      <c r="V209" s="557" t="e">
        <f>N209*100/M9</f>
        <v>#DIV/0!</v>
      </c>
    </row>
    <row r="210" spans="1:22" s="53" customFormat="1" ht="21" x14ac:dyDescent="0.15">
      <c r="A210" s="221" t="s">
        <v>735</v>
      </c>
      <c r="B210" s="102" t="s">
        <v>245</v>
      </c>
      <c r="C210" s="234" t="s">
        <v>143</v>
      </c>
      <c r="D210" s="231" t="s">
        <v>53</v>
      </c>
      <c r="E210" s="225">
        <f t="shared" ref="E210:O210" si="66">E211+E217+E219+E220+E222+E223+E226</f>
        <v>0</v>
      </c>
      <c r="F210" s="225">
        <f t="shared" si="66"/>
        <v>0</v>
      </c>
      <c r="G210" s="225">
        <f t="shared" si="66"/>
        <v>0</v>
      </c>
      <c r="H210" s="212">
        <f t="shared" si="66"/>
        <v>0</v>
      </c>
      <c r="I210" s="212">
        <f t="shared" si="66"/>
        <v>0</v>
      </c>
      <c r="J210" s="212">
        <f t="shared" si="66"/>
        <v>0</v>
      </c>
      <c r="K210" s="212">
        <f t="shared" si="66"/>
        <v>0</v>
      </c>
      <c r="L210" s="212">
        <f t="shared" si="66"/>
        <v>0</v>
      </c>
      <c r="M210" s="212">
        <f t="shared" si="66"/>
        <v>0</v>
      </c>
      <c r="N210" s="212">
        <f t="shared" si="66"/>
        <v>0</v>
      </c>
      <c r="O210" s="212">
        <f t="shared" si="66"/>
        <v>0</v>
      </c>
      <c r="P210" s="214">
        <f>0</f>
        <v>0</v>
      </c>
      <c r="Q210" s="212">
        <f>Q211+Q217+Q219+Q220+Q222+Q223+Q226</f>
        <v>0</v>
      </c>
      <c r="R210" s="212">
        <f t="shared" si="59"/>
        <v>0</v>
      </c>
      <c r="S210" s="557" t="e">
        <f>H210*1000/Таблица1001!F9</f>
        <v>#DIV/0!</v>
      </c>
      <c r="T210" s="557" t="e">
        <f>M210*1000/Таблица1001!F9</f>
        <v>#DIV/0!</v>
      </c>
      <c r="U210" s="557" t="e">
        <f>R210*1000/Таблица1001!F9</f>
        <v>#DIV/0!</v>
      </c>
      <c r="V210" s="557" t="e">
        <f t="shared" si="65"/>
        <v>#DIV/0!</v>
      </c>
    </row>
    <row r="211" spans="1:22" x14ac:dyDescent="0.15">
      <c r="A211" s="222" t="s">
        <v>736</v>
      </c>
      <c r="B211" s="77" t="s">
        <v>246</v>
      </c>
      <c r="C211" s="215" t="s">
        <v>98</v>
      </c>
      <c r="D211" s="229" t="s">
        <v>784</v>
      </c>
      <c r="E211" s="200">
        <f>E212+E213+E214+E215+E216</f>
        <v>0</v>
      </c>
      <c r="F211" s="200">
        <f t="shared" ref="F211:Q211" si="67">F212+F213+F214+F215+F216</f>
        <v>0</v>
      </c>
      <c r="G211" s="200">
        <f t="shared" si="67"/>
        <v>0</v>
      </c>
      <c r="H211" s="211">
        <f t="shared" si="67"/>
        <v>0</v>
      </c>
      <c r="I211" s="211">
        <f t="shared" si="67"/>
        <v>0</v>
      </c>
      <c r="J211" s="211">
        <f t="shared" si="67"/>
        <v>0</v>
      </c>
      <c r="K211" s="211">
        <f t="shared" si="67"/>
        <v>0</v>
      </c>
      <c r="L211" s="211">
        <f t="shared" si="67"/>
        <v>0</v>
      </c>
      <c r="M211" s="211">
        <f t="shared" si="67"/>
        <v>0</v>
      </c>
      <c r="N211" s="211">
        <f t="shared" si="67"/>
        <v>0</v>
      </c>
      <c r="O211" s="211">
        <f t="shared" si="67"/>
        <v>0</v>
      </c>
      <c r="P211" s="214">
        <f>0</f>
        <v>0</v>
      </c>
      <c r="Q211" s="211">
        <f t="shared" si="67"/>
        <v>0</v>
      </c>
      <c r="R211" s="212">
        <f t="shared" si="59"/>
        <v>0</v>
      </c>
      <c r="S211" s="557" t="e">
        <f>H211*1000/Таблица1001!F9</f>
        <v>#DIV/0!</v>
      </c>
      <c r="T211" s="557" t="e">
        <f>M211*1000/Таблица1001!F9</f>
        <v>#DIV/0!</v>
      </c>
      <c r="U211" s="557" t="e">
        <f>R211*1000/Таблица1001!F9</f>
        <v>#DIV/0!</v>
      </c>
      <c r="V211" s="557" t="e">
        <f t="shared" si="65"/>
        <v>#DIV/0!</v>
      </c>
    </row>
    <row r="212" spans="1:22" x14ac:dyDescent="0.15">
      <c r="A212" s="222" t="s">
        <v>737</v>
      </c>
      <c r="B212" s="77" t="s">
        <v>409</v>
      </c>
      <c r="C212" s="215" t="s">
        <v>406</v>
      </c>
      <c r="D212" s="200" t="s">
        <v>54</v>
      </c>
      <c r="E212" s="200"/>
      <c r="F212" s="200"/>
      <c r="G212" s="200"/>
      <c r="H212" s="212">
        <f t="shared" si="62"/>
        <v>0</v>
      </c>
      <c r="I212" s="209"/>
      <c r="J212" s="209"/>
      <c r="K212" s="209"/>
      <c r="L212" s="212">
        <f t="shared" si="63"/>
        <v>0</v>
      </c>
      <c r="M212" s="214"/>
      <c r="N212" s="214"/>
      <c r="O212" s="214"/>
      <c r="P212" s="214">
        <f>0</f>
        <v>0</v>
      </c>
      <c r="Q212" s="214"/>
      <c r="R212" s="212">
        <f t="shared" si="59"/>
        <v>0</v>
      </c>
      <c r="S212" s="557" t="e">
        <f>H212*1000/Таблица1001!F9</f>
        <v>#DIV/0!</v>
      </c>
      <c r="T212" s="557" t="e">
        <f>M212*1000/Таблица1001!F9</f>
        <v>#DIV/0!</v>
      </c>
      <c r="U212" s="557" t="e">
        <f>R212*1000/Таблица1001!F9</f>
        <v>#DIV/0!</v>
      </c>
      <c r="V212" s="557" t="e">
        <f t="shared" si="65"/>
        <v>#DIV/0!</v>
      </c>
    </row>
    <row r="213" spans="1:22" ht="21" x14ac:dyDescent="0.15">
      <c r="A213" s="222" t="s">
        <v>738</v>
      </c>
      <c r="B213" s="77" t="s">
        <v>410</v>
      </c>
      <c r="C213" s="215" t="s">
        <v>407</v>
      </c>
      <c r="D213" s="200" t="s">
        <v>785</v>
      </c>
      <c r="E213" s="200"/>
      <c r="F213" s="200"/>
      <c r="G213" s="200"/>
      <c r="H213" s="212">
        <f t="shared" si="62"/>
        <v>0</v>
      </c>
      <c r="I213" s="209"/>
      <c r="J213" s="209"/>
      <c r="K213" s="209"/>
      <c r="L213" s="212">
        <f t="shared" si="63"/>
        <v>0</v>
      </c>
      <c r="M213" s="214"/>
      <c r="N213" s="214"/>
      <c r="O213" s="214"/>
      <c r="P213" s="214">
        <f>0</f>
        <v>0</v>
      </c>
      <c r="Q213" s="214"/>
      <c r="R213" s="212">
        <f t="shared" si="59"/>
        <v>0</v>
      </c>
      <c r="S213" s="557" t="e">
        <f>H213*1000/Таблица1001!F9</f>
        <v>#DIV/0!</v>
      </c>
      <c r="T213" s="557" t="e">
        <f>M213*1000/Таблица1001!F9</f>
        <v>#DIV/0!</v>
      </c>
      <c r="U213" s="557" t="e">
        <f>R213*1000/Таблица1001!F9</f>
        <v>#DIV/0!</v>
      </c>
      <c r="V213" s="557" t="e">
        <f t="shared" si="65"/>
        <v>#DIV/0!</v>
      </c>
    </row>
    <row r="214" spans="1:22" x14ac:dyDescent="0.15">
      <c r="A214" s="222" t="s">
        <v>618</v>
      </c>
      <c r="B214" s="77" t="s">
        <v>411</v>
      </c>
      <c r="C214" s="215" t="s">
        <v>408</v>
      </c>
      <c r="D214" s="200" t="s">
        <v>55</v>
      </c>
      <c r="E214" s="200"/>
      <c r="F214" s="200"/>
      <c r="G214" s="200"/>
      <c r="H214" s="212">
        <f t="shared" si="62"/>
        <v>0</v>
      </c>
      <c r="I214" s="209"/>
      <c r="J214" s="209"/>
      <c r="K214" s="209"/>
      <c r="L214" s="212">
        <f t="shared" si="63"/>
        <v>0</v>
      </c>
      <c r="M214" s="214"/>
      <c r="N214" s="214"/>
      <c r="O214" s="214"/>
      <c r="P214" s="214">
        <f>0</f>
        <v>0</v>
      </c>
      <c r="Q214" s="214"/>
      <c r="R214" s="212">
        <f t="shared" si="59"/>
        <v>0</v>
      </c>
      <c r="S214" s="557" t="e">
        <f>H214*1000/Таблица1001!F9</f>
        <v>#DIV/0!</v>
      </c>
      <c r="T214" s="557" t="e">
        <f>M214*1000/Таблица1001!F9</f>
        <v>#DIV/0!</v>
      </c>
      <c r="U214" s="557" t="e">
        <f>R214*1000/Таблица1001!F9</f>
        <v>#DIV/0!</v>
      </c>
      <c r="V214" s="557" t="e">
        <f t="shared" si="65"/>
        <v>#DIV/0!</v>
      </c>
    </row>
    <row r="215" spans="1:22" x14ac:dyDescent="0.15">
      <c r="A215" s="222" t="s">
        <v>123</v>
      </c>
      <c r="B215" s="77" t="s">
        <v>470</v>
      </c>
      <c r="C215" s="215" t="s">
        <v>468</v>
      </c>
      <c r="D215" s="200" t="s">
        <v>562</v>
      </c>
      <c r="E215" s="200"/>
      <c r="F215" s="200"/>
      <c r="G215" s="200"/>
      <c r="H215" s="212">
        <f t="shared" si="62"/>
        <v>0</v>
      </c>
      <c r="I215" s="209"/>
      <c r="J215" s="209"/>
      <c r="K215" s="209"/>
      <c r="L215" s="212">
        <f t="shared" si="63"/>
        <v>0</v>
      </c>
      <c r="M215" s="214"/>
      <c r="N215" s="214"/>
      <c r="O215" s="214"/>
      <c r="P215" s="214">
        <f>0</f>
        <v>0</v>
      </c>
      <c r="Q215" s="214"/>
      <c r="R215" s="212">
        <f t="shared" si="59"/>
        <v>0</v>
      </c>
      <c r="S215" s="557" t="e">
        <f>H215*1000/Таблица1001!F9</f>
        <v>#DIV/0!</v>
      </c>
      <c r="T215" s="557" t="e">
        <f>M215*1000/Таблица1001!F9</f>
        <v>#DIV/0!</v>
      </c>
      <c r="U215" s="557" t="e">
        <f>R215*1000/Таблица1001!F9</f>
        <v>#DIV/0!</v>
      </c>
      <c r="V215" s="557" t="e">
        <f t="shared" si="65"/>
        <v>#DIV/0!</v>
      </c>
    </row>
    <row r="216" spans="1:22" x14ac:dyDescent="0.15">
      <c r="A216" s="222" t="s">
        <v>1495</v>
      </c>
      <c r="B216" s="77" t="s">
        <v>1496</v>
      </c>
      <c r="C216" s="215" t="s">
        <v>1497</v>
      </c>
      <c r="D216" s="200"/>
      <c r="E216" s="200"/>
      <c r="F216" s="200"/>
      <c r="G216" s="200"/>
      <c r="H216" s="212">
        <f t="shared" si="62"/>
        <v>0</v>
      </c>
      <c r="I216" s="209"/>
      <c r="J216" s="209"/>
      <c r="K216" s="209"/>
      <c r="L216" s="212">
        <f t="shared" si="63"/>
        <v>0</v>
      </c>
      <c r="M216" s="214"/>
      <c r="N216" s="214"/>
      <c r="O216" s="214"/>
      <c r="P216" s="214">
        <f>0</f>
        <v>0</v>
      </c>
      <c r="Q216" s="214"/>
      <c r="R216" s="212">
        <f t="shared" si="59"/>
        <v>0</v>
      </c>
      <c r="S216" s="557" t="e">
        <f>H216*1000/Таблица1001!F9</f>
        <v>#DIV/0!</v>
      </c>
      <c r="T216" s="557" t="e">
        <f>M216*1000/Таблица1001!F9</f>
        <v>#DIV/0!</v>
      </c>
      <c r="U216" s="557" t="e">
        <f>R216*1000/Таблица1001!F9</f>
        <v>#DIV/0!</v>
      </c>
      <c r="V216" s="557" t="e">
        <f t="shared" si="65"/>
        <v>#DIV/0!</v>
      </c>
    </row>
    <row r="217" spans="1:22" x14ac:dyDescent="0.15">
      <c r="A217" s="222" t="s">
        <v>739</v>
      </c>
      <c r="B217" s="77" t="s">
        <v>247</v>
      </c>
      <c r="C217" s="215" t="s">
        <v>99</v>
      </c>
      <c r="D217" s="200" t="s">
        <v>56</v>
      </c>
      <c r="E217" s="200"/>
      <c r="F217" s="200"/>
      <c r="G217" s="200"/>
      <c r="H217" s="212">
        <f t="shared" si="62"/>
        <v>0</v>
      </c>
      <c r="I217" s="209"/>
      <c r="J217" s="209"/>
      <c r="K217" s="209"/>
      <c r="L217" s="212">
        <f t="shared" si="63"/>
        <v>0</v>
      </c>
      <c r="M217" s="214"/>
      <c r="N217" s="214"/>
      <c r="O217" s="214"/>
      <c r="P217" s="214">
        <f>0</f>
        <v>0</v>
      </c>
      <c r="Q217" s="214"/>
      <c r="R217" s="212">
        <f t="shared" si="59"/>
        <v>0</v>
      </c>
      <c r="S217" s="557" t="e">
        <f>H217*1000/Таблица1001!F9</f>
        <v>#DIV/0!</v>
      </c>
      <c r="T217" s="557" t="e">
        <f>M217*1000/Таблица1001!F9</f>
        <v>#DIV/0!</v>
      </c>
      <c r="U217" s="557" t="e">
        <f>R217*1000/Таблица1001!F9</f>
        <v>#DIV/0!</v>
      </c>
      <c r="V217" s="557" t="e">
        <f t="shared" si="65"/>
        <v>#DIV/0!</v>
      </c>
    </row>
    <row r="218" spans="1:22" x14ac:dyDescent="0.15">
      <c r="A218" s="222" t="s">
        <v>918</v>
      </c>
      <c r="B218" s="77" t="s">
        <v>919</v>
      </c>
      <c r="C218" s="215" t="s">
        <v>920</v>
      </c>
      <c r="D218" s="200" t="s">
        <v>921</v>
      </c>
      <c r="E218" s="200"/>
      <c r="F218" s="200"/>
      <c r="G218" s="200"/>
      <c r="H218" s="212">
        <f t="shared" si="62"/>
        <v>0</v>
      </c>
      <c r="I218" s="209"/>
      <c r="J218" s="209"/>
      <c r="K218" s="209"/>
      <c r="L218" s="212">
        <f t="shared" si="63"/>
        <v>0</v>
      </c>
      <c r="M218" s="214"/>
      <c r="N218" s="214"/>
      <c r="O218" s="214"/>
      <c r="P218" s="214">
        <f>0</f>
        <v>0</v>
      </c>
      <c r="Q218" s="214"/>
      <c r="R218" s="212">
        <f t="shared" si="59"/>
        <v>0</v>
      </c>
      <c r="S218" s="557" t="e">
        <f>H218*1000/Таблица1001!F9</f>
        <v>#DIV/0!</v>
      </c>
      <c r="T218" s="557" t="e">
        <f>M218*1000/Таблица1001!F9</f>
        <v>#DIV/0!</v>
      </c>
      <c r="U218" s="557" t="e">
        <f>R218*1000/Таблица1001!F9</f>
        <v>#DIV/0!</v>
      </c>
      <c r="V218" s="557" t="e">
        <f t="shared" si="65"/>
        <v>#DIV/0!</v>
      </c>
    </row>
    <row r="219" spans="1:22" x14ac:dyDescent="0.15">
      <c r="A219" s="222" t="s">
        <v>467</v>
      </c>
      <c r="B219" s="77" t="s">
        <v>248</v>
      </c>
      <c r="C219" s="215" t="s">
        <v>100</v>
      </c>
      <c r="D219" s="200" t="s">
        <v>469</v>
      </c>
      <c r="E219" s="200"/>
      <c r="F219" s="200"/>
      <c r="G219" s="200"/>
      <c r="H219" s="212">
        <f t="shared" si="62"/>
        <v>0</v>
      </c>
      <c r="I219" s="209"/>
      <c r="J219" s="209"/>
      <c r="K219" s="209"/>
      <c r="L219" s="212">
        <f t="shared" si="63"/>
        <v>0</v>
      </c>
      <c r="M219" s="214"/>
      <c r="N219" s="214"/>
      <c r="O219" s="214"/>
      <c r="P219" s="214">
        <f>0</f>
        <v>0</v>
      </c>
      <c r="Q219" s="214"/>
      <c r="R219" s="212">
        <f t="shared" si="59"/>
        <v>0</v>
      </c>
      <c r="S219" s="557" t="e">
        <f>H219*1000/Таблица1001!F9</f>
        <v>#DIV/0!</v>
      </c>
      <c r="T219" s="557" t="e">
        <f>M219*1000/Таблица1001!F9</f>
        <v>#DIV/0!</v>
      </c>
      <c r="U219" s="557" t="e">
        <f>R219*1000/Таблица1001!F9</f>
        <v>#DIV/0!</v>
      </c>
      <c r="V219" s="557" t="e">
        <f t="shared" si="65"/>
        <v>#DIV/0!</v>
      </c>
    </row>
    <row r="220" spans="1:22" x14ac:dyDescent="0.15">
      <c r="A220" s="222" t="s">
        <v>628</v>
      </c>
      <c r="B220" s="77" t="s">
        <v>260</v>
      </c>
      <c r="C220" s="215" t="s">
        <v>128</v>
      </c>
      <c r="D220" s="200" t="s">
        <v>922</v>
      </c>
      <c r="E220" s="200"/>
      <c r="F220" s="200"/>
      <c r="G220" s="200"/>
      <c r="H220" s="212">
        <f t="shared" si="62"/>
        <v>0</v>
      </c>
      <c r="I220" s="209"/>
      <c r="J220" s="209"/>
      <c r="K220" s="209"/>
      <c r="L220" s="212">
        <f t="shared" si="63"/>
        <v>0</v>
      </c>
      <c r="M220" s="214"/>
      <c r="N220" s="214"/>
      <c r="O220" s="214"/>
      <c r="P220" s="214">
        <f>0</f>
        <v>0</v>
      </c>
      <c r="Q220" s="214"/>
      <c r="R220" s="212">
        <f t="shared" si="59"/>
        <v>0</v>
      </c>
      <c r="S220" s="557" t="e">
        <f>H220*1000/Таблица1001!F9</f>
        <v>#DIV/0!</v>
      </c>
      <c r="T220" s="557" t="e">
        <f>M220*1000/Таблица1001!F9</f>
        <v>#DIV/0!</v>
      </c>
      <c r="U220" s="557" t="e">
        <f>R220*1000/Таблица1001!F9</f>
        <v>#DIV/0!</v>
      </c>
      <c r="V220" s="557" t="e">
        <f t="shared" si="65"/>
        <v>#DIV/0!</v>
      </c>
    </row>
    <row r="221" spans="1:22" x14ac:dyDescent="0.15">
      <c r="A221" s="222" t="s">
        <v>923</v>
      </c>
      <c r="B221" s="77" t="s">
        <v>924</v>
      </c>
      <c r="C221" s="215" t="s">
        <v>926</v>
      </c>
      <c r="D221" s="200" t="s">
        <v>925</v>
      </c>
      <c r="E221" s="200"/>
      <c r="F221" s="200"/>
      <c r="G221" s="200"/>
      <c r="H221" s="212">
        <f t="shared" si="62"/>
        <v>0</v>
      </c>
      <c r="I221" s="209"/>
      <c r="J221" s="209"/>
      <c r="K221" s="209"/>
      <c r="L221" s="212">
        <f t="shared" si="63"/>
        <v>0</v>
      </c>
      <c r="M221" s="214"/>
      <c r="N221" s="214"/>
      <c r="O221" s="214"/>
      <c r="P221" s="214">
        <f>0</f>
        <v>0</v>
      </c>
      <c r="Q221" s="214"/>
      <c r="R221" s="212">
        <f t="shared" si="59"/>
        <v>0</v>
      </c>
      <c r="S221" s="557" t="e">
        <f>H221*1000/Таблица1001!F9</f>
        <v>#DIV/0!</v>
      </c>
      <c r="T221" s="557" t="e">
        <f>M221*1000/Таблица1001!F9</f>
        <v>#DIV/0!</v>
      </c>
      <c r="U221" s="557" t="e">
        <f>R221*1000/Таблица1001!F9</f>
        <v>#DIV/0!</v>
      </c>
      <c r="V221" s="557" t="e">
        <f t="shared" si="65"/>
        <v>#DIV/0!</v>
      </c>
    </row>
    <row r="222" spans="1:22" x14ac:dyDescent="0.15">
      <c r="A222" s="222" t="s">
        <v>740</v>
      </c>
      <c r="B222" s="77" t="s">
        <v>269</v>
      </c>
      <c r="C222" s="215" t="s">
        <v>129</v>
      </c>
      <c r="D222" s="200" t="s">
        <v>927</v>
      </c>
      <c r="E222" s="200"/>
      <c r="F222" s="200"/>
      <c r="G222" s="200"/>
      <c r="H222" s="212">
        <f t="shared" si="62"/>
        <v>0</v>
      </c>
      <c r="I222" s="209"/>
      <c r="J222" s="209"/>
      <c r="K222" s="209"/>
      <c r="L222" s="212">
        <f t="shared" si="63"/>
        <v>0</v>
      </c>
      <c r="M222" s="214"/>
      <c r="N222" s="214"/>
      <c r="O222" s="214"/>
      <c r="P222" s="214">
        <f>0</f>
        <v>0</v>
      </c>
      <c r="Q222" s="214"/>
      <c r="R222" s="212">
        <f t="shared" si="59"/>
        <v>0</v>
      </c>
      <c r="S222" s="557" t="e">
        <f>H222*1000/Таблица1001!F9</f>
        <v>#DIV/0!</v>
      </c>
      <c r="T222" s="557" t="e">
        <f>M222*1000/Таблица1001!F9</f>
        <v>#DIV/0!</v>
      </c>
      <c r="U222" s="557" t="e">
        <f>R222*1000/Таблица1001!F9</f>
        <v>#DIV/0!</v>
      </c>
      <c r="V222" s="557" t="e">
        <f t="shared" si="65"/>
        <v>#DIV/0!</v>
      </c>
    </row>
    <row r="223" spans="1:22" x14ac:dyDescent="0.15">
      <c r="A223" s="222" t="s">
        <v>405</v>
      </c>
      <c r="B223" s="77" t="s">
        <v>630</v>
      </c>
      <c r="C223" s="215" t="s">
        <v>629</v>
      </c>
      <c r="D223" s="200" t="s">
        <v>786</v>
      </c>
      <c r="E223" s="200"/>
      <c r="F223" s="200"/>
      <c r="G223" s="200"/>
      <c r="H223" s="212">
        <f t="shared" si="62"/>
        <v>0</v>
      </c>
      <c r="I223" s="209"/>
      <c r="J223" s="209"/>
      <c r="K223" s="209"/>
      <c r="L223" s="212">
        <f t="shared" si="63"/>
        <v>0</v>
      </c>
      <c r="M223" s="214"/>
      <c r="N223" s="214"/>
      <c r="O223" s="214"/>
      <c r="P223" s="214">
        <f>0</f>
        <v>0</v>
      </c>
      <c r="Q223" s="214"/>
      <c r="R223" s="212">
        <f t="shared" si="59"/>
        <v>0</v>
      </c>
      <c r="S223" s="557" t="e">
        <f>H223*1000/Таблица1001!F9</f>
        <v>#DIV/0!</v>
      </c>
      <c r="T223" s="557" t="e">
        <f>M223*1000/Таблица1001!F9</f>
        <v>#DIV/0!</v>
      </c>
      <c r="U223" s="557" t="e">
        <f>R223*1000/Таблица1001!F9</f>
        <v>#DIV/0!</v>
      </c>
      <c r="V223" s="557" t="e">
        <f t="shared" si="65"/>
        <v>#DIV/0!</v>
      </c>
    </row>
    <row r="224" spans="1:22" ht="21" x14ac:dyDescent="0.15">
      <c r="A224" s="278" t="s">
        <v>1722</v>
      </c>
      <c r="B224" s="77" t="s">
        <v>632</v>
      </c>
      <c r="C224" s="279" t="s">
        <v>631</v>
      </c>
      <c r="D224" s="288" t="s">
        <v>1649</v>
      </c>
      <c r="E224" s="248"/>
      <c r="F224" s="248"/>
      <c r="G224" s="248"/>
      <c r="H224" s="212">
        <f t="shared" si="62"/>
        <v>0</v>
      </c>
      <c r="I224" s="263"/>
      <c r="J224" s="263"/>
      <c r="K224" s="263"/>
      <c r="L224" s="212">
        <f t="shared" si="63"/>
        <v>0</v>
      </c>
      <c r="M224" s="243"/>
      <c r="N224" s="243"/>
      <c r="O224" s="244">
        <f>0</f>
        <v>0</v>
      </c>
      <c r="P224" s="243">
        <f>0</f>
        <v>0</v>
      </c>
      <c r="Q224" s="243"/>
      <c r="R224" s="264">
        <f>L224-Q224</f>
        <v>0</v>
      </c>
      <c r="S224" s="557" t="e">
        <f>H224*1000/Таблица1001!F9</f>
        <v>#DIV/0!</v>
      </c>
      <c r="T224" s="557" t="e">
        <f>M224*1000/Таблица1001!F9</f>
        <v>#DIV/0!</v>
      </c>
      <c r="U224" s="557" t="e">
        <f>R224*1000/Таблица1001!F9</f>
        <v>#DIV/0!</v>
      </c>
      <c r="V224" s="557" t="e">
        <f t="shared" si="65"/>
        <v>#DIV/0!</v>
      </c>
    </row>
    <row r="225" spans="1:22" x14ac:dyDescent="0.15">
      <c r="A225" s="278" t="s">
        <v>1648</v>
      </c>
      <c r="B225" s="77" t="s">
        <v>1652</v>
      </c>
      <c r="C225" s="279" t="s">
        <v>1651</v>
      </c>
      <c r="D225" s="248" t="s">
        <v>1650</v>
      </c>
      <c r="E225" s="248"/>
      <c r="F225" s="248"/>
      <c r="G225" s="248"/>
      <c r="H225" s="262">
        <f>I225+J225+K225</f>
        <v>0</v>
      </c>
      <c r="I225" s="263"/>
      <c r="J225" s="263"/>
      <c r="K225" s="263"/>
      <c r="L225" s="264">
        <f>G225+N225</f>
        <v>0</v>
      </c>
      <c r="M225" s="243"/>
      <c r="N225" s="243"/>
      <c r="O225" s="243"/>
      <c r="P225" s="244">
        <f>0</f>
        <v>0</v>
      </c>
      <c r="Q225" s="243"/>
      <c r="R225" s="264">
        <f>L225-Q225</f>
        <v>0</v>
      </c>
      <c r="S225" s="557" t="e">
        <f>H225*1000/Таблица1001!F9</f>
        <v>#DIV/0!</v>
      </c>
      <c r="T225" s="557" t="e">
        <f>M225*1000/Таблица1001!F9</f>
        <v>#DIV/0!</v>
      </c>
      <c r="U225" s="557" t="e">
        <f>R225*1000/Таблица1001!F9</f>
        <v>#DIV/0!</v>
      </c>
      <c r="V225" s="557" t="e">
        <f t="shared" si="65"/>
        <v>#DIV/0!</v>
      </c>
    </row>
    <row r="226" spans="1:22" x14ac:dyDescent="0.15">
      <c r="A226" s="222" t="s">
        <v>1498</v>
      </c>
      <c r="B226" s="77" t="s">
        <v>1499</v>
      </c>
      <c r="C226" s="215" t="s">
        <v>1500</v>
      </c>
      <c r="D226" s="200"/>
      <c r="E226" s="200"/>
      <c r="F226" s="200"/>
      <c r="G226" s="200"/>
      <c r="H226" s="212">
        <f t="shared" si="62"/>
        <v>0</v>
      </c>
      <c r="I226" s="209"/>
      <c r="J226" s="209"/>
      <c r="K226" s="209"/>
      <c r="L226" s="212">
        <f t="shared" si="63"/>
        <v>0</v>
      </c>
      <c r="M226" s="214"/>
      <c r="N226" s="214"/>
      <c r="O226" s="214"/>
      <c r="P226" s="214">
        <f>0</f>
        <v>0</v>
      </c>
      <c r="Q226" s="214"/>
      <c r="R226" s="212">
        <f t="shared" si="59"/>
        <v>0</v>
      </c>
      <c r="S226" s="557" t="e">
        <f>H226*1000/Таблица1001!F9</f>
        <v>#DIV/0!</v>
      </c>
      <c r="T226" s="557" t="e">
        <f>M226*1000/Таблица1001!F9</f>
        <v>#DIV/0!</v>
      </c>
      <c r="U226" s="557" t="e">
        <f>R226*1000/Таблица1001!F9</f>
        <v>#DIV/0!</v>
      </c>
      <c r="V226" s="557" t="e">
        <f t="shared" si="65"/>
        <v>#DIV/0!</v>
      </c>
    </row>
    <row r="227" spans="1:22" s="53" customFormat="1" x14ac:dyDescent="0.15">
      <c r="A227" s="221" t="s">
        <v>741</v>
      </c>
      <c r="B227" s="102" t="s">
        <v>249</v>
      </c>
      <c r="C227" s="234" t="s">
        <v>124</v>
      </c>
      <c r="D227" s="225" t="s">
        <v>57</v>
      </c>
      <c r="E227" s="225">
        <f>E228+E229+E230+E231+E232+E233+E234+E235+E237+E238+E239+E240+E241</f>
        <v>0</v>
      </c>
      <c r="F227" s="225">
        <f t="shared" ref="F227:Q227" si="68">F228+F229+F230+F231+F232+F233+F234+F235+F237+F238+F239+F240+F241</f>
        <v>0</v>
      </c>
      <c r="G227" s="225">
        <f t="shared" si="68"/>
        <v>0</v>
      </c>
      <c r="H227" s="212">
        <f t="shared" si="68"/>
        <v>0</v>
      </c>
      <c r="I227" s="212">
        <f t="shared" si="68"/>
        <v>0</v>
      </c>
      <c r="J227" s="212">
        <f t="shared" si="68"/>
        <v>0</v>
      </c>
      <c r="K227" s="212">
        <f t="shared" si="68"/>
        <v>0</v>
      </c>
      <c r="L227" s="212">
        <f t="shared" si="68"/>
        <v>0</v>
      </c>
      <c r="M227" s="212">
        <f t="shared" si="68"/>
        <v>0</v>
      </c>
      <c r="N227" s="212">
        <f t="shared" si="68"/>
        <v>0</v>
      </c>
      <c r="O227" s="212">
        <f t="shared" si="68"/>
        <v>0</v>
      </c>
      <c r="P227" s="214">
        <f>0</f>
        <v>0</v>
      </c>
      <c r="Q227" s="212">
        <f t="shared" si="68"/>
        <v>0</v>
      </c>
      <c r="R227" s="212">
        <f t="shared" si="59"/>
        <v>0</v>
      </c>
      <c r="S227" s="557" t="e">
        <f>H227*1000/Таблица1001!F9</f>
        <v>#DIV/0!</v>
      </c>
      <c r="T227" s="557" t="e">
        <f>M227*1000/Таблица1001!F9</f>
        <v>#DIV/0!</v>
      </c>
      <c r="U227" s="557" t="e">
        <f>R227*1000/Таблица1001!F9</f>
        <v>#DIV/0!</v>
      </c>
      <c r="V227" s="557" t="e">
        <f t="shared" si="65"/>
        <v>#DIV/0!</v>
      </c>
    </row>
    <row r="228" spans="1:22" ht="42" x14ac:dyDescent="0.15">
      <c r="A228" s="222" t="s">
        <v>742</v>
      </c>
      <c r="B228" s="77" t="s">
        <v>250</v>
      </c>
      <c r="C228" s="215" t="s">
        <v>101</v>
      </c>
      <c r="D228" s="200" t="s">
        <v>928</v>
      </c>
      <c r="E228" s="200"/>
      <c r="F228" s="200"/>
      <c r="G228" s="200"/>
      <c r="H228" s="212">
        <f t="shared" si="62"/>
        <v>0</v>
      </c>
      <c r="I228" s="209"/>
      <c r="J228" s="209"/>
      <c r="K228" s="209"/>
      <c r="L228" s="212">
        <f t="shared" ref="L228:L232" si="69">G228+N228</f>
        <v>0</v>
      </c>
      <c r="M228" s="214"/>
      <c r="N228" s="214"/>
      <c r="O228" s="214"/>
      <c r="P228" s="214">
        <f>0</f>
        <v>0</v>
      </c>
      <c r="Q228" s="214"/>
      <c r="R228" s="212">
        <f t="shared" si="59"/>
        <v>0</v>
      </c>
      <c r="S228" s="557" t="e">
        <f>H228*1000/Таблица1001!F9</f>
        <v>#DIV/0!</v>
      </c>
      <c r="T228" s="557" t="e">
        <f>M228*1000/Таблица1001!F9</f>
        <v>#DIV/0!</v>
      </c>
      <c r="U228" s="557" t="e">
        <f>R228*1000/Таблица1001!F9</f>
        <v>#DIV/0!</v>
      </c>
      <c r="V228" s="557" t="e">
        <f t="shared" si="65"/>
        <v>#DIV/0!</v>
      </c>
    </row>
    <row r="229" spans="1:22" x14ac:dyDescent="0.15">
      <c r="A229" s="222" t="s">
        <v>47</v>
      </c>
      <c r="B229" s="77" t="s">
        <v>251</v>
      </c>
      <c r="C229" s="215" t="s">
        <v>102</v>
      </c>
      <c r="D229" s="200" t="s">
        <v>58</v>
      </c>
      <c r="E229" s="200"/>
      <c r="F229" s="200"/>
      <c r="G229" s="200"/>
      <c r="H229" s="212">
        <f t="shared" si="62"/>
        <v>0</v>
      </c>
      <c r="I229" s="209"/>
      <c r="J229" s="209"/>
      <c r="K229" s="209"/>
      <c r="L229" s="212">
        <f t="shared" si="69"/>
        <v>0</v>
      </c>
      <c r="M229" s="214"/>
      <c r="N229" s="214"/>
      <c r="O229" s="214"/>
      <c r="P229" s="214">
        <f>0</f>
        <v>0</v>
      </c>
      <c r="Q229" s="214"/>
      <c r="R229" s="212">
        <f t="shared" si="59"/>
        <v>0</v>
      </c>
      <c r="S229" s="557" t="e">
        <f>H229*1000/Таблица1001!F9</f>
        <v>#DIV/0!</v>
      </c>
      <c r="T229" s="557" t="e">
        <f>M229*1000/Таблица1001!F9</f>
        <v>#DIV/0!</v>
      </c>
      <c r="U229" s="557" t="e">
        <f>R229*1000/Таблица1001!F9</f>
        <v>#DIV/0!</v>
      </c>
      <c r="V229" s="557" t="e">
        <f t="shared" si="65"/>
        <v>#DIV/0!</v>
      </c>
    </row>
    <row r="230" spans="1:22" ht="21" x14ac:dyDescent="0.15">
      <c r="A230" s="222" t="s">
        <v>48</v>
      </c>
      <c r="B230" s="77" t="s">
        <v>252</v>
      </c>
      <c r="C230" s="215" t="s">
        <v>103</v>
      </c>
      <c r="D230" s="200" t="s">
        <v>657</v>
      </c>
      <c r="E230" s="200"/>
      <c r="F230" s="200"/>
      <c r="G230" s="200"/>
      <c r="H230" s="212">
        <f t="shared" si="62"/>
        <v>0</v>
      </c>
      <c r="I230" s="209"/>
      <c r="J230" s="209"/>
      <c r="K230" s="209"/>
      <c r="L230" s="212">
        <f t="shared" si="69"/>
        <v>0</v>
      </c>
      <c r="M230" s="214"/>
      <c r="N230" s="214"/>
      <c r="O230" s="214"/>
      <c r="P230" s="214">
        <f>0</f>
        <v>0</v>
      </c>
      <c r="Q230" s="214"/>
      <c r="R230" s="212">
        <f t="shared" si="59"/>
        <v>0</v>
      </c>
      <c r="S230" s="557" t="e">
        <f>H230*1000/Таблица1001!F9</f>
        <v>#DIV/0!</v>
      </c>
      <c r="T230" s="557" t="e">
        <f>M230*1000/Таблица1001!F9</f>
        <v>#DIV/0!</v>
      </c>
      <c r="U230" s="557" t="e">
        <f>R230*1000/Таблица1001!F9</f>
        <v>#DIV/0!</v>
      </c>
      <c r="V230" s="557" t="e">
        <f t="shared" si="65"/>
        <v>#DIV/0!</v>
      </c>
    </row>
    <row r="231" spans="1:22" ht="31.5" x14ac:dyDescent="0.15">
      <c r="A231" s="222" t="s">
        <v>412</v>
      </c>
      <c r="B231" s="77" t="s">
        <v>253</v>
      </c>
      <c r="C231" s="215" t="s">
        <v>104</v>
      </c>
      <c r="D231" s="200" t="s">
        <v>658</v>
      </c>
      <c r="E231" s="200"/>
      <c r="F231" s="200"/>
      <c r="G231" s="200"/>
      <c r="H231" s="212">
        <f t="shared" si="62"/>
        <v>0</v>
      </c>
      <c r="I231" s="209"/>
      <c r="J231" s="209"/>
      <c r="K231" s="209"/>
      <c r="L231" s="212">
        <f t="shared" si="69"/>
        <v>0</v>
      </c>
      <c r="M231" s="214"/>
      <c r="N231" s="214"/>
      <c r="O231" s="214"/>
      <c r="P231" s="214">
        <f>0</f>
        <v>0</v>
      </c>
      <c r="Q231" s="214"/>
      <c r="R231" s="212">
        <f t="shared" si="59"/>
        <v>0</v>
      </c>
      <c r="S231" s="557" t="e">
        <f>H231*1000/Таблица1001!F9</f>
        <v>#DIV/0!</v>
      </c>
      <c r="T231" s="557" t="e">
        <f>M231*1000/Таблица1001!F9</f>
        <v>#DIV/0!</v>
      </c>
      <c r="U231" s="557" t="e">
        <f>R231*1000/Таблица1001!F9</f>
        <v>#DIV/0!</v>
      </c>
      <c r="V231" s="557" t="e">
        <f t="shared" si="65"/>
        <v>#DIV/0!</v>
      </c>
    </row>
    <row r="232" spans="1:22" x14ac:dyDescent="0.15">
      <c r="A232" s="222" t="s">
        <v>743</v>
      </c>
      <c r="B232" s="77" t="s">
        <v>261</v>
      </c>
      <c r="C232" s="215" t="s">
        <v>107</v>
      </c>
      <c r="D232" s="200" t="s">
        <v>127</v>
      </c>
      <c r="E232" s="200"/>
      <c r="F232" s="200"/>
      <c r="G232" s="200"/>
      <c r="H232" s="212">
        <f t="shared" si="62"/>
        <v>0</v>
      </c>
      <c r="I232" s="209"/>
      <c r="J232" s="209"/>
      <c r="K232" s="209"/>
      <c r="L232" s="212">
        <f t="shared" si="69"/>
        <v>0</v>
      </c>
      <c r="M232" s="214"/>
      <c r="N232" s="214"/>
      <c r="O232" s="214"/>
      <c r="P232" s="214">
        <f>0</f>
        <v>0</v>
      </c>
      <c r="Q232" s="214"/>
      <c r="R232" s="212">
        <f t="shared" si="59"/>
        <v>0</v>
      </c>
      <c r="S232" s="557" t="e">
        <f>H232*1000/Таблица1001!F9</f>
        <v>#DIV/0!</v>
      </c>
      <c r="T232" s="557" t="e">
        <f>M232*1000/Таблица1001!F9</f>
        <v>#DIV/0!</v>
      </c>
      <c r="U232" s="557" t="e">
        <f>R232*1000/Таблица1001!F9</f>
        <v>#DIV/0!</v>
      </c>
      <c r="V232" s="557" t="e">
        <f t="shared" si="65"/>
        <v>#DIV/0!</v>
      </c>
    </row>
    <row r="233" spans="1:22" x14ac:dyDescent="0.15">
      <c r="A233" s="222" t="s">
        <v>1059</v>
      </c>
      <c r="B233" s="77" t="s">
        <v>1057</v>
      </c>
      <c r="C233" s="215" t="s">
        <v>1058</v>
      </c>
      <c r="D233" s="200" t="s">
        <v>1078</v>
      </c>
      <c r="E233" s="200"/>
      <c r="F233" s="200"/>
      <c r="G233" s="200">
        <f>0</f>
        <v>0</v>
      </c>
      <c r="H233" s="212">
        <f>0</f>
        <v>0</v>
      </c>
      <c r="I233" s="209">
        <f>0</f>
        <v>0</v>
      </c>
      <c r="J233" s="209">
        <f>0</f>
        <v>0</v>
      </c>
      <c r="K233" s="209">
        <f>0</f>
        <v>0</v>
      </c>
      <c r="L233" s="212">
        <f>0</f>
        <v>0</v>
      </c>
      <c r="M233" s="214">
        <f>0</f>
        <v>0</v>
      </c>
      <c r="N233" s="214">
        <f>0</f>
        <v>0</v>
      </c>
      <c r="O233" s="214">
        <f>0</f>
        <v>0</v>
      </c>
      <c r="P233" s="214">
        <f>0</f>
        <v>0</v>
      </c>
      <c r="Q233" s="214">
        <f>0</f>
        <v>0</v>
      </c>
      <c r="R233" s="212">
        <f t="shared" si="59"/>
        <v>0</v>
      </c>
      <c r="S233" s="557" t="e">
        <f>H233*1000/Таблица1001!F9</f>
        <v>#DIV/0!</v>
      </c>
      <c r="T233" s="557" t="e">
        <f>M233*1000/Таблица1001!F9</f>
        <v>#DIV/0!</v>
      </c>
      <c r="U233" s="557" t="e">
        <f>R233*1000/Таблица1001!F9</f>
        <v>#DIV/0!</v>
      </c>
      <c r="V233" s="557" t="e">
        <f t="shared" si="65"/>
        <v>#DIV/0!</v>
      </c>
    </row>
    <row r="234" spans="1:22" ht="21" x14ac:dyDescent="0.15">
      <c r="A234" s="222" t="s">
        <v>744</v>
      </c>
      <c r="B234" s="77" t="s">
        <v>270</v>
      </c>
      <c r="C234" s="215" t="s">
        <v>130</v>
      </c>
      <c r="D234" s="200" t="s">
        <v>563</v>
      </c>
      <c r="E234" s="200"/>
      <c r="F234" s="200"/>
      <c r="G234" s="200"/>
      <c r="H234" s="212">
        <f t="shared" ref="H234:H239" si="70">I234+J234+K234</f>
        <v>0</v>
      </c>
      <c r="I234" s="209"/>
      <c r="J234" s="209"/>
      <c r="K234" s="209"/>
      <c r="L234" s="212">
        <f t="shared" ref="L234:L239" si="71">G234+N234</f>
        <v>0</v>
      </c>
      <c r="M234" s="214"/>
      <c r="N234" s="214"/>
      <c r="O234" s="214"/>
      <c r="P234" s="214">
        <f>0</f>
        <v>0</v>
      </c>
      <c r="Q234" s="214"/>
      <c r="R234" s="212">
        <f t="shared" si="59"/>
        <v>0</v>
      </c>
      <c r="S234" s="557" t="e">
        <f>H234*1000/Таблица1001!F9</f>
        <v>#DIV/0!</v>
      </c>
      <c r="T234" s="557" t="e">
        <f>M234*1000/Таблица1001!F9</f>
        <v>#DIV/0!</v>
      </c>
      <c r="U234" s="557" t="e">
        <f>R234*1000/Таблица1001!F9</f>
        <v>#DIV/0!</v>
      </c>
      <c r="V234" s="557" t="e">
        <f t="shared" si="65"/>
        <v>#DIV/0!</v>
      </c>
    </row>
    <row r="235" spans="1:22" ht="21" x14ac:dyDescent="0.15">
      <c r="A235" s="222" t="s">
        <v>745</v>
      </c>
      <c r="B235" s="77" t="s">
        <v>564</v>
      </c>
      <c r="C235" s="215" t="s">
        <v>565</v>
      </c>
      <c r="D235" s="200" t="s">
        <v>929</v>
      </c>
      <c r="E235" s="200"/>
      <c r="F235" s="200"/>
      <c r="G235" s="200"/>
      <c r="H235" s="212">
        <f t="shared" si="70"/>
        <v>0</v>
      </c>
      <c r="I235" s="209"/>
      <c r="J235" s="209"/>
      <c r="K235" s="209"/>
      <c r="L235" s="212">
        <f t="shared" si="71"/>
        <v>0</v>
      </c>
      <c r="M235" s="214"/>
      <c r="N235" s="214"/>
      <c r="O235" s="214"/>
      <c r="P235" s="214">
        <f>0</f>
        <v>0</v>
      </c>
      <c r="Q235" s="214"/>
      <c r="R235" s="212">
        <f t="shared" si="59"/>
        <v>0</v>
      </c>
      <c r="S235" s="557" t="e">
        <f>H235*1000/Таблица1001!F9</f>
        <v>#DIV/0!</v>
      </c>
      <c r="T235" s="557" t="e">
        <f>M235*1000/Таблица1001!F9</f>
        <v>#DIV/0!</v>
      </c>
      <c r="U235" s="557" t="e">
        <f>R235*1000/Таблица1001!F9</f>
        <v>#DIV/0!</v>
      </c>
      <c r="V235" s="557" t="e">
        <f t="shared" si="65"/>
        <v>#DIV/0!</v>
      </c>
    </row>
    <row r="236" spans="1:22" x14ac:dyDescent="0.15">
      <c r="A236" s="222" t="s">
        <v>930</v>
      </c>
      <c r="B236" s="77" t="s">
        <v>650</v>
      </c>
      <c r="C236" s="215" t="s">
        <v>648</v>
      </c>
      <c r="D236" s="200" t="s">
        <v>108</v>
      </c>
      <c r="E236" s="200"/>
      <c r="F236" s="200"/>
      <c r="G236" s="200"/>
      <c r="H236" s="212">
        <f t="shared" si="70"/>
        <v>0</v>
      </c>
      <c r="I236" s="209"/>
      <c r="J236" s="209"/>
      <c r="K236" s="209"/>
      <c r="L236" s="212">
        <f t="shared" si="71"/>
        <v>0</v>
      </c>
      <c r="M236" s="214"/>
      <c r="N236" s="214"/>
      <c r="O236" s="214"/>
      <c r="P236" s="214">
        <f>0</f>
        <v>0</v>
      </c>
      <c r="Q236" s="214"/>
      <c r="R236" s="212">
        <f t="shared" ref="R236:R256" si="72">L236-Q236</f>
        <v>0</v>
      </c>
      <c r="S236" s="557" t="e">
        <f>H236*1000/Таблица1001!F9</f>
        <v>#DIV/0!</v>
      </c>
      <c r="T236" s="557" t="e">
        <f>M236*1000/Таблица1001!F9</f>
        <v>#DIV/0!</v>
      </c>
      <c r="U236" s="557" t="e">
        <f>R236*1000/Таблица1001!F9</f>
        <v>#DIV/0!</v>
      </c>
      <c r="V236" s="557" t="e">
        <f t="shared" si="65"/>
        <v>#DIV/0!</v>
      </c>
    </row>
    <row r="237" spans="1:22" x14ac:dyDescent="0.15">
      <c r="A237" s="222" t="s">
        <v>746</v>
      </c>
      <c r="B237" s="77" t="s">
        <v>613</v>
      </c>
      <c r="C237" s="215" t="s">
        <v>614</v>
      </c>
      <c r="D237" s="200" t="s">
        <v>566</v>
      </c>
      <c r="E237" s="200"/>
      <c r="F237" s="200"/>
      <c r="G237" s="200"/>
      <c r="H237" s="212">
        <f t="shared" si="70"/>
        <v>0</v>
      </c>
      <c r="I237" s="209"/>
      <c r="J237" s="209"/>
      <c r="K237" s="209"/>
      <c r="L237" s="212">
        <f t="shared" si="71"/>
        <v>0</v>
      </c>
      <c r="M237" s="214"/>
      <c r="N237" s="214"/>
      <c r="O237" s="214"/>
      <c r="P237" s="214">
        <f>0</f>
        <v>0</v>
      </c>
      <c r="Q237" s="214"/>
      <c r="R237" s="212">
        <f t="shared" si="72"/>
        <v>0</v>
      </c>
      <c r="S237" s="557" t="e">
        <f>H237*1000/Таблица1001!F9</f>
        <v>#DIV/0!</v>
      </c>
      <c r="T237" s="557" t="e">
        <f>M237*1000/Таблица1001!F9</f>
        <v>#DIV/0!</v>
      </c>
      <c r="U237" s="557" t="e">
        <f>R237*1000/Таблица1001!F9</f>
        <v>#DIV/0!</v>
      </c>
      <c r="V237" s="557" t="e">
        <f t="shared" si="65"/>
        <v>#DIV/0!</v>
      </c>
    </row>
    <row r="238" spans="1:22" x14ac:dyDescent="0.15">
      <c r="A238" s="222" t="s">
        <v>747</v>
      </c>
      <c r="B238" s="77" t="s">
        <v>619</v>
      </c>
      <c r="C238" s="215" t="s">
        <v>620</v>
      </c>
      <c r="D238" s="200" t="s">
        <v>663</v>
      </c>
      <c r="E238" s="200"/>
      <c r="F238" s="200"/>
      <c r="G238" s="200"/>
      <c r="H238" s="212">
        <f t="shared" si="70"/>
        <v>0</v>
      </c>
      <c r="I238" s="209"/>
      <c r="J238" s="209"/>
      <c r="K238" s="209"/>
      <c r="L238" s="212">
        <f t="shared" si="71"/>
        <v>0</v>
      </c>
      <c r="M238" s="214"/>
      <c r="N238" s="214"/>
      <c r="O238" s="214"/>
      <c r="P238" s="214">
        <f>0</f>
        <v>0</v>
      </c>
      <c r="Q238" s="214"/>
      <c r="R238" s="212">
        <f t="shared" si="72"/>
        <v>0</v>
      </c>
      <c r="S238" s="557" t="e">
        <f>H238*1000/Таблица1001!F9</f>
        <v>#DIV/0!</v>
      </c>
      <c r="T238" s="557" t="e">
        <f>M238*1000/Таблица1001!F9</f>
        <v>#DIV/0!</v>
      </c>
      <c r="U238" s="557" t="e">
        <f>R238*1000/Таблица1001!F9</f>
        <v>#DIV/0!</v>
      </c>
      <c r="V238" s="557" t="e">
        <f t="shared" si="65"/>
        <v>#DIV/0!</v>
      </c>
    </row>
    <row r="239" spans="1:22" x14ac:dyDescent="0.15">
      <c r="A239" s="222" t="s">
        <v>665</v>
      </c>
      <c r="B239" s="77" t="s">
        <v>651</v>
      </c>
      <c r="C239" s="215" t="s">
        <v>649</v>
      </c>
      <c r="D239" s="200" t="s">
        <v>615</v>
      </c>
      <c r="E239" s="200"/>
      <c r="F239" s="200"/>
      <c r="G239" s="200"/>
      <c r="H239" s="212">
        <f t="shared" si="70"/>
        <v>0</v>
      </c>
      <c r="I239" s="209">
        <f>0</f>
        <v>0</v>
      </c>
      <c r="J239" s="209"/>
      <c r="K239" s="209"/>
      <c r="L239" s="212">
        <f t="shared" si="71"/>
        <v>0</v>
      </c>
      <c r="M239" s="214"/>
      <c r="N239" s="214"/>
      <c r="O239" s="214"/>
      <c r="P239" s="214">
        <f>0</f>
        <v>0</v>
      </c>
      <c r="Q239" s="214"/>
      <c r="R239" s="212">
        <f t="shared" si="72"/>
        <v>0</v>
      </c>
      <c r="S239" s="557" t="e">
        <f>H239*1000/Таблица1001!F9</f>
        <v>#DIV/0!</v>
      </c>
      <c r="T239" s="557" t="e">
        <f>M239*1000/Таблица1001!F9</f>
        <v>#DIV/0!</v>
      </c>
      <c r="U239" s="557" t="e">
        <f>R239*1000/Таблица1001!F9</f>
        <v>#DIV/0!</v>
      </c>
      <c r="V239" s="557" t="e">
        <f t="shared" si="65"/>
        <v>#DIV/0!</v>
      </c>
    </row>
    <row r="240" spans="1:22" x14ac:dyDescent="0.15">
      <c r="A240" s="222" t="s">
        <v>1062</v>
      </c>
      <c r="B240" s="77" t="s">
        <v>1060</v>
      </c>
      <c r="C240" s="215" t="s">
        <v>1061</v>
      </c>
      <c r="D240" s="200" t="s">
        <v>1063</v>
      </c>
      <c r="E240" s="200"/>
      <c r="F240" s="200"/>
      <c r="G240" s="200">
        <f>0</f>
        <v>0</v>
      </c>
      <c r="H240" s="212">
        <f>0</f>
        <v>0</v>
      </c>
      <c r="I240" s="209">
        <f>0</f>
        <v>0</v>
      </c>
      <c r="J240" s="209">
        <f>0</f>
        <v>0</v>
      </c>
      <c r="K240" s="209">
        <f>0</f>
        <v>0</v>
      </c>
      <c r="L240" s="212">
        <f>0</f>
        <v>0</v>
      </c>
      <c r="M240" s="214">
        <f>0</f>
        <v>0</v>
      </c>
      <c r="N240" s="214">
        <f>0</f>
        <v>0</v>
      </c>
      <c r="O240" s="214">
        <f>0</f>
        <v>0</v>
      </c>
      <c r="P240" s="214">
        <f>0</f>
        <v>0</v>
      </c>
      <c r="Q240" s="214">
        <f>0</f>
        <v>0</v>
      </c>
      <c r="R240" s="212">
        <f t="shared" si="72"/>
        <v>0</v>
      </c>
      <c r="S240" s="557" t="e">
        <f>H240*1000/Таблица1001!F9</f>
        <v>#DIV/0!</v>
      </c>
      <c r="T240" s="557" t="e">
        <f>M240*1000/Таблица1001!F9</f>
        <v>#DIV/0!</v>
      </c>
      <c r="U240" s="557" t="e">
        <f>R240*1000/Таблица1001!F9</f>
        <v>#DIV/0!</v>
      </c>
      <c r="V240" s="557" t="e">
        <f t="shared" si="65"/>
        <v>#DIV/0!</v>
      </c>
    </row>
    <row r="241" spans="1:22" x14ac:dyDescent="0.15">
      <c r="A241" s="222" t="s">
        <v>1501</v>
      </c>
      <c r="B241" s="77" t="s">
        <v>1502</v>
      </c>
      <c r="C241" s="215" t="s">
        <v>1503</v>
      </c>
      <c r="D241" s="200"/>
      <c r="E241" s="200"/>
      <c r="F241" s="200"/>
      <c r="G241" s="200"/>
      <c r="H241" s="212">
        <f t="shared" ref="H241:H243" si="73">I241+J241+K241</f>
        <v>0</v>
      </c>
      <c r="I241" s="209"/>
      <c r="J241" s="209"/>
      <c r="K241" s="209"/>
      <c r="L241" s="212">
        <f t="shared" ref="L241:L243" si="74">G241+N241</f>
        <v>0</v>
      </c>
      <c r="M241" s="214"/>
      <c r="N241" s="214"/>
      <c r="O241" s="214"/>
      <c r="P241" s="214">
        <f>0</f>
        <v>0</v>
      </c>
      <c r="Q241" s="214"/>
      <c r="R241" s="212">
        <f t="shared" si="72"/>
        <v>0</v>
      </c>
      <c r="S241" s="557" t="e">
        <f>H241*1000/Таблица1001!F9</f>
        <v>#DIV/0!</v>
      </c>
      <c r="T241" s="557" t="e">
        <f>M241*1000/Таблица1001!F9</f>
        <v>#DIV/0!</v>
      </c>
      <c r="U241" s="557" t="e">
        <f>R241*1000/Таблица1001!F9</f>
        <v>#DIV/0!</v>
      </c>
      <c r="V241" s="557" t="e">
        <f t="shared" si="65"/>
        <v>#DIV/0!</v>
      </c>
    </row>
    <row r="242" spans="1:22" s="53" customFormat="1" ht="21" x14ac:dyDescent="0.15">
      <c r="A242" s="221" t="s">
        <v>748</v>
      </c>
      <c r="B242" s="102" t="s">
        <v>254</v>
      </c>
      <c r="C242" s="234" t="s">
        <v>170</v>
      </c>
      <c r="D242" s="225" t="s">
        <v>787</v>
      </c>
      <c r="E242" s="225"/>
      <c r="F242" s="225"/>
      <c r="G242" s="225">
        <f>0</f>
        <v>0</v>
      </c>
      <c r="H242" s="212">
        <f t="shared" si="73"/>
        <v>0</v>
      </c>
      <c r="I242" s="209">
        <f>0</f>
        <v>0</v>
      </c>
      <c r="J242" s="267">
        <f>0</f>
        <v>0</v>
      </c>
      <c r="K242" s="218"/>
      <c r="L242" s="212">
        <f t="shared" si="74"/>
        <v>0</v>
      </c>
      <c r="M242" s="213"/>
      <c r="N242" s="213"/>
      <c r="O242" s="213"/>
      <c r="P242" s="214">
        <f>0</f>
        <v>0</v>
      </c>
      <c r="Q242" s="213"/>
      <c r="R242" s="212">
        <f t="shared" si="72"/>
        <v>0</v>
      </c>
      <c r="S242" s="557" t="e">
        <f>H242*1000/Таблица1001!F9</f>
        <v>#DIV/0!</v>
      </c>
      <c r="T242" s="557" t="e">
        <f>M242*1000/Таблица1001!F9</f>
        <v>#DIV/0!</v>
      </c>
      <c r="U242" s="557" t="e">
        <f>R242*1000/Таблица1001!F9</f>
        <v>#DIV/0!</v>
      </c>
      <c r="V242" s="557" t="e">
        <f t="shared" si="65"/>
        <v>#DIV/0!</v>
      </c>
    </row>
    <row r="243" spans="1:22" s="53" customFormat="1" ht="21" x14ac:dyDescent="0.15">
      <c r="A243" s="221" t="s">
        <v>749</v>
      </c>
      <c r="B243" s="102" t="s">
        <v>255</v>
      </c>
      <c r="C243" s="234" t="s">
        <v>171</v>
      </c>
      <c r="D243" s="225" t="s">
        <v>994</v>
      </c>
      <c r="E243" s="225"/>
      <c r="F243" s="225"/>
      <c r="G243" s="225">
        <f>0</f>
        <v>0</v>
      </c>
      <c r="H243" s="212">
        <f t="shared" si="73"/>
        <v>0</v>
      </c>
      <c r="I243" s="218"/>
      <c r="J243" s="267">
        <f>0</f>
        <v>0</v>
      </c>
      <c r="K243" s="267">
        <f>0</f>
        <v>0</v>
      </c>
      <c r="L243" s="212">
        <f t="shared" si="74"/>
        <v>0</v>
      </c>
      <c r="M243" s="213">
        <f>H243</f>
        <v>0</v>
      </c>
      <c r="N243" s="213"/>
      <c r="O243" s="214">
        <f>0</f>
        <v>0</v>
      </c>
      <c r="P243" s="214">
        <f>0</f>
        <v>0</v>
      </c>
      <c r="Q243" s="213"/>
      <c r="R243" s="212">
        <f t="shared" si="72"/>
        <v>0</v>
      </c>
      <c r="S243" s="557" t="e">
        <f>H243*1000/Таблица1001!F9</f>
        <v>#DIV/0!</v>
      </c>
      <c r="T243" s="557" t="e">
        <f>M243*1000/Таблица1001!F9</f>
        <v>#DIV/0!</v>
      </c>
      <c r="U243" s="557" t="e">
        <f>R243*1000/Таблица1001!F9</f>
        <v>#DIV/0!</v>
      </c>
      <c r="V243" s="557" t="e">
        <f t="shared" si="65"/>
        <v>#DIV/0!</v>
      </c>
    </row>
    <row r="244" spans="1:22" s="53" customFormat="1" ht="21" x14ac:dyDescent="0.15">
      <c r="A244" s="221" t="s">
        <v>750</v>
      </c>
      <c r="B244" s="102" t="s">
        <v>256</v>
      </c>
      <c r="C244" s="234" t="s">
        <v>172</v>
      </c>
      <c r="D244" s="225" t="s">
        <v>60</v>
      </c>
      <c r="E244" s="225">
        <f>E245+E246+E247+E248+E249+E250+E251+E252+E253+E254</f>
        <v>0</v>
      </c>
      <c r="F244" s="225">
        <f t="shared" ref="F244:Q244" si="75">F245+F246+F247+F248+F249+F250+F251+F252+F253+F254</f>
        <v>0</v>
      </c>
      <c r="G244" s="225">
        <f t="shared" si="75"/>
        <v>0</v>
      </c>
      <c r="H244" s="212">
        <f t="shared" si="75"/>
        <v>0</v>
      </c>
      <c r="I244" s="212">
        <f t="shared" si="75"/>
        <v>0</v>
      </c>
      <c r="J244" s="212">
        <f t="shared" si="75"/>
        <v>0</v>
      </c>
      <c r="K244" s="212">
        <f t="shared" si="75"/>
        <v>0</v>
      </c>
      <c r="L244" s="212">
        <f t="shared" si="75"/>
        <v>0</v>
      </c>
      <c r="M244" s="212">
        <f t="shared" si="75"/>
        <v>0</v>
      </c>
      <c r="N244" s="212">
        <f t="shared" si="75"/>
        <v>0</v>
      </c>
      <c r="O244" s="212">
        <f t="shared" si="75"/>
        <v>0</v>
      </c>
      <c r="P244" s="214">
        <f>0</f>
        <v>0</v>
      </c>
      <c r="Q244" s="212">
        <f t="shared" si="75"/>
        <v>0</v>
      </c>
      <c r="R244" s="212">
        <f t="shared" si="72"/>
        <v>0</v>
      </c>
      <c r="S244" s="557" t="e">
        <f>H244*1000/Таблица1001!F9</f>
        <v>#DIV/0!</v>
      </c>
      <c r="T244" s="557" t="e">
        <f>M244*1000/Таблица1001!F9</f>
        <v>#DIV/0!</v>
      </c>
      <c r="U244" s="557" t="e">
        <f>R244*1000/Таблица1001!F9</f>
        <v>#DIV/0!</v>
      </c>
      <c r="V244" s="557" t="e">
        <f t="shared" si="65"/>
        <v>#DIV/0!</v>
      </c>
    </row>
    <row r="245" spans="1:22" ht="21" x14ac:dyDescent="0.15">
      <c r="A245" s="222" t="s">
        <v>751</v>
      </c>
      <c r="B245" s="77" t="s">
        <v>257</v>
      </c>
      <c r="C245" s="215" t="s">
        <v>105</v>
      </c>
      <c r="D245" s="200" t="s">
        <v>416</v>
      </c>
      <c r="E245" s="200"/>
      <c r="F245" s="200"/>
      <c r="G245" s="200"/>
      <c r="H245" s="212">
        <f t="shared" ref="H245:H288" si="76">I245+J245+K245</f>
        <v>0</v>
      </c>
      <c r="I245" s="209"/>
      <c r="J245" s="209"/>
      <c r="K245" s="209"/>
      <c r="L245" s="212">
        <f t="shared" ref="L245:L256" si="77">G245+N245</f>
        <v>0</v>
      </c>
      <c r="M245" s="214"/>
      <c r="N245" s="214"/>
      <c r="O245" s="214"/>
      <c r="P245" s="214">
        <f>0</f>
        <v>0</v>
      </c>
      <c r="Q245" s="214"/>
      <c r="R245" s="212">
        <f t="shared" si="72"/>
        <v>0</v>
      </c>
      <c r="S245" s="557" t="e">
        <f>H245*1000/Таблица1001!F9</f>
        <v>#DIV/0!</v>
      </c>
      <c r="T245" s="557" t="e">
        <f>M245*1000/Таблица1001!F9</f>
        <v>#DIV/0!</v>
      </c>
      <c r="U245" s="557" t="e">
        <f>R245*1000/Таблица1001!F9</f>
        <v>#DIV/0!</v>
      </c>
      <c r="V245" s="557" t="e">
        <f t="shared" si="65"/>
        <v>#DIV/0!</v>
      </c>
    </row>
    <row r="246" spans="1:22" x14ac:dyDescent="0.15">
      <c r="A246" s="222" t="s">
        <v>931</v>
      </c>
      <c r="B246" s="77" t="s">
        <v>427</v>
      </c>
      <c r="C246" s="215" t="s">
        <v>421</v>
      </c>
      <c r="D246" s="200" t="s">
        <v>932</v>
      </c>
      <c r="E246" s="200"/>
      <c r="F246" s="200"/>
      <c r="G246" s="200"/>
      <c r="H246" s="212">
        <f t="shared" si="76"/>
        <v>0</v>
      </c>
      <c r="I246" s="209"/>
      <c r="J246" s="209"/>
      <c r="K246" s="209"/>
      <c r="L246" s="212">
        <f t="shared" si="77"/>
        <v>0</v>
      </c>
      <c r="M246" s="214"/>
      <c r="N246" s="214"/>
      <c r="O246" s="214"/>
      <c r="P246" s="214">
        <f>0</f>
        <v>0</v>
      </c>
      <c r="Q246" s="214"/>
      <c r="R246" s="212">
        <f t="shared" si="72"/>
        <v>0</v>
      </c>
      <c r="S246" s="557" t="e">
        <f>H246*1000/Таблица1001!F9</f>
        <v>#DIV/0!</v>
      </c>
      <c r="T246" s="557" t="e">
        <f>M246*1000/Таблица1001!F9</f>
        <v>#DIV/0!</v>
      </c>
      <c r="U246" s="557" t="e">
        <f>R246*1000/Таблица1001!F9</f>
        <v>#DIV/0!</v>
      </c>
      <c r="V246" s="557" t="e">
        <f t="shared" si="65"/>
        <v>#DIV/0!</v>
      </c>
    </row>
    <row r="247" spans="1:22" ht="21" x14ac:dyDescent="0.15">
      <c r="A247" s="222" t="s">
        <v>752</v>
      </c>
      <c r="B247" s="77" t="s">
        <v>428</v>
      </c>
      <c r="C247" s="215" t="s">
        <v>422</v>
      </c>
      <c r="D247" s="200" t="s">
        <v>61</v>
      </c>
      <c r="E247" s="200"/>
      <c r="F247" s="200"/>
      <c r="G247" s="200"/>
      <c r="H247" s="212">
        <f t="shared" si="76"/>
        <v>0</v>
      </c>
      <c r="I247" s="209"/>
      <c r="J247" s="209"/>
      <c r="K247" s="209"/>
      <c r="L247" s="212">
        <f t="shared" si="77"/>
        <v>0</v>
      </c>
      <c r="M247" s="214"/>
      <c r="N247" s="214"/>
      <c r="O247" s="214"/>
      <c r="P247" s="214">
        <f>0</f>
        <v>0</v>
      </c>
      <c r="Q247" s="214"/>
      <c r="R247" s="212">
        <f t="shared" si="72"/>
        <v>0</v>
      </c>
      <c r="S247" s="557" t="e">
        <f>H247*1000/Таблица1001!F9</f>
        <v>#DIV/0!</v>
      </c>
      <c r="T247" s="557" t="e">
        <f>M247*1000/Таблица1001!F9</f>
        <v>#DIV/0!</v>
      </c>
      <c r="U247" s="557" t="e">
        <f>R247*1000/Таблица1001!F9</f>
        <v>#DIV/0!</v>
      </c>
      <c r="V247" s="557" t="e">
        <f t="shared" si="65"/>
        <v>#DIV/0!</v>
      </c>
    </row>
    <row r="248" spans="1:22" ht="21" x14ac:dyDescent="0.15">
      <c r="A248" s="222" t="s">
        <v>933</v>
      </c>
      <c r="B248" s="77" t="s">
        <v>429</v>
      </c>
      <c r="C248" s="215" t="s">
        <v>423</v>
      </c>
      <c r="D248" s="200" t="s">
        <v>934</v>
      </c>
      <c r="E248" s="200"/>
      <c r="F248" s="200"/>
      <c r="G248" s="200"/>
      <c r="H248" s="212">
        <f t="shared" si="76"/>
        <v>0</v>
      </c>
      <c r="I248" s="209"/>
      <c r="J248" s="209"/>
      <c r="K248" s="209"/>
      <c r="L248" s="212">
        <f t="shared" si="77"/>
        <v>0</v>
      </c>
      <c r="M248" s="214"/>
      <c r="N248" s="214"/>
      <c r="O248" s="214"/>
      <c r="P248" s="214">
        <f>0</f>
        <v>0</v>
      </c>
      <c r="Q248" s="214"/>
      <c r="R248" s="212">
        <f t="shared" si="72"/>
        <v>0</v>
      </c>
      <c r="S248" s="557" t="e">
        <f>H248*1000/Таблица1001!F9</f>
        <v>#DIV/0!</v>
      </c>
      <c r="T248" s="557" t="e">
        <f>M248*1000/Таблица1001!F9</f>
        <v>#DIV/0!</v>
      </c>
      <c r="U248" s="557" t="e">
        <f>R248*1000/Таблица1001!F9</f>
        <v>#DIV/0!</v>
      </c>
      <c r="V248" s="557" t="e">
        <f t="shared" si="65"/>
        <v>#DIV/0!</v>
      </c>
    </row>
    <row r="249" spans="1:22" ht="21" x14ac:dyDescent="0.15">
      <c r="A249" s="222" t="s">
        <v>413</v>
      </c>
      <c r="B249" s="77" t="s">
        <v>430</v>
      </c>
      <c r="C249" s="215" t="s">
        <v>424</v>
      </c>
      <c r="D249" s="200" t="s">
        <v>417</v>
      </c>
      <c r="E249" s="200"/>
      <c r="F249" s="200"/>
      <c r="G249" s="200"/>
      <c r="H249" s="212">
        <f t="shared" si="76"/>
        <v>0</v>
      </c>
      <c r="I249" s="209"/>
      <c r="J249" s="209"/>
      <c r="K249" s="209"/>
      <c r="L249" s="212">
        <f t="shared" si="77"/>
        <v>0</v>
      </c>
      <c r="M249" s="214"/>
      <c r="N249" s="214"/>
      <c r="O249" s="214"/>
      <c r="P249" s="214">
        <f>0</f>
        <v>0</v>
      </c>
      <c r="Q249" s="214"/>
      <c r="R249" s="212">
        <f t="shared" si="72"/>
        <v>0</v>
      </c>
      <c r="S249" s="557" t="e">
        <f>H249*1000/Таблица1001!F9</f>
        <v>#DIV/0!</v>
      </c>
      <c r="T249" s="557" t="e">
        <f>M249*1000/Таблица1001!F9</f>
        <v>#DIV/0!</v>
      </c>
      <c r="U249" s="557" t="e">
        <f>R249*1000/Таблица1001!F9</f>
        <v>#DIV/0!</v>
      </c>
      <c r="V249" s="557" t="e">
        <f t="shared" si="65"/>
        <v>#DIV/0!</v>
      </c>
    </row>
    <row r="250" spans="1:22" x14ac:dyDescent="0.15">
      <c r="A250" s="222" t="s">
        <v>753</v>
      </c>
      <c r="B250" s="77" t="s">
        <v>431</v>
      </c>
      <c r="C250" s="215" t="s">
        <v>425</v>
      </c>
      <c r="D250" s="200" t="s">
        <v>633</v>
      </c>
      <c r="E250" s="200"/>
      <c r="F250" s="200"/>
      <c r="G250" s="200"/>
      <c r="H250" s="212">
        <f t="shared" si="76"/>
        <v>0</v>
      </c>
      <c r="I250" s="209"/>
      <c r="J250" s="209"/>
      <c r="K250" s="209"/>
      <c r="L250" s="212">
        <f t="shared" si="77"/>
        <v>0</v>
      </c>
      <c r="M250" s="214"/>
      <c r="N250" s="214"/>
      <c r="O250" s="214"/>
      <c r="P250" s="214">
        <f>0</f>
        <v>0</v>
      </c>
      <c r="Q250" s="214"/>
      <c r="R250" s="212">
        <f t="shared" si="72"/>
        <v>0</v>
      </c>
      <c r="S250" s="557" t="e">
        <f>H250*1000/Таблица1001!F9</f>
        <v>#DIV/0!</v>
      </c>
      <c r="T250" s="557" t="e">
        <f>M250*1000/Таблица1001!F9</f>
        <v>#DIV/0!</v>
      </c>
      <c r="U250" s="557" t="e">
        <f>R250*1000/Таблица1001!F9</f>
        <v>#DIV/0!</v>
      </c>
      <c r="V250" s="557" t="e">
        <f t="shared" si="65"/>
        <v>#DIV/0!</v>
      </c>
    </row>
    <row r="251" spans="1:22" x14ac:dyDescent="0.15">
      <c r="A251" s="222" t="s">
        <v>414</v>
      </c>
      <c r="B251" s="77" t="s">
        <v>432</v>
      </c>
      <c r="C251" s="215" t="s">
        <v>426</v>
      </c>
      <c r="D251" s="200" t="s">
        <v>418</v>
      </c>
      <c r="E251" s="200"/>
      <c r="F251" s="200"/>
      <c r="G251" s="200"/>
      <c r="H251" s="212">
        <f t="shared" si="76"/>
        <v>0</v>
      </c>
      <c r="I251" s="209"/>
      <c r="J251" s="209"/>
      <c r="K251" s="209"/>
      <c r="L251" s="212">
        <f t="shared" si="77"/>
        <v>0</v>
      </c>
      <c r="M251" s="214"/>
      <c r="N251" s="214"/>
      <c r="O251" s="214"/>
      <c r="P251" s="214">
        <f>0</f>
        <v>0</v>
      </c>
      <c r="Q251" s="214"/>
      <c r="R251" s="212">
        <f t="shared" si="72"/>
        <v>0</v>
      </c>
      <c r="S251" s="557" t="e">
        <f>H251*1000/Таблица1001!F9</f>
        <v>#DIV/0!</v>
      </c>
      <c r="T251" s="557" t="e">
        <f>M251*1000/Таблица1001!F9</f>
        <v>#DIV/0!</v>
      </c>
      <c r="U251" s="557" t="e">
        <f>R251*1000/Таблица1001!F9</f>
        <v>#DIV/0!</v>
      </c>
      <c r="V251" s="557" t="e">
        <f t="shared" si="65"/>
        <v>#DIV/0!</v>
      </c>
    </row>
    <row r="252" spans="1:22" x14ac:dyDescent="0.15">
      <c r="A252" s="222" t="s">
        <v>415</v>
      </c>
      <c r="B252" s="77" t="s">
        <v>635</v>
      </c>
      <c r="C252" s="215" t="s">
        <v>634</v>
      </c>
      <c r="D252" s="200" t="s">
        <v>419</v>
      </c>
      <c r="E252" s="200"/>
      <c r="F252" s="200"/>
      <c r="G252" s="200"/>
      <c r="H252" s="212">
        <f t="shared" si="76"/>
        <v>0</v>
      </c>
      <c r="I252" s="209"/>
      <c r="J252" s="209"/>
      <c r="K252" s="209"/>
      <c r="L252" s="212">
        <f t="shared" si="77"/>
        <v>0</v>
      </c>
      <c r="M252" s="214"/>
      <c r="N252" s="214"/>
      <c r="O252" s="214"/>
      <c r="P252" s="214">
        <f>0</f>
        <v>0</v>
      </c>
      <c r="Q252" s="214"/>
      <c r="R252" s="212">
        <f t="shared" si="72"/>
        <v>0</v>
      </c>
      <c r="S252" s="557" t="e">
        <f>H252*1000/Таблица1001!F9</f>
        <v>#DIV/0!</v>
      </c>
      <c r="T252" s="557" t="e">
        <f>M252*1000/Таблица1001!F9</f>
        <v>#DIV/0!</v>
      </c>
      <c r="U252" s="557" t="e">
        <f>R252*1000/Таблица1001!F9</f>
        <v>#DIV/0!</v>
      </c>
      <c r="V252" s="557" t="e">
        <f t="shared" si="65"/>
        <v>#DIV/0!</v>
      </c>
    </row>
    <row r="253" spans="1:22" x14ac:dyDescent="0.15">
      <c r="A253" s="222" t="s">
        <v>754</v>
      </c>
      <c r="B253" s="77" t="s">
        <v>815</v>
      </c>
      <c r="C253" s="215" t="s">
        <v>816</v>
      </c>
      <c r="D253" s="200" t="s">
        <v>420</v>
      </c>
      <c r="E253" s="200"/>
      <c r="F253" s="200"/>
      <c r="G253" s="200"/>
      <c r="H253" s="212">
        <f t="shared" si="76"/>
        <v>0</v>
      </c>
      <c r="I253" s="209"/>
      <c r="J253" s="209"/>
      <c r="K253" s="209"/>
      <c r="L253" s="212">
        <f t="shared" si="77"/>
        <v>0</v>
      </c>
      <c r="M253" s="214"/>
      <c r="N253" s="214"/>
      <c r="O253" s="214"/>
      <c r="P253" s="214">
        <f>0</f>
        <v>0</v>
      </c>
      <c r="Q253" s="214"/>
      <c r="R253" s="212">
        <f t="shared" si="72"/>
        <v>0</v>
      </c>
      <c r="S253" s="557" t="e">
        <f>H253*1000/Таблица1001!F9</f>
        <v>#DIV/0!</v>
      </c>
      <c r="T253" s="557" t="e">
        <f>M253*1000/Таблица1001!F9</f>
        <v>#DIV/0!</v>
      </c>
      <c r="U253" s="557" t="e">
        <f>R253*1000/Таблица1001!F9</f>
        <v>#DIV/0!</v>
      </c>
      <c r="V253" s="557" t="e">
        <f t="shared" si="65"/>
        <v>#DIV/0!</v>
      </c>
    </row>
    <row r="254" spans="1:22" x14ac:dyDescent="0.15">
      <c r="A254" s="222" t="s">
        <v>1504</v>
      </c>
      <c r="B254" s="77" t="s">
        <v>1505</v>
      </c>
      <c r="C254" s="215" t="s">
        <v>1506</v>
      </c>
      <c r="D254" s="200"/>
      <c r="E254" s="200"/>
      <c r="F254" s="200"/>
      <c r="G254" s="200"/>
      <c r="H254" s="212">
        <f t="shared" si="76"/>
        <v>0</v>
      </c>
      <c r="I254" s="209"/>
      <c r="J254" s="209"/>
      <c r="K254" s="209"/>
      <c r="L254" s="212">
        <f t="shared" si="77"/>
        <v>0</v>
      </c>
      <c r="M254" s="214"/>
      <c r="N254" s="214"/>
      <c r="O254" s="214"/>
      <c r="P254" s="214">
        <f>0</f>
        <v>0</v>
      </c>
      <c r="Q254" s="214"/>
      <c r="R254" s="212">
        <f t="shared" si="72"/>
        <v>0</v>
      </c>
      <c r="S254" s="557" t="e">
        <f>H254*1000/Таблица1001!F9</f>
        <v>#DIV/0!</v>
      </c>
      <c r="T254" s="557" t="e">
        <f>M254*1000/Таблица1001!F9</f>
        <v>#DIV/0!</v>
      </c>
      <c r="U254" s="557" t="e">
        <f>R254*1000/Таблица1001!F9</f>
        <v>#DIV/0!</v>
      </c>
      <c r="V254" s="557" t="e">
        <f>N254*100/M254</f>
        <v>#DIV/0!</v>
      </c>
    </row>
    <row r="255" spans="1:22" ht="21" x14ac:dyDescent="0.15">
      <c r="A255" s="222" t="s">
        <v>1627</v>
      </c>
      <c r="B255" s="199" t="s">
        <v>1621</v>
      </c>
      <c r="C255" s="215" t="s">
        <v>1622</v>
      </c>
      <c r="D255" s="215" t="s">
        <v>1623</v>
      </c>
      <c r="E255" s="200"/>
      <c r="F255" s="200"/>
      <c r="G255" s="200"/>
      <c r="H255" s="212">
        <f t="shared" si="76"/>
        <v>0</v>
      </c>
      <c r="I255" s="209"/>
      <c r="J255" s="209"/>
      <c r="K255" s="209"/>
      <c r="L255" s="212">
        <f t="shared" si="77"/>
        <v>0</v>
      </c>
      <c r="M255" s="214"/>
      <c r="N255" s="214"/>
      <c r="O255" s="214"/>
      <c r="P255" s="214">
        <f>0</f>
        <v>0</v>
      </c>
      <c r="Q255" s="214"/>
      <c r="R255" s="212">
        <f t="shared" si="72"/>
        <v>0</v>
      </c>
      <c r="S255" s="557" t="e">
        <f>H255*1000/Таблица1001!F9</f>
        <v>#DIV/0!</v>
      </c>
      <c r="T255" s="557" t="e">
        <f>M255*1000/Таблица1001!F9</f>
        <v>#DIV/0!</v>
      </c>
      <c r="U255" s="557" t="e">
        <f>R255*1000/Таблица1001!F9</f>
        <v>#DIV/0!</v>
      </c>
      <c r="V255" s="557" t="e">
        <f t="shared" si="65"/>
        <v>#DIV/0!</v>
      </c>
    </row>
    <row r="256" spans="1:22" ht="21" x14ac:dyDescent="0.15">
      <c r="A256" s="222" t="s">
        <v>1628</v>
      </c>
      <c r="B256" s="199" t="s">
        <v>1626</v>
      </c>
      <c r="C256" s="215" t="s">
        <v>1624</v>
      </c>
      <c r="D256" s="215" t="s">
        <v>1625</v>
      </c>
      <c r="E256" s="200"/>
      <c r="F256" s="200"/>
      <c r="G256" s="200"/>
      <c r="H256" s="212">
        <f t="shared" si="76"/>
        <v>0</v>
      </c>
      <c r="I256" s="209"/>
      <c r="J256" s="209"/>
      <c r="K256" s="209"/>
      <c r="L256" s="212">
        <f t="shared" si="77"/>
        <v>0</v>
      </c>
      <c r="M256" s="214"/>
      <c r="N256" s="214"/>
      <c r="O256" s="214"/>
      <c r="P256" s="214">
        <f>0</f>
        <v>0</v>
      </c>
      <c r="Q256" s="214"/>
      <c r="R256" s="212">
        <f t="shared" si="72"/>
        <v>0</v>
      </c>
      <c r="S256" s="557" t="e">
        <f>H256*1000/Таблица1001!F9</f>
        <v>#DIV/0!</v>
      </c>
      <c r="T256" s="557" t="e">
        <f>M256*1000/Таблица1001!F9</f>
        <v>#DIV/0!</v>
      </c>
      <c r="U256" s="557" t="e">
        <f>R256*1000/Таблица1001!F9</f>
        <v>#DIV/0!</v>
      </c>
      <c r="V256" s="557" t="e">
        <f t="shared" si="65"/>
        <v>#DIV/0!</v>
      </c>
    </row>
    <row r="257" spans="1:22" s="53" customFormat="1" ht="42" x14ac:dyDescent="0.15">
      <c r="A257" s="221" t="s">
        <v>755</v>
      </c>
      <c r="B257" s="102" t="s">
        <v>258</v>
      </c>
      <c r="C257" s="234" t="s">
        <v>125</v>
      </c>
      <c r="D257" s="225" t="s">
        <v>62</v>
      </c>
      <c r="E257" s="225">
        <f>SUM(E258:E306)</f>
        <v>0</v>
      </c>
      <c r="F257" s="225">
        <f>SUM(F258:F306)</f>
        <v>0</v>
      </c>
      <c r="G257" s="225">
        <f>0</f>
        <v>0</v>
      </c>
      <c r="H257" s="212">
        <f t="shared" si="76"/>
        <v>0</v>
      </c>
      <c r="I257" s="218">
        <f>SUM(I258:I306)</f>
        <v>0</v>
      </c>
      <c r="J257" s="218">
        <f>SUM(J258:J306)</f>
        <v>0</v>
      </c>
      <c r="K257" s="218">
        <f>SUM(K258:K306)</f>
        <v>0</v>
      </c>
      <c r="L257" s="212">
        <f>0</f>
        <v>0</v>
      </c>
      <c r="M257" s="213">
        <f>SUM(M258:M306)</f>
        <v>0</v>
      </c>
      <c r="N257" s="213">
        <f>0</f>
        <v>0</v>
      </c>
      <c r="O257" s="213">
        <f>SUM(O258:O306)</f>
        <v>0</v>
      </c>
      <c r="P257" s="214">
        <f>0</f>
        <v>0</v>
      </c>
      <c r="Q257" s="213">
        <f>0</f>
        <v>0</v>
      </c>
      <c r="R257" s="212">
        <f>0</f>
        <v>0</v>
      </c>
      <c r="S257" s="557" t="e">
        <f>H257*1000/Таблица1001!F9</f>
        <v>#DIV/0!</v>
      </c>
      <c r="T257" s="557" t="e">
        <f>M257*1000/Таблица1001!F9</f>
        <v>#DIV/0!</v>
      </c>
      <c r="U257" s="557" t="e">
        <f>R257*1000/Таблица1001!F9</f>
        <v>#DIV/0!</v>
      </c>
      <c r="V257" s="277" t="s">
        <v>1760</v>
      </c>
    </row>
    <row r="258" spans="1:22" ht="21" x14ac:dyDescent="0.15">
      <c r="A258" s="222" t="s">
        <v>1130</v>
      </c>
      <c r="B258" s="77" t="s">
        <v>1277</v>
      </c>
      <c r="C258" s="215" t="s">
        <v>1179</v>
      </c>
      <c r="D258" s="200" t="s">
        <v>1180</v>
      </c>
      <c r="E258" s="200"/>
      <c r="F258" s="200"/>
      <c r="G258" s="200">
        <f>0</f>
        <v>0</v>
      </c>
      <c r="H258" s="212">
        <f t="shared" si="76"/>
        <v>0</v>
      </c>
      <c r="I258" s="209"/>
      <c r="J258" s="209"/>
      <c r="K258" s="209"/>
      <c r="L258" s="212">
        <f>0</f>
        <v>0</v>
      </c>
      <c r="M258" s="214"/>
      <c r="N258" s="214">
        <f>0</f>
        <v>0</v>
      </c>
      <c r="O258" s="214"/>
      <c r="P258" s="214">
        <f>0</f>
        <v>0</v>
      </c>
      <c r="Q258" s="214">
        <f>0</f>
        <v>0</v>
      </c>
      <c r="R258" s="212">
        <f>0</f>
        <v>0</v>
      </c>
      <c r="S258" s="277" t="s">
        <v>1760</v>
      </c>
      <c r="T258" s="277" t="s">
        <v>1760</v>
      </c>
      <c r="U258" s="277" t="s">
        <v>1760</v>
      </c>
      <c r="V258" s="277" t="s">
        <v>1760</v>
      </c>
    </row>
    <row r="259" spans="1:22" ht="21" x14ac:dyDescent="0.15">
      <c r="A259" s="222" t="s">
        <v>1131</v>
      </c>
      <c r="B259" s="77" t="s">
        <v>1278</v>
      </c>
      <c r="C259" s="215" t="s">
        <v>1181</v>
      </c>
      <c r="D259" s="200" t="s">
        <v>1182</v>
      </c>
      <c r="E259" s="200"/>
      <c r="F259" s="200"/>
      <c r="G259" s="200">
        <f>0</f>
        <v>0</v>
      </c>
      <c r="H259" s="212">
        <f t="shared" si="76"/>
        <v>0</v>
      </c>
      <c r="I259" s="209"/>
      <c r="J259" s="209"/>
      <c r="K259" s="209"/>
      <c r="L259" s="212">
        <f>0</f>
        <v>0</v>
      </c>
      <c r="M259" s="214"/>
      <c r="N259" s="214">
        <f>0</f>
        <v>0</v>
      </c>
      <c r="O259" s="214"/>
      <c r="P259" s="214">
        <f>0</f>
        <v>0</v>
      </c>
      <c r="Q259" s="214">
        <f>0</f>
        <v>0</v>
      </c>
      <c r="R259" s="212">
        <f>0</f>
        <v>0</v>
      </c>
      <c r="S259" s="277" t="s">
        <v>1760</v>
      </c>
      <c r="T259" s="277" t="s">
        <v>1760</v>
      </c>
      <c r="U259" s="277" t="s">
        <v>1760</v>
      </c>
      <c r="V259" s="277" t="s">
        <v>1760</v>
      </c>
    </row>
    <row r="260" spans="1:22" ht="21" x14ac:dyDescent="0.15">
      <c r="A260" s="222" t="s">
        <v>1132</v>
      </c>
      <c r="B260" s="77" t="s">
        <v>1279</v>
      </c>
      <c r="C260" s="215" t="s">
        <v>1183</v>
      </c>
      <c r="D260" s="200" t="s">
        <v>1184</v>
      </c>
      <c r="E260" s="200"/>
      <c r="F260" s="200"/>
      <c r="G260" s="200">
        <f>0</f>
        <v>0</v>
      </c>
      <c r="H260" s="212">
        <f t="shared" si="76"/>
        <v>0</v>
      </c>
      <c r="I260" s="209"/>
      <c r="J260" s="209"/>
      <c r="K260" s="209"/>
      <c r="L260" s="212">
        <f>0</f>
        <v>0</v>
      </c>
      <c r="M260" s="214"/>
      <c r="N260" s="214">
        <f>0</f>
        <v>0</v>
      </c>
      <c r="O260" s="214"/>
      <c r="P260" s="214">
        <f>0</f>
        <v>0</v>
      </c>
      <c r="Q260" s="214">
        <f>0</f>
        <v>0</v>
      </c>
      <c r="R260" s="212">
        <f>0</f>
        <v>0</v>
      </c>
      <c r="S260" s="277" t="s">
        <v>1760</v>
      </c>
      <c r="T260" s="277" t="s">
        <v>1760</v>
      </c>
      <c r="U260" s="277" t="s">
        <v>1760</v>
      </c>
      <c r="V260" s="277" t="s">
        <v>1760</v>
      </c>
    </row>
    <row r="261" spans="1:22" x14ac:dyDescent="0.15">
      <c r="A261" s="222" t="s">
        <v>1133</v>
      </c>
      <c r="B261" s="77" t="s">
        <v>1280</v>
      </c>
      <c r="C261" s="215" t="s">
        <v>1185</v>
      </c>
      <c r="D261" s="200" t="s">
        <v>1186</v>
      </c>
      <c r="E261" s="200"/>
      <c r="F261" s="200"/>
      <c r="G261" s="200">
        <f>0</f>
        <v>0</v>
      </c>
      <c r="H261" s="212">
        <f t="shared" si="76"/>
        <v>0</v>
      </c>
      <c r="I261" s="209"/>
      <c r="J261" s="209"/>
      <c r="K261" s="209"/>
      <c r="L261" s="212">
        <f>0</f>
        <v>0</v>
      </c>
      <c r="M261" s="214"/>
      <c r="N261" s="214">
        <f>0</f>
        <v>0</v>
      </c>
      <c r="O261" s="214"/>
      <c r="P261" s="214">
        <f>0</f>
        <v>0</v>
      </c>
      <c r="Q261" s="214">
        <f>0</f>
        <v>0</v>
      </c>
      <c r="R261" s="212">
        <f>0</f>
        <v>0</v>
      </c>
      <c r="S261" s="277" t="s">
        <v>1760</v>
      </c>
      <c r="T261" s="277" t="s">
        <v>1760</v>
      </c>
      <c r="U261" s="277" t="s">
        <v>1760</v>
      </c>
      <c r="V261" s="277" t="s">
        <v>1760</v>
      </c>
    </row>
    <row r="262" spans="1:22" ht="21" x14ac:dyDescent="0.15">
      <c r="A262" s="222" t="s">
        <v>1134</v>
      </c>
      <c r="B262" s="77" t="s">
        <v>1281</v>
      </c>
      <c r="C262" s="215" t="s">
        <v>1187</v>
      </c>
      <c r="D262" s="200" t="s">
        <v>1188</v>
      </c>
      <c r="E262" s="200"/>
      <c r="F262" s="200"/>
      <c r="G262" s="200">
        <f>0</f>
        <v>0</v>
      </c>
      <c r="H262" s="212">
        <f t="shared" si="76"/>
        <v>0</v>
      </c>
      <c r="I262" s="209"/>
      <c r="J262" s="209"/>
      <c r="K262" s="209"/>
      <c r="L262" s="212">
        <f>0</f>
        <v>0</v>
      </c>
      <c r="M262" s="214"/>
      <c r="N262" s="214">
        <f>0</f>
        <v>0</v>
      </c>
      <c r="O262" s="214"/>
      <c r="P262" s="214">
        <f>0</f>
        <v>0</v>
      </c>
      <c r="Q262" s="214">
        <f>0</f>
        <v>0</v>
      </c>
      <c r="R262" s="212">
        <f>0</f>
        <v>0</v>
      </c>
      <c r="S262" s="277" t="s">
        <v>1760</v>
      </c>
      <c r="T262" s="277" t="s">
        <v>1760</v>
      </c>
      <c r="U262" s="277" t="s">
        <v>1760</v>
      </c>
      <c r="V262" s="277" t="s">
        <v>1760</v>
      </c>
    </row>
    <row r="263" spans="1:22" ht="42" x14ac:dyDescent="0.15">
      <c r="A263" s="222" t="s">
        <v>1135</v>
      </c>
      <c r="B263" s="77" t="s">
        <v>1282</v>
      </c>
      <c r="C263" s="215" t="s">
        <v>1189</v>
      </c>
      <c r="D263" s="200" t="s">
        <v>1190</v>
      </c>
      <c r="E263" s="200"/>
      <c r="F263" s="200"/>
      <c r="G263" s="200">
        <f>0</f>
        <v>0</v>
      </c>
      <c r="H263" s="212">
        <f t="shared" si="76"/>
        <v>0</v>
      </c>
      <c r="I263" s="209"/>
      <c r="J263" s="209"/>
      <c r="K263" s="209"/>
      <c r="L263" s="212">
        <f>0</f>
        <v>0</v>
      </c>
      <c r="M263" s="214"/>
      <c r="N263" s="214">
        <f>0</f>
        <v>0</v>
      </c>
      <c r="O263" s="214"/>
      <c r="P263" s="214">
        <f>0</f>
        <v>0</v>
      </c>
      <c r="Q263" s="214">
        <f>0</f>
        <v>0</v>
      </c>
      <c r="R263" s="212">
        <f>0</f>
        <v>0</v>
      </c>
      <c r="S263" s="277" t="s">
        <v>1760</v>
      </c>
      <c r="T263" s="277" t="s">
        <v>1760</v>
      </c>
      <c r="U263" s="277" t="s">
        <v>1760</v>
      </c>
      <c r="V263" s="277" t="s">
        <v>1760</v>
      </c>
    </row>
    <row r="264" spans="1:22" x14ac:dyDescent="0.15">
      <c r="A264" s="222" t="s">
        <v>1136</v>
      </c>
      <c r="B264" s="77" t="s">
        <v>1283</v>
      </c>
      <c r="C264" s="215" t="s">
        <v>1191</v>
      </c>
      <c r="D264" s="200" t="s">
        <v>1192</v>
      </c>
      <c r="E264" s="200"/>
      <c r="F264" s="200"/>
      <c r="G264" s="200">
        <f>0</f>
        <v>0</v>
      </c>
      <c r="H264" s="212">
        <f t="shared" si="76"/>
        <v>0</v>
      </c>
      <c r="I264" s="209"/>
      <c r="J264" s="209"/>
      <c r="K264" s="209"/>
      <c r="L264" s="212">
        <f>0</f>
        <v>0</v>
      </c>
      <c r="M264" s="214"/>
      <c r="N264" s="214">
        <f>0</f>
        <v>0</v>
      </c>
      <c r="O264" s="214"/>
      <c r="P264" s="214">
        <f>0</f>
        <v>0</v>
      </c>
      <c r="Q264" s="214">
        <f>0</f>
        <v>0</v>
      </c>
      <c r="R264" s="212">
        <f>0</f>
        <v>0</v>
      </c>
      <c r="S264" s="277" t="s">
        <v>1760</v>
      </c>
      <c r="T264" s="277" t="s">
        <v>1760</v>
      </c>
      <c r="U264" s="277" t="s">
        <v>1760</v>
      </c>
      <c r="V264" s="277" t="s">
        <v>1760</v>
      </c>
    </row>
    <row r="265" spans="1:22" x14ac:dyDescent="0.15">
      <c r="A265" s="222" t="s">
        <v>1137</v>
      </c>
      <c r="B265" s="77" t="s">
        <v>1284</v>
      </c>
      <c r="C265" s="215" t="s">
        <v>1193</v>
      </c>
      <c r="D265" s="200" t="s">
        <v>1194</v>
      </c>
      <c r="E265" s="200"/>
      <c r="F265" s="200"/>
      <c r="G265" s="200">
        <f>0</f>
        <v>0</v>
      </c>
      <c r="H265" s="212">
        <f t="shared" si="76"/>
        <v>0</v>
      </c>
      <c r="I265" s="209"/>
      <c r="J265" s="209"/>
      <c r="K265" s="209"/>
      <c r="L265" s="212">
        <f>0</f>
        <v>0</v>
      </c>
      <c r="M265" s="214"/>
      <c r="N265" s="214">
        <f>0</f>
        <v>0</v>
      </c>
      <c r="O265" s="214"/>
      <c r="P265" s="214">
        <f>0</f>
        <v>0</v>
      </c>
      <c r="Q265" s="214">
        <f>0</f>
        <v>0</v>
      </c>
      <c r="R265" s="212">
        <f>0</f>
        <v>0</v>
      </c>
      <c r="S265" s="277" t="s">
        <v>1760</v>
      </c>
      <c r="T265" s="277" t="s">
        <v>1760</v>
      </c>
      <c r="U265" s="277" t="s">
        <v>1760</v>
      </c>
      <c r="V265" s="277" t="s">
        <v>1760</v>
      </c>
    </row>
    <row r="266" spans="1:22" ht="21" x14ac:dyDescent="0.15">
      <c r="A266" s="222" t="s">
        <v>1138</v>
      </c>
      <c r="B266" s="77" t="s">
        <v>1285</v>
      </c>
      <c r="C266" s="215" t="s">
        <v>1195</v>
      </c>
      <c r="D266" s="200" t="s">
        <v>1196</v>
      </c>
      <c r="E266" s="200"/>
      <c r="F266" s="200"/>
      <c r="G266" s="200">
        <f>0</f>
        <v>0</v>
      </c>
      <c r="H266" s="212">
        <f t="shared" si="76"/>
        <v>0</v>
      </c>
      <c r="I266" s="209"/>
      <c r="J266" s="209"/>
      <c r="K266" s="209"/>
      <c r="L266" s="212">
        <f>0</f>
        <v>0</v>
      </c>
      <c r="M266" s="214"/>
      <c r="N266" s="214">
        <f>0</f>
        <v>0</v>
      </c>
      <c r="O266" s="214"/>
      <c r="P266" s="214">
        <f>0</f>
        <v>0</v>
      </c>
      <c r="Q266" s="214">
        <f>0</f>
        <v>0</v>
      </c>
      <c r="R266" s="212">
        <f>0</f>
        <v>0</v>
      </c>
      <c r="S266" s="277" t="s">
        <v>1760</v>
      </c>
      <c r="T266" s="277" t="s">
        <v>1760</v>
      </c>
      <c r="U266" s="277" t="s">
        <v>1760</v>
      </c>
      <c r="V266" s="277" t="s">
        <v>1760</v>
      </c>
    </row>
    <row r="267" spans="1:22" ht="31.5" x14ac:dyDescent="0.15">
      <c r="A267" s="222" t="s">
        <v>1139</v>
      </c>
      <c r="B267" s="77" t="s">
        <v>1286</v>
      </c>
      <c r="C267" s="215" t="s">
        <v>1197</v>
      </c>
      <c r="D267" s="200" t="s">
        <v>1198</v>
      </c>
      <c r="E267" s="200"/>
      <c r="F267" s="200"/>
      <c r="G267" s="200">
        <f>0</f>
        <v>0</v>
      </c>
      <c r="H267" s="212">
        <f t="shared" si="76"/>
        <v>0</v>
      </c>
      <c r="I267" s="209"/>
      <c r="J267" s="209"/>
      <c r="K267" s="209"/>
      <c r="L267" s="212">
        <f>0</f>
        <v>0</v>
      </c>
      <c r="M267" s="214"/>
      <c r="N267" s="214">
        <f>0</f>
        <v>0</v>
      </c>
      <c r="O267" s="214"/>
      <c r="P267" s="214">
        <f>0</f>
        <v>0</v>
      </c>
      <c r="Q267" s="214">
        <f>0</f>
        <v>0</v>
      </c>
      <c r="R267" s="212">
        <f>0</f>
        <v>0</v>
      </c>
      <c r="S267" s="277" t="s">
        <v>1760</v>
      </c>
      <c r="T267" s="277" t="s">
        <v>1760</v>
      </c>
      <c r="U267" s="277" t="s">
        <v>1760</v>
      </c>
      <c r="V267" s="277" t="s">
        <v>1760</v>
      </c>
    </row>
    <row r="268" spans="1:22" x14ac:dyDescent="0.15">
      <c r="A268" s="222" t="s">
        <v>1140</v>
      </c>
      <c r="B268" s="77" t="s">
        <v>1287</v>
      </c>
      <c r="C268" s="215" t="s">
        <v>1199</v>
      </c>
      <c r="D268" s="200" t="s">
        <v>1200</v>
      </c>
      <c r="E268" s="200"/>
      <c r="F268" s="200"/>
      <c r="G268" s="200">
        <f>0</f>
        <v>0</v>
      </c>
      <c r="H268" s="212">
        <f t="shared" si="76"/>
        <v>0</v>
      </c>
      <c r="I268" s="209"/>
      <c r="J268" s="209"/>
      <c r="K268" s="209"/>
      <c r="L268" s="212">
        <f>0</f>
        <v>0</v>
      </c>
      <c r="M268" s="214"/>
      <c r="N268" s="214">
        <f>0</f>
        <v>0</v>
      </c>
      <c r="O268" s="214"/>
      <c r="P268" s="214">
        <f>0</f>
        <v>0</v>
      </c>
      <c r="Q268" s="214">
        <f>0</f>
        <v>0</v>
      </c>
      <c r="R268" s="212">
        <f>0</f>
        <v>0</v>
      </c>
      <c r="S268" s="277" t="s">
        <v>1760</v>
      </c>
      <c r="T268" s="277" t="s">
        <v>1760</v>
      </c>
      <c r="U268" s="277" t="s">
        <v>1760</v>
      </c>
      <c r="V268" s="277" t="s">
        <v>1760</v>
      </c>
    </row>
    <row r="269" spans="1:22" ht="73.5" x14ac:dyDescent="0.15">
      <c r="A269" s="222" t="s">
        <v>1141</v>
      </c>
      <c r="B269" s="77" t="s">
        <v>1288</v>
      </c>
      <c r="C269" s="215" t="s">
        <v>1201</v>
      </c>
      <c r="D269" s="200" t="s">
        <v>1202</v>
      </c>
      <c r="E269" s="200"/>
      <c r="F269" s="200"/>
      <c r="G269" s="200">
        <f>0</f>
        <v>0</v>
      </c>
      <c r="H269" s="212">
        <f t="shared" si="76"/>
        <v>0</v>
      </c>
      <c r="I269" s="209"/>
      <c r="J269" s="209"/>
      <c r="K269" s="209"/>
      <c r="L269" s="212">
        <f>0</f>
        <v>0</v>
      </c>
      <c r="M269" s="214"/>
      <c r="N269" s="214">
        <f>0</f>
        <v>0</v>
      </c>
      <c r="O269" s="214"/>
      <c r="P269" s="214">
        <f>0</f>
        <v>0</v>
      </c>
      <c r="Q269" s="214">
        <f>0</f>
        <v>0</v>
      </c>
      <c r="R269" s="212">
        <f>0</f>
        <v>0</v>
      </c>
      <c r="S269" s="277" t="s">
        <v>1760</v>
      </c>
      <c r="T269" s="277" t="s">
        <v>1760</v>
      </c>
      <c r="U269" s="277" t="s">
        <v>1760</v>
      </c>
      <c r="V269" s="277" t="s">
        <v>1760</v>
      </c>
    </row>
    <row r="270" spans="1:22" x14ac:dyDescent="0.15">
      <c r="A270" s="222" t="s">
        <v>1142</v>
      </c>
      <c r="B270" s="77" t="s">
        <v>1289</v>
      </c>
      <c r="C270" s="215" t="s">
        <v>1203</v>
      </c>
      <c r="D270" s="200" t="s">
        <v>1204</v>
      </c>
      <c r="E270" s="200"/>
      <c r="F270" s="200"/>
      <c r="G270" s="200">
        <f>0</f>
        <v>0</v>
      </c>
      <c r="H270" s="212">
        <f t="shared" si="76"/>
        <v>0</v>
      </c>
      <c r="I270" s="209"/>
      <c r="J270" s="209"/>
      <c r="K270" s="209"/>
      <c r="L270" s="212">
        <f>0</f>
        <v>0</v>
      </c>
      <c r="M270" s="214"/>
      <c r="N270" s="214">
        <f>0</f>
        <v>0</v>
      </c>
      <c r="O270" s="214"/>
      <c r="P270" s="214">
        <f>0</f>
        <v>0</v>
      </c>
      <c r="Q270" s="214">
        <f>0</f>
        <v>0</v>
      </c>
      <c r="R270" s="212">
        <f>0</f>
        <v>0</v>
      </c>
      <c r="S270" s="277" t="s">
        <v>1760</v>
      </c>
      <c r="T270" s="277" t="s">
        <v>1760</v>
      </c>
      <c r="U270" s="277" t="s">
        <v>1760</v>
      </c>
      <c r="V270" s="277" t="s">
        <v>1760</v>
      </c>
    </row>
    <row r="271" spans="1:22" x14ac:dyDescent="0.15">
      <c r="A271" s="222" t="s">
        <v>1143</v>
      </c>
      <c r="B271" s="77" t="s">
        <v>1290</v>
      </c>
      <c r="C271" s="215" t="s">
        <v>1205</v>
      </c>
      <c r="D271" s="200" t="s">
        <v>1206</v>
      </c>
      <c r="E271" s="200"/>
      <c r="F271" s="200"/>
      <c r="G271" s="200">
        <f>0</f>
        <v>0</v>
      </c>
      <c r="H271" s="212">
        <f t="shared" si="76"/>
        <v>0</v>
      </c>
      <c r="I271" s="209"/>
      <c r="J271" s="209"/>
      <c r="K271" s="209"/>
      <c r="L271" s="212">
        <f>0</f>
        <v>0</v>
      </c>
      <c r="M271" s="214"/>
      <c r="N271" s="214">
        <f>0</f>
        <v>0</v>
      </c>
      <c r="O271" s="214"/>
      <c r="P271" s="214">
        <f>0</f>
        <v>0</v>
      </c>
      <c r="Q271" s="214">
        <f>0</f>
        <v>0</v>
      </c>
      <c r="R271" s="212">
        <f>0</f>
        <v>0</v>
      </c>
      <c r="S271" s="277" t="s">
        <v>1760</v>
      </c>
      <c r="T271" s="277" t="s">
        <v>1760</v>
      </c>
      <c r="U271" s="277" t="s">
        <v>1760</v>
      </c>
      <c r="V271" s="277" t="s">
        <v>1760</v>
      </c>
    </row>
    <row r="272" spans="1:22" ht="21" x14ac:dyDescent="0.15">
      <c r="A272" s="222" t="s">
        <v>1144</v>
      </c>
      <c r="B272" s="77" t="s">
        <v>1291</v>
      </c>
      <c r="C272" s="215" t="s">
        <v>1207</v>
      </c>
      <c r="D272" s="200" t="s">
        <v>1208</v>
      </c>
      <c r="E272" s="200"/>
      <c r="F272" s="200"/>
      <c r="G272" s="200">
        <f>0</f>
        <v>0</v>
      </c>
      <c r="H272" s="212">
        <f t="shared" si="76"/>
        <v>0</v>
      </c>
      <c r="I272" s="209"/>
      <c r="J272" s="209"/>
      <c r="K272" s="209"/>
      <c r="L272" s="212">
        <f>0</f>
        <v>0</v>
      </c>
      <c r="M272" s="214"/>
      <c r="N272" s="214">
        <f>0</f>
        <v>0</v>
      </c>
      <c r="O272" s="214"/>
      <c r="P272" s="214">
        <f>0</f>
        <v>0</v>
      </c>
      <c r="Q272" s="214">
        <f>0</f>
        <v>0</v>
      </c>
      <c r="R272" s="212">
        <f>0</f>
        <v>0</v>
      </c>
      <c r="S272" s="277" t="s">
        <v>1760</v>
      </c>
      <c r="T272" s="277" t="s">
        <v>1760</v>
      </c>
      <c r="U272" s="277" t="s">
        <v>1760</v>
      </c>
      <c r="V272" s="277" t="s">
        <v>1760</v>
      </c>
    </row>
    <row r="273" spans="1:22" ht="21" x14ac:dyDescent="0.15">
      <c r="A273" s="222" t="s">
        <v>1145</v>
      </c>
      <c r="B273" s="77" t="s">
        <v>1292</v>
      </c>
      <c r="C273" s="215" t="s">
        <v>1209</v>
      </c>
      <c r="D273" s="200" t="s">
        <v>1210</v>
      </c>
      <c r="E273" s="200"/>
      <c r="F273" s="200"/>
      <c r="G273" s="200">
        <f>0</f>
        <v>0</v>
      </c>
      <c r="H273" s="212">
        <f t="shared" si="76"/>
        <v>0</v>
      </c>
      <c r="I273" s="209"/>
      <c r="J273" s="209"/>
      <c r="K273" s="209"/>
      <c r="L273" s="212">
        <f>0</f>
        <v>0</v>
      </c>
      <c r="M273" s="214"/>
      <c r="N273" s="214">
        <f>0</f>
        <v>0</v>
      </c>
      <c r="O273" s="214"/>
      <c r="P273" s="214">
        <f>0</f>
        <v>0</v>
      </c>
      <c r="Q273" s="214">
        <f>0</f>
        <v>0</v>
      </c>
      <c r="R273" s="212">
        <f>0</f>
        <v>0</v>
      </c>
      <c r="S273" s="277" t="s">
        <v>1760</v>
      </c>
      <c r="T273" s="277" t="s">
        <v>1760</v>
      </c>
      <c r="U273" s="277" t="s">
        <v>1760</v>
      </c>
      <c r="V273" s="277" t="s">
        <v>1760</v>
      </c>
    </row>
    <row r="274" spans="1:22" ht="21" x14ac:dyDescent="0.15">
      <c r="A274" s="222" t="s">
        <v>1146</v>
      </c>
      <c r="B274" s="77" t="s">
        <v>1293</v>
      </c>
      <c r="C274" s="215" t="s">
        <v>1211</v>
      </c>
      <c r="D274" s="200" t="s">
        <v>1212</v>
      </c>
      <c r="E274" s="200"/>
      <c r="F274" s="200"/>
      <c r="G274" s="200">
        <f>0</f>
        <v>0</v>
      </c>
      <c r="H274" s="212">
        <f t="shared" si="76"/>
        <v>0</v>
      </c>
      <c r="I274" s="209"/>
      <c r="J274" s="209"/>
      <c r="K274" s="209"/>
      <c r="L274" s="212">
        <f>0</f>
        <v>0</v>
      </c>
      <c r="M274" s="214"/>
      <c r="N274" s="214">
        <f>0</f>
        <v>0</v>
      </c>
      <c r="O274" s="214"/>
      <c r="P274" s="214">
        <f>0</f>
        <v>0</v>
      </c>
      <c r="Q274" s="214">
        <f>0</f>
        <v>0</v>
      </c>
      <c r="R274" s="212">
        <f>0</f>
        <v>0</v>
      </c>
      <c r="S274" s="277" t="s">
        <v>1760</v>
      </c>
      <c r="T274" s="277" t="s">
        <v>1760</v>
      </c>
      <c r="U274" s="277" t="s">
        <v>1760</v>
      </c>
      <c r="V274" s="277" t="s">
        <v>1760</v>
      </c>
    </row>
    <row r="275" spans="1:22" ht="21" x14ac:dyDescent="0.15">
      <c r="A275" s="222" t="s">
        <v>1147</v>
      </c>
      <c r="B275" s="77" t="s">
        <v>1294</v>
      </c>
      <c r="C275" s="215" t="s">
        <v>1213</v>
      </c>
      <c r="D275" s="200" t="s">
        <v>1214</v>
      </c>
      <c r="E275" s="200"/>
      <c r="F275" s="200"/>
      <c r="G275" s="200">
        <f>0</f>
        <v>0</v>
      </c>
      <c r="H275" s="212">
        <f t="shared" si="76"/>
        <v>0</v>
      </c>
      <c r="I275" s="209"/>
      <c r="J275" s="209"/>
      <c r="K275" s="209"/>
      <c r="L275" s="212">
        <f>0</f>
        <v>0</v>
      </c>
      <c r="M275" s="214"/>
      <c r="N275" s="214">
        <f>0</f>
        <v>0</v>
      </c>
      <c r="O275" s="214"/>
      <c r="P275" s="214">
        <f>0</f>
        <v>0</v>
      </c>
      <c r="Q275" s="214">
        <f>0</f>
        <v>0</v>
      </c>
      <c r="R275" s="212">
        <f>0</f>
        <v>0</v>
      </c>
      <c r="S275" s="277" t="s">
        <v>1760</v>
      </c>
      <c r="T275" s="277" t="s">
        <v>1760</v>
      </c>
      <c r="U275" s="277" t="s">
        <v>1760</v>
      </c>
      <c r="V275" s="277" t="s">
        <v>1760</v>
      </c>
    </row>
    <row r="276" spans="1:22" ht="42" x14ac:dyDescent="0.15">
      <c r="A276" s="222" t="s">
        <v>1148</v>
      </c>
      <c r="B276" s="77" t="s">
        <v>1295</v>
      </c>
      <c r="C276" s="215" t="s">
        <v>1215</v>
      </c>
      <c r="D276" s="200" t="s">
        <v>1216</v>
      </c>
      <c r="E276" s="200"/>
      <c r="F276" s="200"/>
      <c r="G276" s="200">
        <f>0</f>
        <v>0</v>
      </c>
      <c r="H276" s="212">
        <f t="shared" si="76"/>
        <v>0</v>
      </c>
      <c r="I276" s="209"/>
      <c r="J276" s="209"/>
      <c r="K276" s="209"/>
      <c r="L276" s="212">
        <f>0</f>
        <v>0</v>
      </c>
      <c r="M276" s="214"/>
      <c r="N276" s="214">
        <f>0</f>
        <v>0</v>
      </c>
      <c r="O276" s="214"/>
      <c r="P276" s="214">
        <f>0</f>
        <v>0</v>
      </c>
      <c r="Q276" s="214">
        <f>0</f>
        <v>0</v>
      </c>
      <c r="R276" s="212">
        <f>0</f>
        <v>0</v>
      </c>
      <c r="S276" s="277" t="s">
        <v>1760</v>
      </c>
      <c r="T276" s="277" t="s">
        <v>1760</v>
      </c>
      <c r="U276" s="277" t="s">
        <v>1760</v>
      </c>
      <c r="V276" s="277" t="s">
        <v>1760</v>
      </c>
    </row>
    <row r="277" spans="1:22" ht="42" x14ac:dyDescent="0.15">
      <c r="A277" s="222" t="s">
        <v>1149</v>
      </c>
      <c r="B277" s="77" t="s">
        <v>1296</v>
      </c>
      <c r="C277" s="215" t="s">
        <v>1217</v>
      </c>
      <c r="D277" s="200" t="s">
        <v>1218</v>
      </c>
      <c r="E277" s="200"/>
      <c r="F277" s="200"/>
      <c r="G277" s="200">
        <f>0</f>
        <v>0</v>
      </c>
      <c r="H277" s="212">
        <f t="shared" si="76"/>
        <v>0</v>
      </c>
      <c r="I277" s="209"/>
      <c r="J277" s="209"/>
      <c r="K277" s="209"/>
      <c r="L277" s="212">
        <f>0</f>
        <v>0</v>
      </c>
      <c r="M277" s="214"/>
      <c r="N277" s="214">
        <f>0</f>
        <v>0</v>
      </c>
      <c r="O277" s="214"/>
      <c r="P277" s="214">
        <f>0</f>
        <v>0</v>
      </c>
      <c r="Q277" s="214">
        <f>0</f>
        <v>0</v>
      </c>
      <c r="R277" s="212">
        <f>0</f>
        <v>0</v>
      </c>
      <c r="S277" s="277" t="s">
        <v>1760</v>
      </c>
      <c r="T277" s="277" t="s">
        <v>1760</v>
      </c>
      <c r="U277" s="277" t="s">
        <v>1760</v>
      </c>
      <c r="V277" s="277" t="s">
        <v>1760</v>
      </c>
    </row>
    <row r="278" spans="1:22" ht="21" x14ac:dyDescent="0.15">
      <c r="A278" s="223" t="s">
        <v>1150</v>
      </c>
      <c r="B278" s="77" t="s">
        <v>1297</v>
      </c>
      <c r="C278" s="215" t="s">
        <v>1219</v>
      </c>
      <c r="D278" s="200" t="s">
        <v>1220</v>
      </c>
      <c r="E278" s="200"/>
      <c r="F278" s="200"/>
      <c r="G278" s="200">
        <f>0</f>
        <v>0</v>
      </c>
      <c r="H278" s="212">
        <f t="shared" si="76"/>
        <v>0</v>
      </c>
      <c r="I278" s="209"/>
      <c r="J278" s="209"/>
      <c r="K278" s="209"/>
      <c r="L278" s="212">
        <f>0</f>
        <v>0</v>
      </c>
      <c r="M278" s="214"/>
      <c r="N278" s="214">
        <f>0</f>
        <v>0</v>
      </c>
      <c r="O278" s="214"/>
      <c r="P278" s="214">
        <f>0</f>
        <v>0</v>
      </c>
      <c r="Q278" s="214">
        <f>0</f>
        <v>0</v>
      </c>
      <c r="R278" s="212">
        <f>0</f>
        <v>0</v>
      </c>
      <c r="S278" s="277" t="s">
        <v>1760</v>
      </c>
      <c r="T278" s="277" t="s">
        <v>1760</v>
      </c>
      <c r="U278" s="277" t="s">
        <v>1760</v>
      </c>
      <c r="V278" s="277" t="s">
        <v>1760</v>
      </c>
    </row>
    <row r="279" spans="1:22" x14ac:dyDescent="0.15">
      <c r="A279" s="222" t="s">
        <v>1151</v>
      </c>
      <c r="B279" s="77" t="s">
        <v>1298</v>
      </c>
      <c r="C279" s="215" t="s">
        <v>1221</v>
      </c>
      <c r="D279" s="200" t="s">
        <v>1222</v>
      </c>
      <c r="E279" s="200"/>
      <c r="F279" s="200"/>
      <c r="G279" s="200">
        <f>0</f>
        <v>0</v>
      </c>
      <c r="H279" s="212">
        <f t="shared" si="76"/>
        <v>0</v>
      </c>
      <c r="I279" s="209"/>
      <c r="J279" s="209"/>
      <c r="K279" s="209"/>
      <c r="L279" s="212">
        <f>0</f>
        <v>0</v>
      </c>
      <c r="M279" s="214"/>
      <c r="N279" s="214">
        <f>0</f>
        <v>0</v>
      </c>
      <c r="O279" s="214"/>
      <c r="P279" s="214">
        <f>0</f>
        <v>0</v>
      </c>
      <c r="Q279" s="214">
        <f>0</f>
        <v>0</v>
      </c>
      <c r="R279" s="212">
        <f>0</f>
        <v>0</v>
      </c>
      <c r="S279" s="277" t="s">
        <v>1760</v>
      </c>
      <c r="T279" s="277" t="s">
        <v>1760</v>
      </c>
      <c r="U279" s="277" t="s">
        <v>1760</v>
      </c>
      <c r="V279" s="277" t="s">
        <v>1760</v>
      </c>
    </row>
    <row r="280" spans="1:22" ht="52.5" x14ac:dyDescent="0.15">
      <c r="A280" s="223" t="s">
        <v>1152</v>
      </c>
      <c r="B280" s="77" t="s">
        <v>1299</v>
      </c>
      <c r="C280" s="215" t="s">
        <v>1223</v>
      </c>
      <c r="D280" s="200" t="s">
        <v>1224</v>
      </c>
      <c r="E280" s="200"/>
      <c r="F280" s="200"/>
      <c r="G280" s="200">
        <f>0</f>
        <v>0</v>
      </c>
      <c r="H280" s="212">
        <f t="shared" si="76"/>
        <v>0</v>
      </c>
      <c r="I280" s="209"/>
      <c r="J280" s="209"/>
      <c r="K280" s="209"/>
      <c r="L280" s="212">
        <f>0</f>
        <v>0</v>
      </c>
      <c r="M280" s="214"/>
      <c r="N280" s="214">
        <f>0</f>
        <v>0</v>
      </c>
      <c r="O280" s="214"/>
      <c r="P280" s="214">
        <f>0</f>
        <v>0</v>
      </c>
      <c r="Q280" s="214">
        <f>0</f>
        <v>0</v>
      </c>
      <c r="R280" s="212">
        <f>0</f>
        <v>0</v>
      </c>
      <c r="S280" s="277" t="s">
        <v>1760</v>
      </c>
      <c r="T280" s="277" t="s">
        <v>1760</v>
      </c>
      <c r="U280" s="277" t="s">
        <v>1760</v>
      </c>
      <c r="V280" s="277" t="s">
        <v>1760</v>
      </c>
    </row>
    <row r="281" spans="1:22" x14ac:dyDescent="0.15">
      <c r="A281" s="222" t="s">
        <v>1153</v>
      </c>
      <c r="B281" s="77" t="s">
        <v>1300</v>
      </c>
      <c r="C281" s="215" t="s">
        <v>1225</v>
      </c>
      <c r="D281" s="200" t="s">
        <v>1226</v>
      </c>
      <c r="E281" s="200"/>
      <c r="F281" s="200"/>
      <c r="G281" s="200">
        <f>0</f>
        <v>0</v>
      </c>
      <c r="H281" s="212">
        <f t="shared" si="76"/>
        <v>0</v>
      </c>
      <c r="I281" s="209"/>
      <c r="J281" s="209"/>
      <c r="K281" s="209"/>
      <c r="L281" s="212">
        <f>0</f>
        <v>0</v>
      </c>
      <c r="M281" s="214"/>
      <c r="N281" s="214">
        <f>0</f>
        <v>0</v>
      </c>
      <c r="O281" s="214"/>
      <c r="P281" s="214">
        <f>0</f>
        <v>0</v>
      </c>
      <c r="Q281" s="214">
        <f>0</f>
        <v>0</v>
      </c>
      <c r="R281" s="212">
        <f>0</f>
        <v>0</v>
      </c>
      <c r="S281" s="277" t="s">
        <v>1760</v>
      </c>
      <c r="T281" s="277" t="s">
        <v>1760</v>
      </c>
      <c r="U281" s="277" t="s">
        <v>1760</v>
      </c>
      <c r="V281" s="277" t="s">
        <v>1760</v>
      </c>
    </row>
    <row r="282" spans="1:22" ht="52.5" x14ac:dyDescent="0.15">
      <c r="A282" s="208" t="s">
        <v>1154</v>
      </c>
      <c r="B282" s="77" t="s">
        <v>1301</v>
      </c>
      <c r="C282" s="215" t="s">
        <v>1227</v>
      </c>
      <c r="D282" s="200" t="s">
        <v>1228</v>
      </c>
      <c r="E282" s="200"/>
      <c r="F282" s="200"/>
      <c r="G282" s="200">
        <f>0</f>
        <v>0</v>
      </c>
      <c r="H282" s="212">
        <f t="shared" si="76"/>
        <v>0</v>
      </c>
      <c r="I282" s="209"/>
      <c r="J282" s="209"/>
      <c r="K282" s="209"/>
      <c r="L282" s="212">
        <f>0</f>
        <v>0</v>
      </c>
      <c r="M282" s="214"/>
      <c r="N282" s="214">
        <f>0</f>
        <v>0</v>
      </c>
      <c r="O282" s="214"/>
      <c r="P282" s="214">
        <f>0</f>
        <v>0</v>
      </c>
      <c r="Q282" s="214">
        <f>0</f>
        <v>0</v>
      </c>
      <c r="R282" s="212">
        <f>0</f>
        <v>0</v>
      </c>
      <c r="S282" s="277" t="s">
        <v>1760</v>
      </c>
      <c r="T282" s="277" t="s">
        <v>1760</v>
      </c>
      <c r="U282" s="277" t="s">
        <v>1760</v>
      </c>
      <c r="V282" s="277" t="s">
        <v>1760</v>
      </c>
    </row>
    <row r="283" spans="1:22" ht="63" x14ac:dyDescent="0.15">
      <c r="A283" s="208" t="s">
        <v>1155</v>
      </c>
      <c r="B283" s="77" t="s">
        <v>1302</v>
      </c>
      <c r="C283" s="215" t="s">
        <v>1229</v>
      </c>
      <c r="D283" s="200" t="s">
        <v>1230</v>
      </c>
      <c r="E283" s="200"/>
      <c r="F283" s="200"/>
      <c r="G283" s="200">
        <f>0</f>
        <v>0</v>
      </c>
      <c r="H283" s="212">
        <f t="shared" si="76"/>
        <v>0</v>
      </c>
      <c r="I283" s="209"/>
      <c r="J283" s="209"/>
      <c r="K283" s="209"/>
      <c r="L283" s="212">
        <f>0</f>
        <v>0</v>
      </c>
      <c r="M283" s="214"/>
      <c r="N283" s="214">
        <f>0</f>
        <v>0</v>
      </c>
      <c r="O283" s="214"/>
      <c r="P283" s="214">
        <f>0</f>
        <v>0</v>
      </c>
      <c r="Q283" s="214">
        <f>0</f>
        <v>0</v>
      </c>
      <c r="R283" s="212">
        <f>0</f>
        <v>0</v>
      </c>
      <c r="S283" s="277" t="s">
        <v>1760</v>
      </c>
      <c r="T283" s="277" t="s">
        <v>1760</v>
      </c>
      <c r="U283" s="277" t="s">
        <v>1760</v>
      </c>
      <c r="V283" s="277" t="s">
        <v>1760</v>
      </c>
    </row>
    <row r="284" spans="1:22" ht="52.5" x14ac:dyDescent="0.15">
      <c r="A284" s="222" t="s">
        <v>1156</v>
      </c>
      <c r="B284" s="77" t="s">
        <v>1303</v>
      </c>
      <c r="C284" s="241" t="s">
        <v>1231</v>
      </c>
      <c r="D284" s="200" t="s">
        <v>1232</v>
      </c>
      <c r="E284" s="200"/>
      <c r="F284" s="200"/>
      <c r="G284" s="200">
        <f>0</f>
        <v>0</v>
      </c>
      <c r="H284" s="212">
        <f t="shared" si="76"/>
        <v>0</v>
      </c>
      <c r="I284" s="209"/>
      <c r="J284" s="209"/>
      <c r="K284" s="209"/>
      <c r="L284" s="212">
        <f>0</f>
        <v>0</v>
      </c>
      <c r="M284" s="214"/>
      <c r="N284" s="214">
        <f>0</f>
        <v>0</v>
      </c>
      <c r="O284" s="214"/>
      <c r="P284" s="214">
        <f>0</f>
        <v>0</v>
      </c>
      <c r="Q284" s="214">
        <f>0</f>
        <v>0</v>
      </c>
      <c r="R284" s="212">
        <f>0</f>
        <v>0</v>
      </c>
      <c r="S284" s="277" t="s">
        <v>1760</v>
      </c>
      <c r="T284" s="277" t="s">
        <v>1760</v>
      </c>
      <c r="U284" s="277" t="s">
        <v>1760</v>
      </c>
      <c r="V284" s="277" t="s">
        <v>1760</v>
      </c>
    </row>
    <row r="285" spans="1:22" ht="31.5" x14ac:dyDescent="0.15">
      <c r="A285" s="222" t="s">
        <v>1157</v>
      </c>
      <c r="B285" s="77" t="s">
        <v>1304</v>
      </c>
      <c r="C285" s="215" t="s">
        <v>1233</v>
      </c>
      <c r="D285" s="200" t="s">
        <v>1234</v>
      </c>
      <c r="E285" s="200"/>
      <c r="F285" s="200"/>
      <c r="G285" s="200">
        <f>0</f>
        <v>0</v>
      </c>
      <c r="H285" s="212">
        <f t="shared" si="76"/>
        <v>0</v>
      </c>
      <c r="I285" s="209"/>
      <c r="J285" s="209"/>
      <c r="K285" s="209"/>
      <c r="L285" s="212">
        <f>0</f>
        <v>0</v>
      </c>
      <c r="M285" s="214"/>
      <c r="N285" s="214">
        <f>0</f>
        <v>0</v>
      </c>
      <c r="O285" s="214"/>
      <c r="P285" s="214">
        <f>0</f>
        <v>0</v>
      </c>
      <c r="Q285" s="214">
        <f>0</f>
        <v>0</v>
      </c>
      <c r="R285" s="212">
        <f>0</f>
        <v>0</v>
      </c>
      <c r="S285" s="277" t="s">
        <v>1760</v>
      </c>
      <c r="T285" s="277" t="s">
        <v>1760</v>
      </c>
      <c r="U285" s="277" t="s">
        <v>1760</v>
      </c>
      <c r="V285" s="277" t="s">
        <v>1760</v>
      </c>
    </row>
    <row r="286" spans="1:22" ht="31.5" x14ac:dyDescent="0.15">
      <c r="A286" s="222" t="s">
        <v>1158</v>
      </c>
      <c r="B286" s="77" t="s">
        <v>1305</v>
      </c>
      <c r="C286" s="215" t="s">
        <v>1235</v>
      </c>
      <c r="D286" s="200" t="s">
        <v>1236</v>
      </c>
      <c r="E286" s="200"/>
      <c r="F286" s="200"/>
      <c r="G286" s="200">
        <f>0</f>
        <v>0</v>
      </c>
      <c r="H286" s="212">
        <f t="shared" si="76"/>
        <v>0</v>
      </c>
      <c r="I286" s="209"/>
      <c r="J286" s="209"/>
      <c r="K286" s="209"/>
      <c r="L286" s="212">
        <f>0</f>
        <v>0</v>
      </c>
      <c r="M286" s="214"/>
      <c r="N286" s="214">
        <f>0</f>
        <v>0</v>
      </c>
      <c r="O286" s="214"/>
      <c r="P286" s="214">
        <f>0</f>
        <v>0</v>
      </c>
      <c r="Q286" s="214">
        <f>0</f>
        <v>0</v>
      </c>
      <c r="R286" s="212">
        <f>0</f>
        <v>0</v>
      </c>
      <c r="S286" s="277" t="s">
        <v>1760</v>
      </c>
      <c r="T286" s="277" t="s">
        <v>1760</v>
      </c>
      <c r="U286" s="277" t="s">
        <v>1760</v>
      </c>
      <c r="V286" s="277" t="s">
        <v>1760</v>
      </c>
    </row>
    <row r="287" spans="1:22" x14ac:dyDescent="0.15">
      <c r="A287" s="222" t="s">
        <v>1159</v>
      </c>
      <c r="B287" s="77" t="s">
        <v>1306</v>
      </c>
      <c r="C287" s="215" t="s">
        <v>1237</v>
      </c>
      <c r="D287" s="200" t="s">
        <v>1238</v>
      </c>
      <c r="E287" s="200"/>
      <c r="F287" s="200"/>
      <c r="G287" s="200">
        <f>0</f>
        <v>0</v>
      </c>
      <c r="H287" s="212">
        <f t="shared" si="76"/>
        <v>0</v>
      </c>
      <c r="I287" s="209"/>
      <c r="J287" s="209"/>
      <c r="K287" s="209"/>
      <c r="L287" s="212">
        <f>0</f>
        <v>0</v>
      </c>
      <c r="M287" s="214"/>
      <c r="N287" s="214">
        <f>0</f>
        <v>0</v>
      </c>
      <c r="O287" s="214"/>
      <c r="P287" s="214">
        <f>0</f>
        <v>0</v>
      </c>
      <c r="Q287" s="214">
        <f>0</f>
        <v>0</v>
      </c>
      <c r="R287" s="212">
        <f>0</f>
        <v>0</v>
      </c>
      <c r="S287" s="277" t="s">
        <v>1760</v>
      </c>
      <c r="T287" s="277" t="s">
        <v>1760</v>
      </c>
      <c r="U287" s="277" t="s">
        <v>1760</v>
      </c>
      <c r="V287" s="277" t="s">
        <v>1760</v>
      </c>
    </row>
    <row r="288" spans="1:22" ht="31.5" x14ac:dyDescent="0.15">
      <c r="A288" s="222" t="s">
        <v>1160</v>
      </c>
      <c r="B288" s="77" t="s">
        <v>1307</v>
      </c>
      <c r="C288" s="215" t="s">
        <v>1239</v>
      </c>
      <c r="D288" s="200" t="s">
        <v>1240</v>
      </c>
      <c r="E288" s="200"/>
      <c r="F288" s="200"/>
      <c r="G288" s="200">
        <f>0</f>
        <v>0</v>
      </c>
      <c r="H288" s="212">
        <f t="shared" si="76"/>
        <v>0</v>
      </c>
      <c r="I288" s="209"/>
      <c r="J288" s="209"/>
      <c r="K288" s="209"/>
      <c r="L288" s="212">
        <f>0</f>
        <v>0</v>
      </c>
      <c r="M288" s="214"/>
      <c r="N288" s="214">
        <f>0</f>
        <v>0</v>
      </c>
      <c r="O288" s="214"/>
      <c r="P288" s="214">
        <f>0</f>
        <v>0</v>
      </c>
      <c r="Q288" s="214">
        <f>0</f>
        <v>0</v>
      </c>
      <c r="R288" s="212">
        <f>0</f>
        <v>0</v>
      </c>
      <c r="S288" s="277" t="s">
        <v>1760</v>
      </c>
      <c r="T288" s="277" t="s">
        <v>1760</v>
      </c>
      <c r="U288" s="277" t="s">
        <v>1760</v>
      </c>
      <c r="V288" s="277" t="s">
        <v>1760</v>
      </c>
    </row>
    <row r="289" spans="1:22" x14ac:dyDescent="0.15">
      <c r="A289" s="222" t="s">
        <v>1161</v>
      </c>
      <c r="B289" s="77" t="s">
        <v>1308</v>
      </c>
      <c r="C289" s="215" t="s">
        <v>1241</v>
      </c>
      <c r="D289" s="200" t="s">
        <v>1242</v>
      </c>
      <c r="E289" s="200"/>
      <c r="F289" s="200"/>
      <c r="G289" s="200">
        <f>0</f>
        <v>0</v>
      </c>
      <c r="H289" s="212">
        <f>0</f>
        <v>0</v>
      </c>
      <c r="I289" s="209">
        <f>0</f>
        <v>0</v>
      </c>
      <c r="J289" s="209">
        <f>0</f>
        <v>0</v>
      </c>
      <c r="K289" s="209">
        <f>0</f>
        <v>0</v>
      </c>
      <c r="L289" s="212">
        <f>0</f>
        <v>0</v>
      </c>
      <c r="M289" s="214">
        <f>0</f>
        <v>0</v>
      </c>
      <c r="N289" s="214">
        <f>0</f>
        <v>0</v>
      </c>
      <c r="O289" s="214">
        <f>0</f>
        <v>0</v>
      </c>
      <c r="P289" s="214">
        <f>0</f>
        <v>0</v>
      </c>
      <c r="Q289" s="214">
        <f>0</f>
        <v>0</v>
      </c>
      <c r="R289" s="212">
        <f>0</f>
        <v>0</v>
      </c>
      <c r="S289" s="277" t="s">
        <v>1760</v>
      </c>
      <c r="T289" s="277" t="s">
        <v>1760</v>
      </c>
      <c r="U289" s="277" t="s">
        <v>1760</v>
      </c>
      <c r="V289" s="277" t="s">
        <v>1760</v>
      </c>
    </row>
    <row r="290" spans="1:22" ht="52.5" x14ac:dyDescent="0.15">
      <c r="A290" s="222" t="s">
        <v>1162</v>
      </c>
      <c r="B290" s="77" t="s">
        <v>1309</v>
      </c>
      <c r="C290" s="215" t="s">
        <v>1243</v>
      </c>
      <c r="D290" s="200" t="s">
        <v>1244</v>
      </c>
      <c r="E290" s="200"/>
      <c r="F290" s="200"/>
      <c r="G290" s="200">
        <f>0</f>
        <v>0</v>
      </c>
      <c r="H290" s="212">
        <f t="shared" ref="H290:H308" si="78">I290+J290+K290</f>
        <v>0</v>
      </c>
      <c r="I290" s="209"/>
      <c r="J290" s="209"/>
      <c r="K290" s="209"/>
      <c r="L290" s="212">
        <f>0</f>
        <v>0</v>
      </c>
      <c r="M290" s="214"/>
      <c r="N290" s="214">
        <f>0</f>
        <v>0</v>
      </c>
      <c r="O290" s="214"/>
      <c r="P290" s="214">
        <f>0</f>
        <v>0</v>
      </c>
      <c r="Q290" s="214">
        <f>0</f>
        <v>0</v>
      </c>
      <c r="R290" s="212">
        <f>0</f>
        <v>0</v>
      </c>
      <c r="S290" s="277" t="s">
        <v>1760</v>
      </c>
      <c r="T290" s="277" t="s">
        <v>1760</v>
      </c>
      <c r="U290" s="277" t="s">
        <v>1760</v>
      </c>
      <c r="V290" s="277" t="s">
        <v>1760</v>
      </c>
    </row>
    <row r="291" spans="1:22" ht="21" x14ac:dyDescent="0.15">
      <c r="A291" s="222" t="s">
        <v>1163</v>
      </c>
      <c r="B291" s="77" t="s">
        <v>1310</v>
      </c>
      <c r="C291" s="215" t="s">
        <v>1245</v>
      </c>
      <c r="D291" s="200" t="s">
        <v>1246</v>
      </c>
      <c r="E291" s="200"/>
      <c r="F291" s="200"/>
      <c r="G291" s="200">
        <f>0</f>
        <v>0</v>
      </c>
      <c r="H291" s="212">
        <f t="shared" si="78"/>
        <v>0</v>
      </c>
      <c r="I291" s="209"/>
      <c r="J291" s="209"/>
      <c r="K291" s="209"/>
      <c r="L291" s="212">
        <f>0</f>
        <v>0</v>
      </c>
      <c r="M291" s="214"/>
      <c r="N291" s="214">
        <f>0</f>
        <v>0</v>
      </c>
      <c r="O291" s="214"/>
      <c r="P291" s="214">
        <f>0</f>
        <v>0</v>
      </c>
      <c r="Q291" s="214">
        <f>0</f>
        <v>0</v>
      </c>
      <c r="R291" s="212">
        <f>0</f>
        <v>0</v>
      </c>
      <c r="S291" s="277" t="s">
        <v>1760</v>
      </c>
      <c r="T291" s="277" t="s">
        <v>1760</v>
      </c>
      <c r="U291" s="277" t="s">
        <v>1760</v>
      </c>
      <c r="V291" s="277" t="s">
        <v>1760</v>
      </c>
    </row>
    <row r="292" spans="1:22" x14ac:dyDescent="0.15">
      <c r="A292" s="222" t="s">
        <v>1164</v>
      </c>
      <c r="B292" s="77" t="s">
        <v>1311</v>
      </c>
      <c r="C292" s="215" t="s">
        <v>1247</v>
      </c>
      <c r="D292" s="200" t="s">
        <v>1248</v>
      </c>
      <c r="E292" s="200"/>
      <c r="F292" s="200"/>
      <c r="G292" s="200">
        <f>0</f>
        <v>0</v>
      </c>
      <c r="H292" s="212">
        <f t="shared" si="78"/>
        <v>0</v>
      </c>
      <c r="I292" s="209"/>
      <c r="J292" s="209"/>
      <c r="K292" s="209"/>
      <c r="L292" s="212">
        <f>0</f>
        <v>0</v>
      </c>
      <c r="M292" s="214"/>
      <c r="N292" s="214">
        <f>0</f>
        <v>0</v>
      </c>
      <c r="O292" s="214"/>
      <c r="P292" s="214">
        <f>0</f>
        <v>0</v>
      </c>
      <c r="Q292" s="214">
        <f>0</f>
        <v>0</v>
      </c>
      <c r="R292" s="212">
        <f>0</f>
        <v>0</v>
      </c>
      <c r="S292" s="277" t="s">
        <v>1760</v>
      </c>
      <c r="T292" s="277" t="s">
        <v>1760</v>
      </c>
      <c r="U292" s="277" t="s">
        <v>1760</v>
      </c>
      <c r="V292" s="277" t="s">
        <v>1760</v>
      </c>
    </row>
    <row r="293" spans="1:22" ht="21" x14ac:dyDescent="0.15">
      <c r="A293" s="222" t="s">
        <v>1165</v>
      </c>
      <c r="B293" s="77" t="s">
        <v>1312</v>
      </c>
      <c r="C293" s="215" t="s">
        <v>1249</v>
      </c>
      <c r="D293" s="200" t="s">
        <v>1250</v>
      </c>
      <c r="E293" s="200"/>
      <c r="F293" s="200"/>
      <c r="G293" s="200">
        <f>0</f>
        <v>0</v>
      </c>
      <c r="H293" s="212">
        <f t="shared" si="78"/>
        <v>0</v>
      </c>
      <c r="I293" s="209"/>
      <c r="J293" s="209"/>
      <c r="K293" s="209"/>
      <c r="L293" s="212">
        <f>0</f>
        <v>0</v>
      </c>
      <c r="M293" s="214"/>
      <c r="N293" s="214">
        <f>0</f>
        <v>0</v>
      </c>
      <c r="O293" s="214"/>
      <c r="P293" s="214">
        <f>0</f>
        <v>0</v>
      </c>
      <c r="Q293" s="214">
        <f>0</f>
        <v>0</v>
      </c>
      <c r="R293" s="212">
        <f>0</f>
        <v>0</v>
      </c>
      <c r="S293" s="277" t="s">
        <v>1760</v>
      </c>
      <c r="T293" s="277" t="s">
        <v>1760</v>
      </c>
      <c r="U293" s="277" t="s">
        <v>1760</v>
      </c>
      <c r="V293" s="277" t="s">
        <v>1760</v>
      </c>
    </row>
    <row r="294" spans="1:22" x14ac:dyDescent="0.15">
      <c r="A294" s="222" t="s">
        <v>1166</v>
      </c>
      <c r="B294" s="77" t="s">
        <v>1313</v>
      </c>
      <c r="C294" s="215" t="s">
        <v>1251</v>
      </c>
      <c r="D294" s="200" t="s">
        <v>1252</v>
      </c>
      <c r="E294" s="200"/>
      <c r="F294" s="200"/>
      <c r="G294" s="200">
        <f>0</f>
        <v>0</v>
      </c>
      <c r="H294" s="212">
        <f t="shared" si="78"/>
        <v>0</v>
      </c>
      <c r="I294" s="209"/>
      <c r="J294" s="209"/>
      <c r="K294" s="209"/>
      <c r="L294" s="212">
        <f>0</f>
        <v>0</v>
      </c>
      <c r="M294" s="214"/>
      <c r="N294" s="214">
        <f>0</f>
        <v>0</v>
      </c>
      <c r="O294" s="214"/>
      <c r="P294" s="214">
        <f>0</f>
        <v>0</v>
      </c>
      <c r="Q294" s="214">
        <f>0</f>
        <v>0</v>
      </c>
      <c r="R294" s="212">
        <f>0</f>
        <v>0</v>
      </c>
      <c r="S294" s="277" t="s">
        <v>1760</v>
      </c>
      <c r="T294" s="277" t="s">
        <v>1760</v>
      </c>
      <c r="U294" s="277" t="s">
        <v>1760</v>
      </c>
      <c r="V294" s="277" t="s">
        <v>1760</v>
      </c>
    </row>
    <row r="295" spans="1:22" ht="21" x14ac:dyDescent="0.15">
      <c r="A295" s="222" t="s">
        <v>1167</v>
      </c>
      <c r="B295" s="77" t="s">
        <v>1314</v>
      </c>
      <c r="C295" s="215" t="s">
        <v>1253</v>
      </c>
      <c r="D295" s="200" t="s">
        <v>1254</v>
      </c>
      <c r="E295" s="200"/>
      <c r="F295" s="200"/>
      <c r="G295" s="200">
        <f>0</f>
        <v>0</v>
      </c>
      <c r="H295" s="212">
        <f t="shared" si="78"/>
        <v>0</v>
      </c>
      <c r="I295" s="209"/>
      <c r="J295" s="209"/>
      <c r="K295" s="209"/>
      <c r="L295" s="212">
        <f>0</f>
        <v>0</v>
      </c>
      <c r="M295" s="214"/>
      <c r="N295" s="214">
        <f>0</f>
        <v>0</v>
      </c>
      <c r="O295" s="214"/>
      <c r="P295" s="214">
        <f>0</f>
        <v>0</v>
      </c>
      <c r="Q295" s="214">
        <f>0</f>
        <v>0</v>
      </c>
      <c r="R295" s="212">
        <f>0</f>
        <v>0</v>
      </c>
      <c r="S295" s="277" t="s">
        <v>1760</v>
      </c>
      <c r="T295" s="277" t="s">
        <v>1760</v>
      </c>
      <c r="U295" s="277" t="s">
        <v>1760</v>
      </c>
      <c r="V295" s="277" t="s">
        <v>1760</v>
      </c>
    </row>
    <row r="296" spans="1:22" ht="42" x14ac:dyDescent="0.15">
      <c r="A296" s="222" t="s">
        <v>1168</v>
      </c>
      <c r="B296" s="77" t="s">
        <v>1315</v>
      </c>
      <c r="C296" s="215" t="s">
        <v>1255</v>
      </c>
      <c r="D296" s="200" t="s">
        <v>1256</v>
      </c>
      <c r="E296" s="200"/>
      <c r="F296" s="200"/>
      <c r="G296" s="200">
        <f>0</f>
        <v>0</v>
      </c>
      <c r="H296" s="212">
        <f t="shared" si="78"/>
        <v>0</v>
      </c>
      <c r="I296" s="209"/>
      <c r="J296" s="209"/>
      <c r="K296" s="209"/>
      <c r="L296" s="212">
        <f>0</f>
        <v>0</v>
      </c>
      <c r="M296" s="214"/>
      <c r="N296" s="214">
        <f>0</f>
        <v>0</v>
      </c>
      <c r="O296" s="214"/>
      <c r="P296" s="214">
        <f>0</f>
        <v>0</v>
      </c>
      <c r="Q296" s="214">
        <f>0</f>
        <v>0</v>
      </c>
      <c r="R296" s="212">
        <f>0</f>
        <v>0</v>
      </c>
      <c r="S296" s="277" t="s">
        <v>1760</v>
      </c>
      <c r="T296" s="277" t="s">
        <v>1760</v>
      </c>
      <c r="U296" s="277" t="s">
        <v>1760</v>
      </c>
      <c r="V296" s="277" t="s">
        <v>1760</v>
      </c>
    </row>
    <row r="297" spans="1:22" x14ac:dyDescent="0.15">
      <c r="A297" s="222" t="s">
        <v>1169</v>
      </c>
      <c r="B297" s="77" t="s">
        <v>1316</v>
      </c>
      <c r="C297" s="215" t="s">
        <v>1257</v>
      </c>
      <c r="D297" s="200" t="s">
        <v>1258</v>
      </c>
      <c r="E297" s="200"/>
      <c r="F297" s="200"/>
      <c r="G297" s="200">
        <f>0</f>
        <v>0</v>
      </c>
      <c r="H297" s="212">
        <f t="shared" si="78"/>
        <v>0</v>
      </c>
      <c r="I297" s="209"/>
      <c r="J297" s="209"/>
      <c r="K297" s="209"/>
      <c r="L297" s="212">
        <f>0</f>
        <v>0</v>
      </c>
      <c r="M297" s="214"/>
      <c r="N297" s="214">
        <f>0</f>
        <v>0</v>
      </c>
      <c r="O297" s="214"/>
      <c r="P297" s="214">
        <f>0</f>
        <v>0</v>
      </c>
      <c r="Q297" s="214">
        <f>0</f>
        <v>0</v>
      </c>
      <c r="R297" s="212">
        <f>0</f>
        <v>0</v>
      </c>
      <c r="S297" s="277" t="s">
        <v>1760</v>
      </c>
      <c r="T297" s="277" t="s">
        <v>1760</v>
      </c>
      <c r="U297" s="277" t="s">
        <v>1760</v>
      </c>
      <c r="V297" s="277" t="s">
        <v>1760</v>
      </c>
    </row>
    <row r="298" spans="1:22" ht="52.5" x14ac:dyDescent="0.15">
      <c r="A298" s="222" t="s">
        <v>1170</v>
      </c>
      <c r="B298" s="77" t="s">
        <v>1317</v>
      </c>
      <c r="C298" s="215" t="s">
        <v>1259</v>
      </c>
      <c r="D298" s="200" t="s">
        <v>1260</v>
      </c>
      <c r="E298" s="200"/>
      <c r="F298" s="200"/>
      <c r="G298" s="200">
        <f>0</f>
        <v>0</v>
      </c>
      <c r="H298" s="212">
        <f t="shared" si="78"/>
        <v>0</v>
      </c>
      <c r="I298" s="209"/>
      <c r="J298" s="209"/>
      <c r="K298" s="209"/>
      <c r="L298" s="212">
        <f>0</f>
        <v>0</v>
      </c>
      <c r="M298" s="214"/>
      <c r="N298" s="214">
        <f>0</f>
        <v>0</v>
      </c>
      <c r="O298" s="214"/>
      <c r="P298" s="214">
        <f>0</f>
        <v>0</v>
      </c>
      <c r="Q298" s="214">
        <f>0</f>
        <v>0</v>
      </c>
      <c r="R298" s="212">
        <f>0</f>
        <v>0</v>
      </c>
      <c r="S298" s="277" t="s">
        <v>1760</v>
      </c>
      <c r="T298" s="277" t="s">
        <v>1760</v>
      </c>
      <c r="U298" s="277" t="s">
        <v>1760</v>
      </c>
      <c r="V298" s="277" t="s">
        <v>1760</v>
      </c>
    </row>
    <row r="299" spans="1:22" ht="31.5" x14ac:dyDescent="0.15">
      <c r="A299" s="222" t="s">
        <v>1171</v>
      </c>
      <c r="B299" s="77" t="s">
        <v>1318</v>
      </c>
      <c r="C299" s="215" t="s">
        <v>1261</v>
      </c>
      <c r="D299" s="200" t="s">
        <v>1262</v>
      </c>
      <c r="E299" s="200"/>
      <c r="F299" s="200"/>
      <c r="G299" s="200">
        <f>0</f>
        <v>0</v>
      </c>
      <c r="H299" s="212">
        <f t="shared" si="78"/>
        <v>0</v>
      </c>
      <c r="I299" s="209"/>
      <c r="J299" s="209"/>
      <c r="K299" s="209"/>
      <c r="L299" s="212">
        <f>0</f>
        <v>0</v>
      </c>
      <c r="M299" s="214"/>
      <c r="N299" s="214">
        <f>0</f>
        <v>0</v>
      </c>
      <c r="O299" s="214"/>
      <c r="P299" s="214">
        <f>0</f>
        <v>0</v>
      </c>
      <c r="Q299" s="214">
        <f>0</f>
        <v>0</v>
      </c>
      <c r="R299" s="212">
        <f>0</f>
        <v>0</v>
      </c>
      <c r="S299" s="277" t="s">
        <v>1760</v>
      </c>
      <c r="T299" s="277" t="s">
        <v>1760</v>
      </c>
      <c r="U299" s="277" t="s">
        <v>1760</v>
      </c>
      <c r="V299" s="277" t="s">
        <v>1760</v>
      </c>
    </row>
    <row r="300" spans="1:22" ht="31.5" x14ac:dyDescent="0.15">
      <c r="A300" s="222" t="s">
        <v>1172</v>
      </c>
      <c r="B300" s="77" t="s">
        <v>1319</v>
      </c>
      <c r="C300" s="215" t="s">
        <v>1263</v>
      </c>
      <c r="D300" s="200" t="s">
        <v>1264</v>
      </c>
      <c r="E300" s="200"/>
      <c r="F300" s="200"/>
      <c r="G300" s="200">
        <f>0</f>
        <v>0</v>
      </c>
      <c r="H300" s="212">
        <f t="shared" si="78"/>
        <v>0</v>
      </c>
      <c r="I300" s="209"/>
      <c r="J300" s="209"/>
      <c r="K300" s="209"/>
      <c r="L300" s="212">
        <f>0</f>
        <v>0</v>
      </c>
      <c r="M300" s="214"/>
      <c r="N300" s="214">
        <f>0</f>
        <v>0</v>
      </c>
      <c r="O300" s="214"/>
      <c r="P300" s="214">
        <f>0</f>
        <v>0</v>
      </c>
      <c r="Q300" s="214">
        <f>0</f>
        <v>0</v>
      </c>
      <c r="R300" s="212">
        <f>0</f>
        <v>0</v>
      </c>
      <c r="S300" s="277" t="s">
        <v>1760</v>
      </c>
      <c r="T300" s="277" t="s">
        <v>1760</v>
      </c>
      <c r="U300" s="277" t="s">
        <v>1760</v>
      </c>
      <c r="V300" s="277" t="s">
        <v>1760</v>
      </c>
    </row>
    <row r="301" spans="1:22" ht="42" x14ac:dyDescent="0.15">
      <c r="A301" s="222" t="s">
        <v>1173</v>
      </c>
      <c r="B301" s="77" t="s">
        <v>1320</v>
      </c>
      <c r="C301" s="215" t="s">
        <v>1265</v>
      </c>
      <c r="D301" s="200" t="s">
        <v>1266</v>
      </c>
      <c r="E301" s="200"/>
      <c r="F301" s="200"/>
      <c r="G301" s="200">
        <f>0</f>
        <v>0</v>
      </c>
      <c r="H301" s="212">
        <f t="shared" si="78"/>
        <v>0</v>
      </c>
      <c r="I301" s="209"/>
      <c r="J301" s="209"/>
      <c r="K301" s="209"/>
      <c r="L301" s="212">
        <f>0</f>
        <v>0</v>
      </c>
      <c r="M301" s="214"/>
      <c r="N301" s="214">
        <f>0</f>
        <v>0</v>
      </c>
      <c r="O301" s="214"/>
      <c r="P301" s="214">
        <f>0</f>
        <v>0</v>
      </c>
      <c r="Q301" s="214">
        <f>0</f>
        <v>0</v>
      </c>
      <c r="R301" s="212">
        <f>0</f>
        <v>0</v>
      </c>
      <c r="S301" s="277" t="s">
        <v>1760</v>
      </c>
      <c r="T301" s="277" t="s">
        <v>1760</v>
      </c>
      <c r="U301" s="277" t="s">
        <v>1760</v>
      </c>
      <c r="V301" s="277" t="s">
        <v>1760</v>
      </c>
    </row>
    <row r="302" spans="1:22" ht="63" x14ac:dyDescent="0.15">
      <c r="A302" s="222" t="s">
        <v>1174</v>
      </c>
      <c r="B302" s="77" t="s">
        <v>1321</v>
      </c>
      <c r="C302" s="215" t="s">
        <v>1267</v>
      </c>
      <c r="D302" s="200" t="s">
        <v>1268</v>
      </c>
      <c r="E302" s="200"/>
      <c r="F302" s="200"/>
      <c r="G302" s="200">
        <f>0</f>
        <v>0</v>
      </c>
      <c r="H302" s="212">
        <f t="shared" si="78"/>
        <v>0</v>
      </c>
      <c r="I302" s="209"/>
      <c r="J302" s="209"/>
      <c r="K302" s="209"/>
      <c r="L302" s="212">
        <f>0</f>
        <v>0</v>
      </c>
      <c r="M302" s="214"/>
      <c r="N302" s="214">
        <f>0</f>
        <v>0</v>
      </c>
      <c r="O302" s="214"/>
      <c r="P302" s="214">
        <f>0</f>
        <v>0</v>
      </c>
      <c r="Q302" s="214">
        <f>0</f>
        <v>0</v>
      </c>
      <c r="R302" s="212">
        <f>0</f>
        <v>0</v>
      </c>
      <c r="S302" s="277" t="s">
        <v>1760</v>
      </c>
      <c r="T302" s="277" t="s">
        <v>1760</v>
      </c>
      <c r="U302" s="277" t="s">
        <v>1760</v>
      </c>
      <c r="V302" s="277" t="s">
        <v>1760</v>
      </c>
    </row>
    <row r="303" spans="1:22" ht="31.5" x14ac:dyDescent="0.15">
      <c r="A303" s="222" t="s">
        <v>1175</v>
      </c>
      <c r="B303" s="77" t="s">
        <v>1322</v>
      </c>
      <c r="C303" s="215" t="s">
        <v>1269</v>
      </c>
      <c r="D303" s="200" t="s">
        <v>1270</v>
      </c>
      <c r="E303" s="200"/>
      <c r="F303" s="200"/>
      <c r="G303" s="200">
        <f>0</f>
        <v>0</v>
      </c>
      <c r="H303" s="212">
        <f t="shared" si="78"/>
        <v>0</v>
      </c>
      <c r="I303" s="209"/>
      <c r="J303" s="209"/>
      <c r="K303" s="209"/>
      <c r="L303" s="212">
        <f>0</f>
        <v>0</v>
      </c>
      <c r="M303" s="214"/>
      <c r="N303" s="214">
        <f>0</f>
        <v>0</v>
      </c>
      <c r="O303" s="214"/>
      <c r="P303" s="214">
        <f>0</f>
        <v>0</v>
      </c>
      <c r="Q303" s="214">
        <f>0</f>
        <v>0</v>
      </c>
      <c r="R303" s="212">
        <f>0</f>
        <v>0</v>
      </c>
      <c r="S303" s="277" t="s">
        <v>1760</v>
      </c>
      <c r="T303" s="277" t="s">
        <v>1760</v>
      </c>
      <c r="U303" s="277" t="s">
        <v>1760</v>
      </c>
      <c r="V303" s="277" t="s">
        <v>1760</v>
      </c>
    </row>
    <row r="304" spans="1:22" ht="42" x14ac:dyDescent="0.15">
      <c r="A304" s="222" t="s">
        <v>1176</v>
      </c>
      <c r="B304" s="77" t="s">
        <v>1323</v>
      </c>
      <c r="C304" s="215" t="s">
        <v>1271</v>
      </c>
      <c r="D304" s="200" t="s">
        <v>1272</v>
      </c>
      <c r="E304" s="200"/>
      <c r="F304" s="200"/>
      <c r="G304" s="200">
        <f>0</f>
        <v>0</v>
      </c>
      <c r="H304" s="212">
        <f t="shared" si="78"/>
        <v>0</v>
      </c>
      <c r="I304" s="209"/>
      <c r="J304" s="209"/>
      <c r="K304" s="209"/>
      <c r="L304" s="212">
        <f>0</f>
        <v>0</v>
      </c>
      <c r="M304" s="214"/>
      <c r="N304" s="214">
        <f>0</f>
        <v>0</v>
      </c>
      <c r="O304" s="214"/>
      <c r="P304" s="214">
        <f>0</f>
        <v>0</v>
      </c>
      <c r="Q304" s="214">
        <f>0</f>
        <v>0</v>
      </c>
      <c r="R304" s="212">
        <f>0</f>
        <v>0</v>
      </c>
      <c r="S304" s="277" t="s">
        <v>1760</v>
      </c>
      <c r="T304" s="277" t="s">
        <v>1760</v>
      </c>
      <c r="U304" s="277" t="s">
        <v>1760</v>
      </c>
      <c r="V304" s="277" t="s">
        <v>1760</v>
      </c>
    </row>
    <row r="305" spans="1:22" ht="31.5" x14ac:dyDescent="0.15">
      <c r="A305" s="222" t="s">
        <v>1177</v>
      </c>
      <c r="B305" s="77" t="s">
        <v>1324</v>
      </c>
      <c r="C305" s="215" t="s">
        <v>1273</v>
      </c>
      <c r="D305" s="200" t="s">
        <v>1274</v>
      </c>
      <c r="E305" s="200"/>
      <c r="F305" s="200"/>
      <c r="G305" s="200">
        <f>0</f>
        <v>0</v>
      </c>
      <c r="H305" s="212">
        <f t="shared" si="78"/>
        <v>0</v>
      </c>
      <c r="I305" s="209"/>
      <c r="J305" s="209"/>
      <c r="K305" s="209"/>
      <c r="L305" s="212">
        <f>0</f>
        <v>0</v>
      </c>
      <c r="M305" s="214"/>
      <c r="N305" s="214">
        <f>0</f>
        <v>0</v>
      </c>
      <c r="O305" s="214"/>
      <c r="P305" s="214">
        <f>0</f>
        <v>0</v>
      </c>
      <c r="Q305" s="214">
        <f>0</f>
        <v>0</v>
      </c>
      <c r="R305" s="212">
        <f>0</f>
        <v>0</v>
      </c>
      <c r="S305" s="277" t="s">
        <v>1760</v>
      </c>
      <c r="T305" s="277" t="s">
        <v>1760</v>
      </c>
      <c r="U305" s="277" t="s">
        <v>1760</v>
      </c>
      <c r="V305" s="277" t="s">
        <v>1760</v>
      </c>
    </row>
    <row r="306" spans="1:22" ht="21" x14ac:dyDescent="0.15">
      <c r="A306" s="222" t="s">
        <v>1178</v>
      </c>
      <c r="B306" s="77" t="s">
        <v>1325</v>
      </c>
      <c r="C306" s="215" t="s">
        <v>1275</v>
      </c>
      <c r="D306" s="200" t="s">
        <v>1276</v>
      </c>
      <c r="E306" s="200"/>
      <c r="F306" s="200"/>
      <c r="G306" s="200">
        <f>0</f>
        <v>0</v>
      </c>
      <c r="H306" s="212">
        <f t="shared" si="78"/>
        <v>0</v>
      </c>
      <c r="I306" s="209"/>
      <c r="J306" s="209"/>
      <c r="K306" s="209"/>
      <c r="L306" s="212">
        <f>0</f>
        <v>0</v>
      </c>
      <c r="M306" s="214"/>
      <c r="N306" s="214">
        <f>0</f>
        <v>0</v>
      </c>
      <c r="O306" s="214"/>
      <c r="P306" s="214">
        <f>0</f>
        <v>0</v>
      </c>
      <c r="Q306" s="214">
        <f>0</f>
        <v>0</v>
      </c>
      <c r="R306" s="212">
        <f>0</f>
        <v>0</v>
      </c>
      <c r="S306" s="277" t="s">
        <v>1760</v>
      </c>
      <c r="T306" s="277" t="s">
        <v>1760</v>
      </c>
      <c r="U306" s="277" t="s">
        <v>1760</v>
      </c>
      <c r="V306" s="277" t="s">
        <v>1760</v>
      </c>
    </row>
    <row r="307" spans="1:22" s="53" customFormat="1" ht="21" x14ac:dyDescent="0.15">
      <c r="A307" s="224" t="s">
        <v>661</v>
      </c>
      <c r="B307" s="159" t="s">
        <v>259</v>
      </c>
      <c r="C307" s="242" t="s">
        <v>126</v>
      </c>
      <c r="D307" s="232" t="s">
        <v>63</v>
      </c>
      <c r="E307" s="232"/>
      <c r="F307" s="232"/>
      <c r="G307" s="232">
        <f>0</f>
        <v>0</v>
      </c>
      <c r="H307" s="268">
        <f t="shared" si="78"/>
        <v>0</v>
      </c>
      <c r="I307" s="269"/>
      <c r="J307" s="269"/>
      <c r="K307" s="269"/>
      <c r="L307" s="268">
        <f>G307+N307</f>
        <v>0</v>
      </c>
      <c r="M307" s="233">
        <f>H307</f>
        <v>0</v>
      </c>
      <c r="N307" s="247">
        <f>0</f>
        <v>0</v>
      </c>
      <c r="O307" s="247">
        <f>0</f>
        <v>0</v>
      </c>
      <c r="P307" s="233">
        <f>0</f>
        <v>0</v>
      </c>
      <c r="Q307" s="233"/>
      <c r="R307" s="268">
        <f>L307-Q307</f>
        <v>0</v>
      </c>
      <c r="S307" s="557" t="e">
        <f>H307*1000/Таблица1001!F9</f>
        <v>#DIV/0!</v>
      </c>
      <c r="T307" s="557" t="e">
        <f>M307*1000/Таблица1001!F9</f>
        <v>#DIV/0!</v>
      </c>
      <c r="U307" s="557" t="e">
        <f>R307*1000/Таблица1001!F9</f>
        <v>#DIV/0!</v>
      </c>
      <c r="V307" s="557" t="e">
        <f t="shared" ref="V307:V308" si="79">N307*100/M307</f>
        <v>#DIV/0!</v>
      </c>
    </row>
    <row r="308" spans="1:22" s="157" customFormat="1" ht="52.5" x14ac:dyDescent="0.15">
      <c r="A308" s="222" t="s">
        <v>1374</v>
      </c>
      <c r="B308" s="77" t="s">
        <v>1375</v>
      </c>
      <c r="C308" s="215" t="s">
        <v>1376</v>
      </c>
      <c r="D308" s="222" t="s">
        <v>1377</v>
      </c>
      <c r="E308" s="200"/>
      <c r="F308" s="200"/>
      <c r="G308" s="270">
        <f>0</f>
        <v>0</v>
      </c>
      <c r="H308" s="268">
        <f t="shared" si="78"/>
        <v>0</v>
      </c>
      <c r="I308" s="222"/>
      <c r="J308" s="222"/>
      <c r="K308" s="222"/>
      <c r="L308" s="268">
        <f>G308+N308</f>
        <v>0</v>
      </c>
      <c r="M308" s="233">
        <f>H308</f>
        <v>0</v>
      </c>
      <c r="N308" s="247">
        <f>0</f>
        <v>0</v>
      </c>
      <c r="O308" s="247">
        <f>0</f>
        <v>0</v>
      </c>
      <c r="P308" s="233">
        <f>0</f>
        <v>0</v>
      </c>
      <c r="Q308" s="222"/>
      <c r="R308" s="222"/>
      <c r="S308" s="557" t="e">
        <f>H308*1000/Таблица1001!F9</f>
        <v>#DIV/0!</v>
      </c>
      <c r="T308" s="557" t="e">
        <f>M308*1000/Таблица1001!F9</f>
        <v>#DIV/0!</v>
      </c>
      <c r="U308" s="557" t="e">
        <f>R308*1000/Таблица1001!F9</f>
        <v>#DIV/0!</v>
      </c>
      <c r="V308" s="557" t="e">
        <f t="shared" si="79"/>
        <v>#DIV/0!</v>
      </c>
    </row>
    <row r="309" spans="1:22" s="157" customFormat="1" ht="21" x14ac:dyDescent="0.15">
      <c r="A309" s="222" t="s">
        <v>1507</v>
      </c>
      <c r="B309" s="77" t="s">
        <v>1508</v>
      </c>
      <c r="C309" s="215" t="s">
        <v>1508</v>
      </c>
      <c r="D309" s="222" t="s">
        <v>1509</v>
      </c>
      <c r="E309" s="230">
        <f>0</f>
        <v>0</v>
      </c>
      <c r="F309" s="230">
        <v>0</v>
      </c>
      <c r="G309" s="270">
        <f>0</f>
        <v>0</v>
      </c>
      <c r="H309" s="212">
        <f>I309+J309+K309</f>
        <v>0</v>
      </c>
      <c r="I309" s="271"/>
      <c r="J309" s="271"/>
      <c r="K309" s="271"/>
      <c r="L309" s="212">
        <f t="shared" ref="L309" si="80">G309+N309</f>
        <v>0</v>
      </c>
      <c r="M309" s="227">
        <f>H309</f>
        <v>0</v>
      </c>
      <c r="N309" s="227"/>
      <c r="O309" s="227">
        <v>0</v>
      </c>
      <c r="P309" s="213">
        <f>0</f>
        <v>0</v>
      </c>
      <c r="Q309" s="227"/>
      <c r="R309" s="212">
        <f t="shared" ref="R309" si="81">L309-Q309</f>
        <v>0</v>
      </c>
      <c r="S309" s="557" t="e">
        <f>H309*1000/Таблица1001!F9</f>
        <v>#DIV/0!</v>
      </c>
      <c r="T309" s="557" t="e">
        <f>M309*1000/Таблица1001!F9</f>
        <v>#DIV/0!</v>
      </c>
      <c r="U309" s="557" t="e">
        <f>R309*1000/Таблица1001!F9</f>
        <v>#DIV/0!</v>
      </c>
      <c r="V309" s="557" t="e">
        <f>N309*100/M309</f>
        <v>#DIV/0!</v>
      </c>
    </row>
    <row r="310" spans="1:22" x14ac:dyDescent="0.15">
      <c r="A310" s="65"/>
      <c r="B310" s="79"/>
      <c r="C310" s="66"/>
      <c r="D310" s="624"/>
      <c r="E310" s="624"/>
      <c r="F310" s="624"/>
      <c r="G310" s="624"/>
      <c r="H310" s="624"/>
      <c r="I310" s="624"/>
      <c r="J310" s="624"/>
      <c r="K310" s="624"/>
      <c r="L310" s="624"/>
    </row>
    <row r="311" spans="1:22" x14ac:dyDescent="0.15">
      <c r="A311" s="65"/>
      <c r="B311" s="79"/>
      <c r="C311" s="66"/>
      <c r="D311" s="624"/>
      <c r="E311" s="624"/>
      <c r="F311" s="624"/>
      <c r="G311" s="624"/>
      <c r="H311" s="624"/>
      <c r="I311" s="624"/>
      <c r="J311" s="624"/>
      <c r="K311" s="624"/>
      <c r="L311" s="624"/>
    </row>
    <row r="312" spans="1:22" x14ac:dyDescent="0.15">
      <c r="A312" s="65"/>
      <c r="B312" s="79"/>
      <c r="C312" s="66"/>
      <c r="D312" s="624"/>
      <c r="E312" s="624"/>
      <c r="F312" s="624"/>
      <c r="G312" s="624"/>
      <c r="H312" s="624"/>
      <c r="I312" s="624"/>
      <c r="J312" s="624"/>
      <c r="K312" s="624"/>
      <c r="L312" s="624"/>
      <c r="T312" s="558" t="s">
        <v>1843</v>
      </c>
    </row>
    <row r="313" spans="1:22" s="72" customFormat="1" x14ac:dyDescent="0.15">
      <c r="A313" s="80" t="s">
        <v>2</v>
      </c>
      <c r="B313" s="71"/>
      <c r="C313" s="71"/>
      <c r="D313" s="71"/>
      <c r="E313" s="79"/>
      <c r="F313" s="79"/>
      <c r="G313" s="193"/>
      <c r="H313" s="4"/>
      <c r="I313" s="4"/>
      <c r="J313" s="4"/>
      <c r="K313" s="4"/>
      <c r="L313" s="4"/>
      <c r="R313" s="4"/>
      <c r="S313" s="275"/>
      <c r="T313" s="275"/>
      <c r="U313" s="275"/>
      <c r="V313" s="275"/>
    </row>
  </sheetData>
  <mergeCells count="22">
    <mergeCell ref="S4:S6"/>
    <mergeCell ref="T4:T6"/>
    <mergeCell ref="U4:U6"/>
    <mergeCell ref="V4:V6"/>
    <mergeCell ref="S3:V3"/>
    <mergeCell ref="R4:R6"/>
    <mergeCell ref="D2:I2"/>
    <mergeCell ref="H4:P4"/>
    <mergeCell ref="I5:K5"/>
    <mergeCell ref="E4:F5"/>
    <mergeCell ref="L5:M5"/>
    <mergeCell ref="N5:P5"/>
    <mergeCell ref="A4:A6"/>
    <mergeCell ref="B4:B6"/>
    <mergeCell ref="D4:D6"/>
    <mergeCell ref="C4:C6"/>
    <mergeCell ref="H5:H6"/>
    <mergeCell ref="D312:L312"/>
    <mergeCell ref="D310:L310"/>
    <mergeCell ref="D311:L311"/>
    <mergeCell ref="G4:G5"/>
    <mergeCell ref="Q4:Q6"/>
  </mergeCells>
  <phoneticPr fontId="121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workbookViewId="0">
      <selection activeCell="E31" sqref="E31"/>
    </sheetView>
  </sheetViews>
  <sheetFormatPr defaultColWidth="9.140625" defaultRowHeight="10.5" customHeight="1" x14ac:dyDescent="0.15"/>
  <cols>
    <col min="1" max="1" width="9.140625" style="18" customWidth="1"/>
    <col min="2" max="2" width="4.140625" style="87" customWidth="1"/>
    <col min="3" max="3" width="24" style="18" customWidth="1"/>
    <col min="4" max="4" width="25.5703125" style="18" customWidth="1"/>
    <col min="5" max="5" width="27" style="18" customWidth="1"/>
    <col min="6" max="6" width="24.85546875" style="18" customWidth="1"/>
    <col min="7" max="7" width="22.5703125" style="164" customWidth="1"/>
    <col min="8" max="8" width="11.5703125" style="164" customWidth="1"/>
    <col min="9" max="9" width="11.140625" style="164" customWidth="1"/>
    <col min="10" max="10" width="9.140625" style="164"/>
    <col min="11" max="16384" width="9.140625" style="18"/>
  </cols>
  <sheetData>
    <row r="1" spans="1:10" s="87" customFormat="1" x14ac:dyDescent="0.15">
      <c r="A1" s="72" t="s">
        <v>1120</v>
      </c>
      <c r="G1" s="164"/>
      <c r="H1" s="164"/>
      <c r="I1" s="164"/>
      <c r="J1" s="164"/>
    </row>
    <row r="2" spans="1:10" x14ac:dyDescent="0.15">
      <c r="B2" s="87" t="s">
        <v>7</v>
      </c>
      <c r="C2" s="709" t="s">
        <v>1121</v>
      </c>
      <c r="D2" s="710"/>
      <c r="E2" s="710"/>
    </row>
    <row r="3" spans="1:10" x14ac:dyDescent="0.15">
      <c r="C3" s="33"/>
      <c r="D3" s="26"/>
      <c r="E3" s="26"/>
      <c r="G3" s="724" t="s">
        <v>1709</v>
      </c>
      <c r="H3" s="724"/>
      <c r="I3" s="724"/>
      <c r="J3" s="724"/>
    </row>
    <row r="4" spans="1:10" x14ac:dyDescent="0.15">
      <c r="C4" s="26"/>
      <c r="D4" s="22"/>
      <c r="E4" s="37" t="s">
        <v>843</v>
      </c>
    </row>
    <row r="5" spans="1:10" x14ac:dyDescent="0.15">
      <c r="C5" s="26"/>
      <c r="D5" s="22"/>
      <c r="E5" s="37"/>
      <c r="F5" s="140" t="s">
        <v>1845</v>
      </c>
    </row>
    <row r="6" spans="1:10" ht="115.5" x14ac:dyDescent="0.15">
      <c r="C6" s="19" t="s">
        <v>13</v>
      </c>
      <c r="D6" s="19" t="s">
        <v>567</v>
      </c>
      <c r="E6" s="19" t="s">
        <v>1084</v>
      </c>
      <c r="F6" s="19" t="s">
        <v>1337</v>
      </c>
      <c r="G6" s="719" t="s">
        <v>1844</v>
      </c>
      <c r="H6" s="719" t="s">
        <v>1847</v>
      </c>
      <c r="I6" s="719" t="s">
        <v>1853</v>
      </c>
      <c r="J6" s="719" t="s">
        <v>1854</v>
      </c>
    </row>
    <row r="7" spans="1:10" x14ac:dyDescent="0.15">
      <c r="C7" s="19">
        <v>1</v>
      </c>
      <c r="D7" s="19">
        <v>2</v>
      </c>
      <c r="E7" s="19">
        <v>3</v>
      </c>
      <c r="F7" s="717" t="s">
        <v>279</v>
      </c>
      <c r="G7" s="722">
        <v>4</v>
      </c>
      <c r="H7" s="722">
        <v>5</v>
      </c>
      <c r="I7" s="722">
        <v>6</v>
      </c>
      <c r="J7" s="722">
        <v>7</v>
      </c>
    </row>
    <row r="8" spans="1:10" s="87" customFormat="1" x14ac:dyDescent="0.15">
      <c r="A8" s="87" t="s">
        <v>6</v>
      </c>
      <c r="C8" s="89">
        <v>1</v>
      </c>
      <c r="D8" s="89">
        <v>2</v>
      </c>
      <c r="E8" s="89">
        <v>3</v>
      </c>
      <c r="F8" s="89">
        <v>4</v>
      </c>
      <c r="G8" s="89">
        <v>5</v>
      </c>
      <c r="H8" s="89">
        <v>6</v>
      </c>
      <c r="I8" s="89">
        <v>7</v>
      </c>
      <c r="J8" s="89">
        <v>8</v>
      </c>
    </row>
    <row r="9" spans="1:10" x14ac:dyDescent="0.15">
      <c r="B9" s="103" t="s">
        <v>569</v>
      </c>
      <c r="C9" s="20"/>
      <c r="D9" s="20"/>
      <c r="E9" s="20"/>
      <c r="F9" s="20"/>
      <c r="G9" s="720"/>
      <c r="H9" s="720"/>
      <c r="I9" s="720"/>
      <c r="J9" s="720"/>
    </row>
    <row r="11" spans="1:10" s="87" customFormat="1" x14ac:dyDescent="0.15">
      <c r="A11" s="87" t="s">
        <v>2</v>
      </c>
      <c r="G11" s="164"/>
      <c r="H11" s="164"/>
      <c r="I11" s="164"/>
      <c r="J11" s="164"/>
    </row>
    <row r="13" spans="1:10" ht="10.5" customHeight="1" x14ac:dyDescent="0.15">
      <c r="D13" s="140" t="s">
        <v>1848</v>
      </c>
      <c r="E13" s="140"/>
    </row>
    <row r="14" spans="1:10" ht="10.5" customHeight="1" x14ac:dyDescent="0.15">
      <c r="D14" s="140" t="s">
        <v>1849</v>
      </c>
      <c r="E14" s="140"/>
    </row>
    <row r="15" spans="1:10" ht="10.5" customHeight="1" x14ac:dyDescent="0.15">
      <c r="D15" s="140" t="s">
        <v>1850</v>
      </c>
      <c r="E15" s="140"/>
    </row>
    <row r="16" spans="1:10" ht="10.5" customHeight="1" x14ac:dyDescent="0.15">
      <c r="D16" s="140" t="s">
        <v>1851</v>
      </c>
      <c r="E16" s="140"/>
    </row>
    <row r="17" spans="4:5" ht="10.5" customHeight="1" x14ac:dyDescent="0.15">
      <c r="D17" s="140" t="s">
        <v>1852</v>
      </c>
      <c r="E17" s="140"/>
    </row>
    <row r="18" spans="4:5" ht="10.5" customHeight="1" x14ac:dyDescent="0.15">
      <c r="D18" s="4"/>
    </row>
    <row r="19" spans="4:5" ht="10.5" customHeight="1" x14ac:dyDescent="0.15">
      <c r="D19" s="4"/>
    </row>
  </sheetData>
  <mergeCells count="2">
    <mergeCell ref="C2:E2"/>
    <mergeCell ref="G3:J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1" sqref="C21"/>
    </sheetView>
  </sheetViews>
  <sheetFormatPr defaultColWidth="9.140625" defaultRowHeight="10.5" customHeight="1" x14ac:dyDescent="0.15"/>
  <cols>
    <col min="1" max="1" width="6" style="4" customWidth="1"/>
    <col min="2" max="2" width="3.28515625" style="72" customWidth="1"/>
    <col min="3" max="3" width="80.28515625" style="4" customWidth="1"/>
    <col min="4" max="4" width="8.85546875" style="4" customWidth="1"/>
    <col min="5" max="5" width="25.7109375" style="4" bestFit="1" customWidth="1"/>
    <col min="6" max="6" width="9.140625" style="4" customWidth="1"/>
    <col min="7" max="16384" width="9.140625" style="4"/>
  </cols>
  <sheetData>
    <row r="1" spans="1:5" s="72" customFormat="1" x14ac:dyDescent="0.15">
      <c r="A1" s="72" t="s">
        <v>1361</v>
      </c>
    </row>
    <row r="2" spans="1:5" x14ac:dyDescent="0.15">
      <c r="B2" s="72" t="s">
        <v>7</v>
      </c>
    </row>
    <row r="3" spans="1:5" ht="21" customHeight="1" x14ac:dyDescent="0.15">
      <c r="C3" s="643" t="s">
        <v>1360</v>
      </c>
      <c r="D3" s="643"/>
      <c r="E3" s="643"/>
    </row>
    <row r="4" spans="1:5" ht="10.5" customHeight="1" x14ac:dyDescent="0.15">
      <c r="C4" s="641" t="s">
        <v>822</v>
      </c>
      <c r="D4" s="641"/>
      <c r="E4" s="641"/>
    </row>
    <row r="5" spans="1:5" ht="10.5" customHeight="1" x14ac:dyDescent="0.15">
      <c r="C5" s="21"/>
      <c r="D5" s="21"/>
      <c r="E5" s="21"/>
    </row>
    <row r="6" spans="1:5" x14ac:dyDescent="0.15">
      <c r="C6" s="642" t="s">
        <v>1362</v>
      </c>
      <c r="D6" s="574" t="s">
        <v>477</v>
      </c>
      <c r="E6" s="574" t="s">
        <v>1348</v>
      </c>
    </row>
    <row r="7" spans="1:5" ht="20.25" customHeight="1" x14ac:dyDescent="0.15">
      <c r="C7" s="642"/>
      <c r="D7" s="574"/>
      <c r="E7" s="574"/>
    </row>
    <row r="8" spans="1:5" x14ac:dyDescent="0.15">
      <c r="C8" s="19"/>
      <c r="D8" s="19"/>
      <c r="E8" s="19">
        <v>1</v>
      </c>
    </row>
    <row r="9" spans="1:5" s="72" customFormat="1" x14ac:dyDescent="0.15">
      <c r="A9" s="72" t="s">
        <v>6</v>
      </c>
      <c r="C9" s="89"/>
      <c r="D9" s="89"/>
      <c r="E9" s="89">
        <v>1</v>
      </c>
    </row>
    <row r="10" spans="1:5" ht="21" x14ac:dyDescent="0.15">
      <c r="B10" s="71" t="s">
        <v>569</v>
      </c>
      <c r="C10" s="111" t="s">
        <v>1345</v>
      </c>
      <c r="D10" s="112">
        <v>1</v>
      </c>
      <c r="E10" s="20"/>
    </row>
    <row r="11" spans="1:5" ht="21" x14ac:dyDescent="0.15">
      <c r="B11" s="71" t="s">
        <v>790</v>
      </c>
      <c r="C11" s="111" t="s">
        <v>1346</v>
      </c>
      <c r="D11" s="112">
        <v>2</v>
      </c>
      <c r="E11" s="20"/>
    </row>
    <row r="13" spans="1:5" s="72" customFormat="1" x14ac:dyDescent="0.15">
      <c r="A13" s="72" t="s">
        <v>2</v>
      </c>
    </row>
  </sheetData>
  <mergeCells count="5">
    <mergeCell ref="C3:E3"/>
    <mergeCell ref="C4:E4"/>
    <mergeCell ref="C6:C7"/>
    <mergeCell ref="D6:D7"/>
    <mergeCell ref="E6:E7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8" sqref="D8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37.140625" style="18" customWidth="1"/>
    <col min="4" max="4" width="25.7109375" style="18" bestFit="1" customWidth="1"/>
    <col min="5" max="6" width="24.28515625" style="18" customWidth="1"/>
    <col min="7" max="16384" width="9.140625" style="18"/>
  </cols>
  <sheetData>
    <row r="1" spans="1:6" x14ac:dyDescent="0.15">
      <c r="A1" s="163" t="s">
        <v>1570</v>
      </c>
      <c r="B1" s="164"/>
      <c r="C1" s="164"/>
      <c r="D1" s="164"/>
      <c r="E1" s="164"/>
      <c r="F1" s="164"/>
    </row>
    <row r="2" spans="1:6" x14ac:dyDescent="0.15">
      <c r="B2" s="164" t="s">
        <v>7</v>
      </c>
    </row>
    <row r="3" spans="1:6" ht="10.5" customHeight="1" x14ac:dyDescent="0.15">
      <c r="B3" s="164"/>
      <c r="C3" s="643" t="s">
        <v>1569</v>
      </c>
      <c r="D3" s="643"/>
    </row>
    <row r="4" spans="1:6" x14ac:dyDescent="0.15">
      <c r="B4" s="164"/>
      <c r="C4" s="21"/>
      <c r="D4" s="21"/>
    </row>
    <row r="5" spans="1:6" ht="42" x14ac:dyDescent="0.15">
      <c r="B5" s="164"/>
      <c r="C5" s="19" t="s">
        <v>1706</v>
      </c>
      <c r="D5" s="19" t="s">
        <v>1629</v>
      </c>
      <c r="E5" s="19" t="s">
        <v>1630</v>
      </c>
      <c r="F5" s="19" t="s">
        <v>1631</v>
      </c>
    </row>
    <row r="6" spans="1:6" x14ac:dyDescent="0.15">
      <c r="B6" s="164"/>
      <c r="C6" s="19">
        <v>1</v>
      </c>
      <c r="D6" s="19">
        <v>2</v>
      </c>
      <c r="E6" s="19">
        <v>3</v>
      </c>
      <c r="F6" s="19">
        <v>4</v>
      </c>
    </row>
    <row r="7" spans="1:6" x14ac:dyDescent="0.15">
      <c r="A7" s="164" t="s">
        <v>6</v>
      </c>
      <c r="B7" s="164"/>
      <c r="C7" s="110">
        <v>1</v>
      </c>
      <c r="D7" s="110">
        <v>2</v>
      </c>
      <c r="E7" s="110">
        <v>3</v>
      </c>
      <c r="F7" s="110">
        <v>4</v>
      </c>
    </row>
    <row r="8" spans="1:6" x14ac:dyDescent="0.15">
      <c r="B8" s="165" t="s">
        <v>569</v>
      </c>
      <c r="C8" s="20"/>
      <c r="D8" s="20"/>
      <c r="E8" s="20"/>
      <c r="F8" s="20"/>
    </row>
    <row r="9" spans="1:6" ht="10.5" customHeight="1" x14ac:dyDescent="0.15">
      <c r="B9" s="164"/>
    </row>
    <row r="10" spans="1:6" x14ac:dyDescent="0.15">
      <c r="A10" s="164" t="s">
        <v>2</v>
      </c>
      <c r="B10" s="164"/>
      <c r="C10" s="164"/>
      <c r="D10" s="164"/>
      <c r="E10" s="164"/>
      <c r="F10" s="164"/>
    </row>
  </sheetData>
  <mergeCells count="1">
    <mergeCell ref="C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H14"/>
  <sheetViews>
    <sheetView topLeftCell="A4" workbookViewId="0">
      <selection activeCell="H15" sqref="H15"/>
    </sheetView>
  </sheetViews>
  <sheetFormatPr defaultRowHeight="15" x14ac:dyDescent="0.25"/>
  <cols>
    <col min="2" max="2" width="18.42578125" customWidth="1"/>
    <col min="3" max="3" width="10.5703125" customWidth="1"/>
    <col min="4" max="4" width="12.7109375" customWidth="1"/>
    <col min="5" max="5" width="12" customWidth="1"/>
    <col min="6" max="6" width="12.28515625" customWidth="1"/>
    <col min="7" max="7" width="13.5703125" customWidth="1"/>
    <col min="8" max="8" width="10.28515625" customWidth="1"/>
    <col min="9" max="9" width="11.85546875" customWidth="1"/>
    <col min="10" max="11" width="10.7109375" customWidth="1"/>
  </cols>
  <sheetData>
    <row r="4" spans="1:8" x14ac:dyDescent="0.25">
      <c r="B4" s="644" t="s">
        <v>1823</v>
      </c>
      <c r="C4" s="643"/>
      <c r="D4" s="287" t="s">
        <v>1734</v>
      </c>
      <c r="E4" s="18"/>
    </row>
    <row r="5" spans="1:8" x14ac:dyDescent="0.25">
      <c r="B5" s="21"/>
      <c r="C5" s="21"/>
      <c r="D5" s="18"/>
      <c r="E5" s="18"/>
    </row>
    <row r="6" spans="1:8" ht="147" x14ac:dyDescent="0.25">
      <c r="A6" s="293" t="s">
        <v>839</v>
      </c>
      <c r="B6" s="228" t="s">
        <v>1828</v>
      </c>
      <c r="C6" s="200" t="s">
        <v>1829</v>
      </c>
      <c r="D6" s="200" t="s">
        <v>1830</v>
      </c>
      <c r="E6" s="200" t="s">
        <v>1832</v>
      </c>
      <c r="F6" s="200" t="s">
        <v>1831</v>
      </c>
      <c r="G6" s="200" t="s">
        <v>1833</v>
      </c>
      <c r="H6" s="200" t="s">
        <v>1799</v>
      </c>
    </row>
    <row r="7" spans="1:8" x14ac:dyDescent="0.25">
      <c r="A7" s="293" t="s">
        <v>196</v>
      </c>
      <c r="B7" s="291">
        <v>1</v>
      </c>
      <c r="C7" s="200">
        <v>2</v>
      </c>
      <c r="D7" s="200" t="s">
        <v>271</v>
      </c>
      <c r="E7" s="19">
        <v>3</v>
      </c>
      <c r="F7" s="19">
        <v>4</v>
      </c>
      <c r="G7" s="200" t="s">
        <v>200</v>
      </c>
      <c r="H7" s="200">
        <v>5</v>
      </c>
    </row>
    <row r="8" spans="1:8" x14ac:dyDescent="0.25">
      <c r="A8" s="293" t="s">
        <v>196</v>
      </c>
      <c r="B8" s="291">
        <v>1</v>
      </c>
      <c r="C8" s="200">
        <v>2</v>
      </c>
      <c r="D8" s="200" t="s">
        <v>271</v>
      </c>
      <c r="E8" s="19">
        <v>3</v>
      </c>
      <c r="F8" s="19">
        <v>4</v>
      </c>
      <c r="G8" s="200" t="s">
        <v>200</v>
      </c>
      <c r="H8" s="289">
        <v>5</v>
      </c>
    </row>
    <row r="9" spans="1:8" x14ac:dyDescent="0.25">
      <c r="A9" s="257">
        <v>1</v>
      </c>
      <c r="B9" s="461"/>
      <c r="C9" s="461"/>
      <c r="D9" s="461"/>
      <c r="E9" s="461"/>
      <c r="F9" s="461"/>
      <c r="G9" s="461"/>
      <c r="H9" s="460" t="s">
        <v>1762</v>
      </c>
    </row>
    <row r="10" spans="1:8" ht="90" x14ac:dyDescent="0.25">
      <c r="A10" s="257">
        <v>2</v>
      </c>
      <c r="B10" s="295" t="s">
        <v>1835</v>
      </c>
      <c r="C10" s="295" t="s">
        <v>1836</v>
      </c>
      <c r="D10" s="295" t="s">
        <v>1837</v>
      </c>
      <c r="E10" s="295" t="s">
        <v>1838</v>
      </c>
      <c r="F10" s="295" t="s">
        <v>1839</v>
      </c>
      <c r="G10" s="295" t="s">
        <v>1840</v>
      </c>
      <c r="H10" s="459" t="s">
        <v>1821</v>
      </c>
    </row>
    <row r="11" spans="1:8" x14ac:dyDescent="0.25">
      <c r="B11" s="290"/>
    </row>
    <row r="14" spans="1:8" x14ac:dyDescent="0.25">
      <c r="B14" s="290" t="s">
        <v>1746</v>
      </c>
    </row>
  </sheetData>
  <mergeCells count="1">
    <mergeCell ref="B4:C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4"/>
  <sheetViews>
    <sheetView topLeftCell="B1" zoomScale="80" zoomScaleNormal="80" workbookViewId="0">
      <selection activeCell="L22" sqref="K22:L22"/>
    </sheetView>
  </sheetViews>
  <sheetFormatPr defaultColWidth="9.140625" defaultRowHeight="10.5" customHeight="1" x14ac:dyDescent="0.15"/>
  <cols>
    <col min="1" max="1" width="49.28515625" style="433" customWidth="1"/>
    <col min="2" max="2" width="16.42578125" style="434" customWidth="1"/>
    <col min="3" max="3" width="14.42578125" style="434" customWidth="1"/>
    <col min="4" max="4" width="17.85546875" style="434" customWidth="1"/>
    <col min="5" max="5" width="19.28515625" style="434" customWidth="1"/>
    <col min="6" max="6" width="19.28515625" style="433" customWidth="1"/>
    <col min="7" max="7" width="17.5703125" style="433" customWidth="1"/>
    <col min="8" max="8" width="9.140625" style="433" customWidth="1"/>
    <col min="9" max="16384" width="9.140625" style="433"/>
  </cols>
  <sheetData>
    <row r="1" spans="1:15" x14ac:dyDescent="0.15">
      <c r="A1" s="433" t="s">
        <v>1428</v>
      </c>
    </row>
    <row r="2" spans="1:15" x14ac:dyDescent="0.15">
      <c r="B2" s="434" t="s">
        <v>7</v>
      </c>
    </row>
    <row r="3" spans="1:15" ht="24" customHeight="1" x14ac:dyDescent="0.15">
      <c r="A3" s="711" t="s">
        <v>1427</v>
      </c>
      <c r="B3" s="711"/>
      <c r="C3" s="711"/>
      <c r="D3" s="711"/>
      <c r="E3" s="711"/>
      <c r="F3" s="711"/>
    </row>
    <row r="4" spans="1:15" x14ac:dyDescent="0.15">
      <c r="C4" s="712"/>
      <c r="D4" s="712"/>
      <c r="E4" s="712"/>
      <c r="F4" s="712"/>
    </row>
    <row r="5" spans="1:15" x14ac:dyDescent="0.15">
      <c r="A5" s="435" t="s">
        <v>1426</v>
      </c>
      <c r="B5" s="433"/>
      <c r="C5" s="679" t="s">
        <v>823</v>
      </c>
      <c r="D5" s="679"/>
      <c r="E5" s="679"/>
      <c r="F5" s="679"/>
    </row>
    <row r="6" spans="1:15" x14ac:dyDescent="0.15">
      <c r="A6" s="435"/>
      <c r="B6" s="433"/>
      <c r="C6" s="437"/>
      <c r="D6" s="437"/>
      <c r="E6" s="437"/>
      <c r="F6" s="437"/>
    </row>
    <row r="7" spans="1:15" ht="15.75" customHeight="1" x14ac:dyDescent="0.15">
      <c r="A7" s="673" t="s">
        <v>147</v>
      </c>
      <c r="B7" s="677"/>
      <c r="C7" s="675" t="s">
        <v>477</v>
      </c>
      <c r="D7" s="675" t="s">
        <v>972</v>
      </c>
      <c r="E7" s="672" t="s">
        <v>148</v>
      </c>
      <c r="F7" s="672"/>
    </row>
    <row r="8" spans="1:15" ht="13.5" customHeight="1" x14ac:dyDescent="0.15">
      <c r="A8" s="674"/>
      <c r="B8" s="678"/>
      <c r="C8" s="676"/>
      <c r="D8" s="676"/>
      <c r="E8" s="382" t="s">
        <v>938</v>
      </c>
      <c r="F8" s="382" t="s">
        <v>939</v>
      </c>
    </row>
    <row r="9" spans="1:15" x14ac:dyDescent="0.15">
      <c r="A9" s="395">
        <v>1</v>
      </c>
      <c r="B9" s="441"/>
      <c r="C9" s="441" t="s">
        <v>180</v>
      </c>
      <c r="D9" s="441" t="s">
        <v>14</v>
      </c>
      <c r="E9" s="523">
        <v>4</v>
      </c>
      <c r="F9" s="523">
        <v>5</v>
      </c>
    </row>
    <row r="10" spans="1:15" x14ac:dyDescent="0.15">
      <c r="A10" s="395" t="s">
        <v>6</v>
      </c>
      <c r="B10" s="441"/>
      <c r="C10" s="441"/>
      <c r="D10" s="441"/>
      <c r="E10" s="381">
        <v>4</v>
      </c>
      <c r="F10" s="381">
        <v>5</v>
      </c>
    </row>
    <row r="11" spans="1:15" x14ac:dyDescent="0.15">
      <c r="A11" s="513" t="s">
        <v>13</v>
      </c>
      <c r="B11" s="417" t="s">
        <v>196</v>
      </c>
      <c r="C11" s="417" t="s">
        <v>132</v>
      </c>
      <c r="D11" s="382" t="s">
        <v>152</v>
      </c>
      <c r="E11" s="490">
        <f>E12+E17+E22+E23+E29+E30+E40</f>
        <v>0</v>
      </c>
      <c r="F11" s="490">
        <f>F12+F17+F22+F23+F29+F30+F40</f>
        <v>0</v>
      </c>
    </row>
    <row r="12" spans="1:15" ht="21" x14ac:dyDescent="0.2">
      <c r="A12" s="514" t="s">
        <v>940</v>
      </c>
      <c r="B12" s="417" t="s">
        <v>272</v>
      </c>
      <c r="C12" s="417" t="s">
        <v>160</v>
      </c>
      <c r="D12" s="382" t="s">
        <v>153</v>
      </c>
      <c r="E12" s="490">
        <f>E13+E14+E15+E16</f>
        <v>0</v>
      </c>
      <c r="F12" s="490">
        <f>F13+F14+F15+F16</f>
        <v>0</v>
      </c>
      <c r="H12" s="524" t="s">
        <v>1841</v>
      </c>
      <c r="I12" s="525"/>
      <c r="J12" s="525"/>
      <c r="K12" s="525"/>
      <c r="L12" s="525"/>
      <c r="M12" s="525"/>
      <c r="N12" s="331"/>
      <c r="O12" s="554"/>
    </row>
    <row r="13" spans="1:15" ht="11.25" customHeight="1" x14ac:dyDescent="0.15">
      <c r="A13" s="514" t="s">
        <v>941</v>
      </c>
      <c r="B13" s="417" t="s">
        <v>942</v>
      </c>
      <c r="C13" s="417" t="s">
        <v>943</v>
      </c>
      <c r="D13" s="382" t="s">
        <v>944</v>
      </c>
      <c r="E13" s="490"/>
      <c r="F13" s="490"/>
    </row>
    <row r="14" spans="1:15" ht="11.25" customHeight="1" x14ac:dyDescent="0.15">
      <c r="A14" s="514" t="s">
        <v>1512</v>
      </c>
      <c r="B14" s="417" t="s">
        <v>1513</v>
      </c>
      <c r="C14" s="417" t="s">
        <v>1514</v>
      </c>
      <c r="D14" s="382" t="s">
        <v>1515</v>
      </c>
      <c r="E14" s="490"/>
      <c r="F14" s="490"/>
    </row>
    <row r="15" spans="1:15" ht="11.25" customHeight="1" x14ac:dyDescent="0.15">
      <c r="A15" s="514" t="s">
        <v>1516</v>
      </c>
      <c r="B15" s="417" t="s">
        <v>1517</v>
      </c>
      <c r="C15" s="417" t="s">
        <v>1518</v>
      </c>
      <c r="D15" s="382" t="s">
        <v>1519</v>
      </c>
      <c r="E15" s="490"/>
      <c r="F15" s="490"/>
    </row>
    <row r="16" spans="1:15" ht="11.25" customHeight="1" x14ac:dyDescent="0.15">
      <c r="A16" s="514" t="s">
        <v>1603</v>
      </c>
      <c r="B16" s="469" t="s">
        <v>1604</v>
      </c>
      <c r="C16" s="469" t="s">
        <v>1605</v>
      </c>
      <c r="D16" s="382"/>
      <c r="E16" s="490"/>
      <c r="F16" s="490"/>
    </row>
    <row r="17" spans="1:6" ht="21" x14ac:dyDescent="0.15">
      <c r="A17" s="514" t="s">
        <v>149</v>
      </c>
      <c r="B17" s="417" t="s">
        <v>273</v>
      </c>
      <c r="C17" s="417" t="s">
        <v>145</v>
      </c>
      <c r="D17" s="382" t="s">
        <v>154</v>
      </c>
      <c r="E17" s="490">
        <f>E18+E19+E21</f>
        <v>0</v>
      </c>
      <c r="F17" s="490">
        <f>F18+F19+F21</f>
        <v>0</v>
      </c>
    </row>
    <row r="18" spans="1:6" x14ac:dyDescent="0.15">
      <c r="A18" s="514" t="s">
        <v>1520</v>
      </c>
      <c r="B18" s="469" t="s">
        <v>1522</v>
      </c>
      <c r="C18" s="469" t="s">
        <v>947</v>
      </c>
      <c r="D18" s="382" t="s">
        <v>1521</v>
      </c>
      <c r="E18" s="490"/>
      <c r="F18" s="490"/>
    </row>
    <row r="19" spans="1:6" ht="12" customHeight="1" x14ac:dyDescent="0.15">
      <c r="A19" s="514" t="s">
        <v>945</v>
      </c>
      <c r="B19" s="469" t="s">
        <v>946</v>
      </c>
      <c r="C19" s="469" t="s">
        <v>1523</v>
      </c>
      <c r="D19" s="382" t="s">
        <v>948</v>
      </c>
      <c r="E19" s="490"/>
      <c r="F19" s="490"/>
    </row>
    <row r="20" spans="1:6" ht="12" customHeight="1" x14ac:dyDescent="0.15">
      <c r="A20" s="514" t="s">
        <v>1524</v>
      </c>
      <c r="B20" s="469" t="s">
        <v>1525</v>
      </c>
      <c r="C20" s="469" t="s">
        <v>1526</v>
      </c>
      <c r="D20" s="382" t="s">
        <v>1527</v>
      </c>
      <c r="E20" s="490"/>
      <c r="F20" s="490"/>
    </row>
    <row r="21" spans="1:6" ht="12" customHeight="1" x14ac:dyDescent="0.15">
      <c r="A21" s="514" t="s">
        <v>1606</v>
      </c>
      <c r="B21" s="469" t="s">
        <v>1607</v>
      </c>
      <c r="C21" s="469" t="s">
        <v>1608</v>
      </c>
      <c r="D21" s="382"/>
      <c r="E21" s="490"/>
      <c r="F21" s="490"/>
    </row>
    <row r="22" spans="1:6" ht="21.75" customHeight="1" x14ac:dyDescent="0.15">
      <c r="A22" s="514" t="s">
        <v>949</v>
      </c>
      <c r="B22" s="417" t="s">
        <v>274</v>
      </c>
      <c r="C22" s="417" t="s">
        <v>161</v>
      </c>
      <c r="D22" s="382" t="s">
        <v>155</v>
      </c>
      <c r="E22" s="490"/>
      <c r="F22" s="490"/>
    </row>
    <row r="23" spans="1:6" ht="31.5" x14ac:dyDescent="0.15">
      <c r="A23" s="514" t="s">
        <v>950</v>
      </c>
      <c r="B23" s="417" t="s">
        <v>275</v>
      </c>
      <c r="C23" s="417" t="s">
        <v>162</v>
      </c>
      <c r="D23" s="382" t="s">
        <v>156</v>
      </c>
      <c r="E23" s="490">
        <f>E24+E28</f>
        <v>0</v>
      </c>
      <c r="F23" s="490">
        <f>F24+F28</f>
        <v>0</v>
      </c>
    </row>
    <row r="24" spans="1:6" ht="21" x14ac:dyDescent="0.15">
      <c r="A24" s="514" t="s">
        <v>951</v>
      </c>
      <c r="B24" s="417" t="s">
        <v>952</v>
      </c>
      <c r="C24" s="417" t="s">
        <v>953</v>
      </c>
      <c r="D24" s="382" t="s">
        <v>954</v>
      </c>
      <c r="E24" s="490"/>
      <c r="F24" s="490"/>
    </row>
    <row r="25" spans="1:6" ht="31.5" x14ac:dyDescent="0.15">
      <c r="A25" s="474" t="s">
        <v>1653</v>
      </c>
      <c r="B25" s="475" t="s">
        <v>1686</v>
      </c>
      <c r="C25" s="475" t="s">
        <v>1664</v>
      </c>
      <c r="D25" s="399" t="s">
        <v>1665</v>
      </c>
      <c r="E25" s="490"/>
      <c r="F25" s="490"/>
    </row>
    <row r="26" spans="1:6" x14ac:dyDescent="0.15">
      <c r="A26" s="474" t="s">
        <v>1654</v>
      </c>
      <c r="B26" s="475" t="s">
        <v>1687</v>
      </c>
      <c r="C26" s="475" t="s">
        <v>1666</v>
      </c>
      <c r="D26" s="399" t="s">
        <v>1667</v>
      </c>
      <c r="E26" s="490"/>
      <c r="F26" s="490"/>
    </row>
    <row r="27" spans="1:6" ht="21" x14ac:dyDescent="0.15">
      <c r="A27" s="474" t="s">
        <v>1655</v>
      </c>
      <c r="B27" s="475" t="s">
        <v>1688</v>
      </c>
      <c r="C27" s="475" t="s">
        <v>1668</v>
      </c>
      <c r="D27" s="399" t="s">
        <v>1669</v>
      </c>
      <c r="E27" s="490"/>
      <c r="F27" s="490"/>
    </row>
    <row r="28" spans="1:6" ht="10.5" customHeight="1" x14ac:dyDescent="0.15">
      <c r="A28" s="514" t="s">
        <v>955</v>
      </c>
      <c r="B28" s="417" t="s">
        <v>956</v>
      </c>
      <c r="C28" s="417" t="s">
        <v>957</v>
      </c>
      <c r="D28" s="382" t="s">
        <v>958</v>
      </c>
      <c r="E28" s="490"/>
      <c r="F28" s="490"/>
    </row>
    <row r="29" spans="1:6" ht="21" customHeight="1" x14ac:dyDescent="0.15">
      <c r="A29" s="514" t="s">
        <v>150</v>
      </c>
      <c r="B29" s="417" t="s">
        <v>276</v>
      </c>
      <c r="C29" s="417" t="s">
        <v>163</v>
      </c>
      <c r="D29" s="382" t="s">
        <v>157</v>
      </c>
      <c r="E29" s="490"/>
      <c r="F29" s="490"/>
    </row>
    <row r="30" spans="1:6" ht="21" x14ac:dyDescent="0.15">
      <c r="A30" s="514" t="s">
        <v>959</v>
      </c>
      <c r="B30" s="417" t="s">
        <v>277</v>
      </c>
      <c r="C30" s="417" t="s">
        <v>164</v>
      </c>
      <c r="D30" s="382" t="s">
        <v>158</v>
      </c>
      <c r="E30" s="490"/>
      <c r="F30" s="490"/>
    </row>
    <row r="31" spans="1:6" ht="31.5" x14ac:dyDescent="0.15">
      <c r="A31" s="474" t="s">
        <v>1702</v>
      </c>
      <c r="B31" s="475" t="s">
        <v>1052</v>
      </c>
      <c r="C31" s="475" t="s">
        <v>1053</v>
      </c>
      <c r="D31" s="400" t="s">
        <v>1670</v>
      </c>
      <c r="E31" s="490"/>
      <c r="F31" s="490"/>
    </row>
    <row r="32" spans="1:6" x14ac:dyDescent="0.15">
      <c r="A32" s="474" t="s">
        <v>1656</v>
      </c>
      <c r="B32" s="475" t="s">
        <v>1689</v>
      </c>
      <c r="C32" s="475" t="s">
        <v>1671</v>
      </c>
      <c r="D32" s="399" t="s">
        <v>1672</v>
      </c>
      <c r="E32" s="490"/>
      <c r="F32" s="490"/>
    </row>
    <row r="33" spans="1:7" x14ac:dyDescent="0.15">
      <c r="A33" s="474" t="s">
        <v>1657</v>
      </c>
      <c r="B33" s="475" t="s">
        <v>1690</v>
      </c>
      <c r="C33" s="475" t="s">
        <v>1673</v>
      </c>
      <c r="D33" s="399" t="s">
        <v>1674</v>
      </c>
      <c r="E33" s="490"/>
      <c r="F33" s="490"/>
    </row>
    <row r="34" spans="1:7" x14ac:dyDescent="0.15">
      <c r="A34" s="474" t="s">
        <v>1658</v>
      </c>
      <c r="B34" s="475" t="s">
        <v>1691</v>
      </c>
      <c r="C34" s="475" t="s">
        <v>1675</v>
      </c>
      <c r="D34" s="399" t="s">
        <v>1676</v>
      </c>
      <c r="E34" s="490"/>
      <c r="F34" s="490"/>
    </row>
    <row r="35" spans="1:7" x14ac:dyDescent="0.15">
      <c r="A35" s="475" t="s">
        <v>1659</v>
      </c>
      <c r="B35" s="475" t="s">
        <v>1692</v>
      </c>
      <c r="C35" s="475" t="s">
        <v>1677</v>
      </c>
      <c r="D35" s="475" t="s">
        <v>1054</v>
      </c>
      <c r="E35" s="490"/>
      <c r="F35" s="490"/>
    </row>
    <row r="36" spans="1:7" ht="31.5" x14ac:dyDescent="0.15">
      <c r="A36" s="475" t="s">
        <v>1660</v>
      </c>
      <c r="B36" s="475" t="s">
        <v>1693</v>
      </c>
      <c r="C36" s="475" t="s">
        <v>1678</v>
      </c>
      <c r="D36" s="475" t="s">
        <v>1679</v>
      </c>
      <c r="E36" s="490"/>
      <c r="F36" s="490"/>
    </row>
    <row r="37" spans="1:7" x14ac:dyDescent="0.15">
      <c r="A37" s="475" t="s">
        <v>1661</v>
      </c>
      <c r="B37" s="475" t="s">
        <v>1694</v>
      </c>
      <c r="C37" s="475" t="s">
        <v>1680</v>
      </c>
      <c r="D37" s="475" t="s">
        <v>1681</v>
      </c>
      <c r="E37" s="490"/>
      <c r="F37" s="490"/>
    </row>
    <row r="38" spans="1:7" x14ac:dyDescent="0.15">
      <c r="A38" s="475" t="s">
        <v>1662</v>
      </c>
      <c r="B38" s="475" t="s">
        <v>1695</v>
      </c>
      <c r="C38" s="475" t="s">
        <v>1682</v>
      </c>
      <c r="D38" s="475" t="s">
        <v>1683</v>
      </c>
      <c r="E38" s="490"/>
      <c r="F38" s="490"/>
    </row>
    <row r="39" spans="1:7" x14ac:dyDescent="0.15">
      <c r="A39" s="475" t="s">
        <v>1663</v>
      </c>
      <c r="B39" s="475" t="s">
        <v>1696</v>
      </c>
      <c r="C39" s="475" t="s">
        <v>1684</v>
      </c>
      <c r="D39" s="475" t="s">
        <v>1685</v>
      </c>
      <c r="E39" s="490"/>
      <c r="F39" s="490"/>
    </row>
    <row r="40" spans="1:7" ht="31.5" x14ac:dyDescent="0.15">
      <c r="A40" s="514" t="s">
        <v>151</v>
      </c>
      <c r="B40" s="417" t="s">
        <v>278</v>
      </c>
      <c r="C40" s="417" t="s">
        <v>165</v>
      </c>
      <c r="D40" s="382" t="s">
        <v>159</v>
      </c>
      <c r="E40" s="490">
        <f>E41+E42</f>
        <v>0</v>
      </c>
      <c r="F40" s="490">
        <f>F41+F42</f>
        <v>0</v>
      </c>
    </row>
    <row r="41" spans="1:7" x14ac:dyDescent="0.15">
      <c r="A41" s="514" t="s">
        <v>1043</v>
      </c>
      <c r="B41" s="417" t="s">
        <v>961</v>
      </c>
      <c r="C41" s="417" t="s">
        <v>962</v>
      </c>
      <c r="D41" s="382" t="s">
        <v>1044</v>
      </c>
      <c r="E41" s="490"/>
      <c r="F41" s="490"/>
    </row>
    <row r="42" spans="1:7" ht="12.75" customHeight="1" x14ac:dyDescent="0.15">
      <c r="A42" s="514" t="s">
        <v>960</v>
      </c>
      <c r="B42" s="417" t="s">
        <v>1041</v>
      </c>
      <c r="C42" s="417" t="s">
        <v>1042</v>
      </c>
      <c r="D42" s="382" t="s">
        <v>963</v>
      </c>
      <c r="E42" s="488"/>
      <c r="F42" s="490"/>
      <c r="G42" s="519"/>
    </row>
    <row r="43" spans="1:7" x14ac:dyDescent="0.15">
      <c r="A43" s="516"/>
      <c r="B43" s="517"/>
      <c r="C43" s="517"/>
      <c r="D43" s="518"/>
      <c r="E43" s="518"/>
      <c r="F43" s="519"/>
      <c r="G43" s="519"/>
    </row>
    <row r="44" spans="1:7" x14ac:dyDescent="0.15">
      <c r="A44" s="433" t="s">
        <v>2</v>
      </c>
      <c r="D44" s="433"/>
      <c r="E44" s="433"/>
    </row>
  </sheetData>
  <mergeCells count="8">
    <mergeCell ref="A3:F3"/>
    <mergeCell ref="C4:F4"/>
    <mergeCell ref="C5:F5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12"/>
  <sheetViews>
    <sheetView topLeftCell="A19" zoomScale="69" zoomScaleNormal="69" workbookViewId="0">
      <selection activeCell="AP41" sqref="AP41"/>
    </sheetView>
  </sheetViews>
  <sheetFormatPr defaultColWidth="9.140625" defaultRowHeight="10.5" customHeight="1" x14ac:dyDescent="0.15"/>
  <cols>
    <col min="1" max="1" width="38.140625" style="384" customWidth="1"/>
    <col min="2" max="2" width="10.5703125" style="384" bestFit="1" customWidth="1"/>
    <col min="3" max="3" width="10.28515625" style="384" customWidth="1"/>
    <col min="4" max="4" width="15.140625" style="384" customWidth="1"/>
    <col min="5" max="5" width="13.85546875" style="384" customWidth="1"/>
    <col min="6" max="6" width="16.7109375" style="384" customWidth="1"/>
    <col min="7" max="7" width="11.140625" style="384" customWidth="1"/>
    <col min="8" max="8" width="9.140625" style="384" customWidth="1"/>
    <col min="9" max="9" width="8.85546875" style="384" customWidth="1"/>
    <col min="10" max="10" width="9.5703125" style="384" customWidth="1"/>
    <col min="11" max="11" width="13.28515625" style="384" customWidth="1"/>
    <col min="12" max="12" width="13" style="384" customWidth="1"/>
    <col min="13" max="13" width="9.140625" style="384" customWidth="1"/>
    <col min="14" max="14" width="12.5703125" style="384" customWidth="1"/>
    <col min="15" max="15" width="11.5703125" style="384" customWidth="1"/>
    <col min="16" max="16" width="12.28515625" style="384" customWidth="1"/>
    <col min="17" max="17" width="14" style="384" customWidth="1"/>
    <col min="18" max="18" width="14.140625" style="384" customWidth="1"/>
    <col min="19" max="19" width="13.85546875" style="384" customWidth="1"/>
    <col min="20" max="20" width="9.28515625" style="384" customWidth="1"/>
    <col min="21" max="21" width="12" style="384" customWidth="1"/>
    <col min="22" max="22" width="13" style="384" customWidth="1"/>
    <col min="23" max="23" width="9.140625" style="384" customWidth="1"/>
    <col min="24" max="24" width="15.42578125" style="275" customWidth="1"/>
    <col min="25" max="25" width="14.7109375" style="275" customWidth="1"/>
    <col min="26" max="27" width="13.28515625" style="275" customWidth="1"/>
    <col min="28" max="16384" width="9.140625" style="384"/>
  </cols>
  <sheetData>
    <row r="1" spans="1:27" x14ac:dyDescent="0.15">
      <c r="A1" s="402" t="s">
        <v>1124</v>
      </c>
      <c r="B1" s="403"/>
      <c r="C1" s="402"/>
      <c r="D1" s="403"/>
    </row>
    <row r="2" spans="1:27" x14ac:dyDescent="0.15">
      <c r="A2" s="404" t="s">
        <v>1123</v>
      </c>
      <c r="B2" s="403" t="s">
        <v>7</v>
      </c>
      <c r="C2" s="404"/>
      <c r="D2" s="715" t="s">
        <v>1122</v>
      </c>
      <c r="E2" s="715"/>
      <c r="F2" s="715"/>
      <c r="G2" s="715"/>
      <c r="H2" s="715"/>
      <c r="I2" s="715"/>
      <c r="J2" s="715"/>
      <c r="K2" s="715"/>
      <c r="L2" s="715"/>
    </row>
    <row r="3" spans="1:27" x14ac:dyDescent="0.15">
      <c r="A3" s="404"/>
      <c r="B3" s="403"/>
      <c r="C3" s="404"/>
      <c r="D3" s="405"/>
      <c r="E3" s="405"/>
      <c r="F3" s="405"/>
      <c r="G3" s="405"/>
      <c r="H3" s="405"/>
      <c r="I3" s="405"/>
      <c r="J3" s="405"/>
      <c r="K3" s="405"/>
      <c r="L3" s="406" t="s">
        <v>844</v>
      </c>
      <c r="X3" s="637" t="s">
        <v>1709</v>
      </c>
      <c r="Y3" s="638"/>
      <c r="Z3" s="638"/>
      <c r="AA3" s="638"/>
    </row>
    <row r="4" spans="1:27" ht="10.5" customHeight="1" x14ac:dyDescent="0.15">
      <c r="A4" s="683" t="s">
        <v>12</v>
      </c>
      <c r="B4" s="707"/>
      <c r="C4" s="691" t="s">
        <v>477</v>
      </c>
      <c r="D4" s="694" t="s">
        <v>478</v>
      </c>
      <c r="E4" s="683" t="s">
        <v>1064</v>
      </c>
      <c r="F4" s="683" t="s">
        <v>1065</v>
      </c>
      <c r="G4" s="685" t="s">
        <v>1015</v>
      </c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7"/>
      <c r="S4" s="521"/>
      <c r="T4" s="680" t="s">
        <v>1017</v>
      </c>
      <c r="U4" s="680" t="s">
        <v>1081</v>
      </c>
      <c r="V4" s="683" t="s">
        <v>990</v>
      </c>
      <c r="W4" s="683" t="s">
        <v>964</v>
      </c>
      <c r="X4" s="634" t="s">
        <v>1710</v>
      </c>
      <c r="Y4" s="634" t="s">
        <v>1711</v>
      </c>
      <c r="Z4" s="634" t="s">
        <v>1712</v>
      </c>
      <c r="AA4" s="634" t="s">
        <v>1713</v>
      </c>
    </row>
    <row r="5" spans="1:27" ht="30" customHeight="1" x14ac:dyDescent="0.15">
      <c r="A5" s="683"/>
      <c r="B5" s="707"/>
      <c r="C5" s="692"/>
      <c r="D5" s="694"/>
      <c r="E5" s="683"/>
      <c r="F5" s="683"/>
      <c r="G5" s="683" t="s">
        <v>13</v>
      </c>
      <c r="H5" s="685" t="s">
        <v>1066</v>
      </c>
      <c r="I5" s="686"/>
      <c r="J5" s="687"/>
      <c r="K5" s="522"/>
      <c r="L5" s="683" t="s">
        <v>1012</v>
      </c>
      <c r="M5" s="683"/>
      <c r="N5" s="683"/>
      <c r="O5" s="685" t="s">
        <v>1067</v>
      </c>
      <c r="P5" s="686"/>
      <c r="Q5" s="686"/>
      <c r="R5" s="687"/>
      <c r="S5" s="680" t="s">
        <v>1080</v>
      </c>
      <c r="T5" s="681"/>
      <c r="U5" s="681"/>
      <c r="V5" s="683"/>
      <c r="W5" s="683"/>
      <c r="X5" s="635"/>
      <c r="Y5" s="635"/>
      <c r="Z5" s="635"/>
      <c r="AA5" s="635"/>
    </row>
    <row r="6" spans="1:27" ht="63" x14ac:dyDescent="0.15">
      <c r="A6" s="683"/>
      <c r="B6" s="707"/>
      <c r="C6" s="693"/>
      <c r="D6" s="694"/>
      <c r="E6" s="683"/>
      <c r="F6" s="683"/>
      <c r="G6" s="684"/>
      <c r="H6" s="379" t="s">
        <v>1068</v>
      </c>
      <c r="I6" s="379" t="s">
        <v>1069</v>
      </c>
      <c r="J6" s="379" t="s">
        <v>1070</v>
      </c>
      <c r="K6" s="379" t="s">
        <v>1071</v>
      </c>
      <c r="L6" s="379" t="s">
        <v>1013</v>
      </c>
      <c r="M6" s="379" t="s">
        <v>1072</v>
      </c>
      <c r="N6" s="379" t="s">
        <v>1014</v>
      </c>
      <c r="O6" s="379" t="s">
        <v>1073</v>
      </c>
      <c r="P6" s="379" t="s">
        <v>1016</v>
      </c>
      <c r="Q6" s="379" t="s">
        <v>1056</v>
      </c>
      <c r="R6" s="521" t="s">
        <v>1074</v>
      </c>
      <c r="S6" s="682"/>
      <c r="T6" s="682"/>
      <c r="U6" s="682"/>
      <c r="V6" s="683"/>
      <c r="W6" s="683"/>
      <c r="X6" s="636"/>
      <c r="Y6" s="636"/>
      <c r="Z6" s="636"/>
      <c r="AA6" s="636"/>
    </row>
    <row r="7" spans="1:27" x14ac:dyDescent="0.15">
      <c r="A7" s="409">
        <v>1</v>
      </c>
      <c r="B7" s="396"/>
      <c r="C7" s="410">
        <v>2</v>
      </c>
      <c r="D7" s="410" t="s">
        <v>14</v>
      </c>
      <c r="E7" s="410" t="s">
        <v>279</v>
      </c>
      <c r="F7" s="410" t="s">
        <v>509</v>
      </c>
      <c r="G7" s="409">
        <v>4</v>
      </c>
      <c r="H7" s="409">
        <v>5</v>
      </c>
      <c r="I7" s="409">
        <v>6</v>
      </c>
      <c r="J7" s="409" t="s">
        <v>319</v>
      </c>
      <c r="K7" s="410" t="s">
        <v>1049</v>
      </c>
      <c r="L7" s="409">
        <v>8</v>
      </c>
      <c r="M7" s="410" t="s">
        <v>220</v>
      </c>
      <c r="N7" s="409">
        <v>9</v>
      </c>
      <c r="O7" s="409">
        <v>10</v>
      </c>
      <c r="P7" s="409">
        <v>11</v>
      </c>
      <c r="Q7" s="410" t="s">
        <v>1046</v>
      </c>
      <c r="R7" s="410" t="s">
        <v>1047</v>
      </c>
      <c r="S7" s="410" t="s">
        <v>243</v>
      </c>
      <c r="T7" s="409">
        <v>14</v>
      </c>
      <c r="U7" s="410" t="s">
        <v>246</v>
      </c>
      <c r="V7" s="409">
        <v>15</v>
      </c>
      <c r="W7" s="410" t="s">
        <v>1082</v>
      </c>
      <c r="X7" s="276">
        <v>17</v>
      </c>
      <c r="Y7" s="276">
        <v>18</v>
      </c>
      <c r="Z7" s="276">
        <v>19</v>
      </c>
      <c r="AA7" s="276">
        <v>20</v>
      </c>
    </row>
    <row r="8" spans="1:27" x14ac:dyDescent="0.15">
      <c r="A8" s="463" t="s">
        <v>6</v>
      </c>
      <c r="B8" s="410"/>
      <c r="C8" s="410"/>
      <c r="D8" s="410"/>
      <c r="E8" s="378" t="s">
        <v>279</v>
      </c>
      <c r="F8" s="378" t="s">
        <v>509</v>
      </c>
      <c r="G8" s="378">
        <v>4</v>
      </c>
      <c r="H8" s="378">
        <v>5</v>
      </c>
      <c r="I8" s="378">
        <v>6</v>
      </c>
      <c r="J8" s="378" t="s">
        <v>319</v>
      </c>
      <c r="K8" s="378" t="s">
        <v>1049</v>
      </c>
      <c r="L8" s="378">
        <v>8</v>
      </c>
      <c r="M8" s="462" t="s">
        <v>220</v>
      </c>
      <c r="N8" s="462">
        <v>9</v>
      </c>
      <c r="O8" s="462">
        <v>10</v>
      </c>
      <c r="P8" s="462">
        <v>11</v>
      </c>
      <c r="Q8" s="462" t="s">
        <v>1046</v>
      </c>
      <c r="R8" s="462" t="s">
        <v>1047</v>
      </c>
      <c r="S8" s="462" t="s">
        <v>243</v>
      </c>
      <c r="T8" s="462">
        <v>14</v>
      </c>
      <c r="U8" s="462" t="s">
        <v>246</v>
      </c>
      <c r="V8" s="462">
        <v>15</v>
      </c>
      <c r="W8" s="462" t="s">
        <v>1082</v>
      </c>
      <c r="X8" s="276">
        <v>17</v>
      </c>
      <c r="Y8" s="276">
        <v>18</v>
      </c>
      <c r="Z8" s="276">
        <v>19</v>
      </c>
      <c r="AA8" s="276">
        <v>20</v>
      </c>
    </row>
    <row r="9" spans="1:27" s="412" customFormat="1" x14ac:dyDescent="0.15">
      <c r="A9" s="374" t="s">
        <v>646</v>
      </c>
      <c r="B9" s="375" t="s">
        <v>196</v>
      </c>
      <c r="C9" s="375" t="s">
        <v>132</v>
      </c>
      <c r="D9" s="376" t="s">
        <v>15</v>
      </c>
      <c r="E9" s="411">
        <f>Таблица3000!F9+Таблица2000!G9+Таблица1000!G9</f>
        <v>0</v>
      </c>
      <c r="F9" s="411">
        <f>Таблица2000!H9</f>
        <v>0</v>
      </c>
      <c r="G9" s="411">
        <f>Таблица3000!G9+Таблица2000!I9+Таблица1000!H9</f>
        <v>0</v>
      </c>
      <c r="H9" s="411">
        <f>Таблица1000!I9</f>
        <v>0</v>
      </c>
      <c r="I9" s="411">
        <f>Таблица1000!J9</f>
        <v>0</v>
      </c>
      <c r="J9" s="411">
        <f>Таблица1000!K9</f>
        <v>0</v>
      </c>
      <c r="K9" s="411">
        <f>Таблица2000!J9</f>
        <v>0</v>
      </c>
      <c r="L9" s="411">
        <f>Таблица3000!H9+Таблица2000!K9+Таблица1000!L9</f>
        <v>0</v>
      </c>
      <c r="M9" s="411">
        <f>Таблица2000!L9</f>
        <v>0</v>
      </c>
      <c r="N9" s="411">
        <f>Таблица3000!I9+Таблица2000!M9+Таблица1000!M9</f>
        <v>0</v>
      </c>
      <c r="O9" s="411">
        <f>Таблица3000!J9+Таблица2000!N9+Таблица1000!N9</f>
        <v>0</v>
      </c>
      <c r="P9" s="411">
        <f>Таблица3000!K9+Таблица2000!O9+Таблица1000!O9</f>
        <v>0</v>
      </c>
      <c r="Q9" s="411">
        <f>Таблица3000!L9+Таблица2000!P9+Таблица1000!P9</f>
        <v>0</v>
      </c>
      <c r="R9" s="411">
        <f>Таблица2000!Q9</f>
        <v>0</v>
      </c>
      <c r="S9" s="411">
        <f>Таблица2000!R9</f>
        <v>0</v>
      </c>
      <c r="T9" s="411">
        <f>Таблица3000!M9+Таблица2000!S9+Таблица1000!Q9</f>
        <v>0</v>
      </c>
      <c r="U9" s="411">
        <f>Таблица2000!T9</f>
        <v>0</v>
      </c>
      <c r="V9" s="411">
        <f>Таблица3000!N9+Таблица2000!U9+Таблица1000!R9</f>
        <v>0</v>
      </c>
      <c r="W9" s="411">
        <f>Таблица2000!V9</f>
        <v>0</v>
      </c>
      <c r="X9" s="557" t="e">
        <f>G9*1000/Таблица4601!F9</f>
        <v>#DIV/0!</v>
      </c>
      <c r="Y9" s="557" t="e">
        <f>N9*1000/Таблица4601!F9</f>
        <v>#DIV/0!</v>
      </c>
      <c r="Z9" s="557" t="e">
        <f>V9*1000/Таблица4601!F9</f>
        <v>#DIV/0!</v>
      </c>
      <c r="AA9" s="557" t="e">
        <f>O9*100/N9</f>
        <v>#DIV/0!</v>
      </c>
    </row>
    <row r="10" spans="1:27" s="412" customFormat="1" ht="21" x14ac:dyDescent="0.15">
      <c r="A10" s="374" t="s">
        <v>1326</v>
      </c>
      <c r="B10" s="375" t="s">
        <v>197</v>
      </c>
      <c r="C10" s="375" t="s">
        <v>133</v>
      </c>
      <c r="D10" s="376" t="s">
        <v>756</v>
      </c>
      <c r="E10" s="411">
        <f>Таблица3000!F10+Таблица2000!G10+Таблица1000!G10</f>
        <v>0</v>
      </c>
      <c r="F10" s="411">
        <f>Таблица2000!H10</f>
        <v>0</v>
      </c>
      <c r="G10" s="411">
        <f>Таблица3000!G10+Таблица2000!I10+Таблица1000!H10</f>
        <v>0</v>
      </c>
      <c r="H10" s="411">
        <f>Таблица1000!I10</f>
        <v>0</v>
      </c>
      <c r="I10" s="411">
        <f>Таблица1000!J10</f>
        <v>0</v>
      </c>
      <c r="J10" s="411">
        <f>Таблица1000!K10</f>
        <v>0</v>
      </c>
      <c r="K10" s="411">
        <f>Таблица2000!J10</f>
        <v>0</v>
      </c>
      <c r="L10" s="411">
        <f>Таблица3000!H10+Таблица2000!K10+Таблица1000!L10</f>
        <v>0</v>
      </c>
      <c r="M10" s="411">
        <f>Таблица2000!L10</f>
        <v>0</v>
      </c>
      <c r="N10" s="411">
        <f>Таблица3000!I10+Таблица2000!M10+Таблица1000!M10</f>
        <v>0</v>
      </c>
      <c r="O10" s="411">
        <f>Таблица3000!J10+Таблица2000!N10+Таблица1000!N10</f>
        <v>0</v>
      </c>
      <c r="P10" s="411">
        <f>Таблица3000!K10+Таблица2000!O10+Таблица1000!O10</f>
        <v>0</v>
      </c>
      <c r="Q10" s="411">
        <f>Таблица3000!L10+Таблица2000!P10+Таблица1000!P10</f>
        <v>0</v>
      </c>
      <c r="R10" s="411">
        <f>Таблица2000!Q10</f>
        <v>0</v>
      </c>
      <c r="S10" s="411">
        <f>Таблица2000!R10</f>
        <v>0</v>
      </c>
      <c r="T10" s="411">
        <f>Таблица3000!M10+Таблица2000!S10+Таблица1000!Q10</f>
        <v>0</v>
      </c>
      <c r="U10" s="411">
        <f>Таблица2000!T10</f>
        <v>0</v>
      </c>
      <c r="V10" s="411">
        <f>Таблица3000!N10+Таблица2000!U10+Таблица1000!R10</f>
        <v>0</v>
      </c>
      <c r="W10" s="411">
        <f>Таблица2000!V10</f>
        <v>0</v>
      </c>
      <c r="X10" s="557" t="e">
        <f>G10*1000/Таблица4601!F9</f>
        <v>#DIV/0!</v>
      </c>
      <c r="Y10" s="557" t="e">
        <f>N10*1000/Таблица4601!F9</f>
        <v>#DIV/0!</v>
      </c>
      <c r="Z10" s="557" t="e">
        <f>V10*1000/Таблица4601!F9</f>
        <v>#DIV/0!</v>
      </c>
      <c r="AA10" s="557" t="e">
        <f t="shared" ref="AA10:AA73" si="0">O10*100/N10</f>
        <v>#DIV/0!</v>
      </c>
    </row>
    <row r="11" spans="1:27" x14ac:dyDescent="0.15">
      <c r="A11" s="377" t="s">
        <v>280</v>
      </c>
      <c r="B11" s="378" t="s">
        <v>271</v>
      </c>
      <c r="C11" s="378" t="s">
        <v>144</v>
      </c>
      <c r="D11" s="379" t="s">
        <v>757</v>
      </c>
      <c r="E11" s="411">
        <f>Таблица3000!F11+Таблица2000!G11+Таблица1000!G11</f>
        <v>0</v>
      </c>
      <c r="F11" s="411">
        <f>Таблица2000!H11</f>
        <v>0</v>
      </c>
      <c r="G11" s="411">
        <f>Таблица3000!G11+Таблица2000!I11+Таблица1000!H11</f>
        <v>0</v>
      </c>
      <c r="H11" s="411">
        <f>Таблица1000!I11</f>
        <v>0</v>
      </c>
      <c r="I11" s="411">
        <f>Таблица1000!J11</f>
        <v>0</v>
      </c>
      <c r="J11" s="411">
        <f>Таблица1000!K11</f>
        <v>0</v>
      </c>
      <c r="K11" s="411">
        <f>Таблица2000!J11</f>
        <v>0</v>
      </c>
      <c r="L11" s="411">
        <f>Таблица3000!H11+Таблица2000!K11+Таблица1000!L11</f>
        <v>0</v>
      </c>
      <c r="M11" s="411">
        <f>Таблица2000!L11</f>
        <v>0</v>
      </c>
      <c r="N11" s="411">
        <f>Таблица3000!I11+Таблица2000!M11+Таблица1000!M11</f>
        <v>0</v>
      </c>
      <c r="O11" s="411">
        <f>Таблица3000!J11+Таблица2000!N11+Таблица1000!N11</f>
        <v>0</v>
      </c>
      <c r="P11" s="411">
        <f>Таблица3000!K11+Таблица2000!O11+Таблица1000!O11</f>
        <v>0</v>
      </c>
      <c r="Q11" s="411">
        <f>Таблица3000!L11+Таблица2000!P11+Таблица1000!P11</f>
        <v>0</v>
      </c>
      <c r="R11" s="411">
        <f>Таблица2000!Q11</f>
        <v>0</v>
      </c>
      <c r="S11" s="411">
        <f>Таблица2000!R11</f>
        <v>0</v>
      </c>
      <c r="T11" s="411">
        <f>Таблица3000!M11+Таблица2000!S11+Таблица1000!Q11</f>
        <v>0</v>
      </c>
      <c r="U11" s="411">
        <f>Таблица2000!T11</f>
        <v>0</v>
      </c>
      <c r="V11" s="411">
        <f>Таблица3000!N11+Таблица2000!U11+Таблица1000!R11</f>
        <v>0</v>
      </c>
      <c r="W11" s="411">
        <f>Таблица2000!V11</f>
        <v>0</v>
      </c>
      <c r="X11" s="557" t="e">
        <f>G11*1000/Таблица4601!F9</f>
        <v>#DIV/0!</v>
      </c>
      <c r="Y11" s="557" t="e">
        <f>N11*1000/Таблица4601!F9</f>
        <v>#DIV/0!</v>
      </c>
      <c r="Z11" s="557" t="e">
        <f>V11*1000/Таблица4601!F9</f>
        <v>#DIV/0!</v>
      </c>
      <c r="AA11" s="557" t="e">
        <f t="shared" si="0"/>
        <v>#DIV/0!</v>
      </c>
    </row>
    <row r="12" spans="1:27" x14ac:dyDescent="0.15">
      <c r="A12" s="377" t="s">
        <v>504</v>
      </c>
      <c r="B12" s="378" t="s">
        <v>603</v>
      </c>
      <c r="C12" s="378" t="s">
        <v>602</v>
      </c>
      <c r="D12" s="379" t="s">
        <v>493</v>
      </c>
      <c r="E12" s="411">
        <f>Таблица3000!F12+Таблица2000!G12+Таблица1000!G12</f>
        <v>0</v>
      </c>
      <c r="F12" s="411">
        <f>Таблица2000!H12</f>
        <v>0</v>
      </c>
      <c r="G12" s="411">
        <f>Таблица3000!G12+Таблица2000!I12+Таблица1000!H12</f>
        <v>0</v>
      </c>
      <c r="H12" s="411">
        <f>Таблица1000!I12</f>
        <v>0</v>
      </c>
      <c r="I12" s="411">
        <f>Таблица1000!J12</f>
        <v>0</v>
      </c>
      <c r="J12" s="411">
        <f>Таблица1000!K12</f>
        <v>0</v>
      </c>
      <c r="K12" s="411">
        <f>Таблица2000!J12</f>
        <v>0</v>
      </c>
      <c r="L12" s="411">
        <f>Таблица3000!H12+Таблица2000!K12+Таблица1000!L12</f>
        <v>0</v>
      </c>
      <c r="M12" s="411">
        <f>Таблица2000!L12</f>
        <v>0</v>
      </c>
      <c r="N12" s="411">
        <f>Таблица3000!I12+Таблица2000!M12+Таблица1000!M12</f>
        <v>0</v>
      </c>
      <c r="O12" s="411">
        <f>Таблица3000!J12+Таблица2000!N12+Таблица1000!N12</f>
        <v>0</v>
      </c>
      <c r="P12" s="411">
        <f>Таблица3000!K12+Таблица2000!O12+Таблица1000!O12</f>
        <v>0</v>
      </c>
      <c r="Q12" s="411">
        <f>Таблица3000!L12+Таблица2000!P12+Таблица1000!P12</f>
        <v>0</v>
      </c>
      <c r="R12" s="411">
        <f>Таблица2000!Q12</f>
        <v>0</v>
      </c>
      <c r="S12" s="411">
        <f>Таблица2000!R12</f>
        <v>0</v>
      </c>
      <c r="T12" s="411">
        <f>Таблица3000!M12+Таблица2000!S12+Таблица1000!Q12</f>
        <v>0</v>
      </c>
      <c r="U12" s="411">
        <f>Таблица2000!T12</f>
        <v>0</v>
      </c>
      <c r="V12" s="411">
        <f>Таблица3000!N12+Таблица2000!U12+Таблица1000!R12</f>
        <v>0</v>
      </c>
      <c r="W12" s="411">
        <f>Таблица2000!V12</f>
        <v>0</v>
      </c>
      <c r="X12" s="557" t="e">
        <f>G12*1000/Таблица4601!F9</f>
        <v>#DIV/0!</v>
      </c>
      <c r="Y12" s="557" t="e">
        <f>N12*1000/Таблица4601!F9</f>
        <v>#DIV/0!</v>
      </c>
      <c r="Z12" s="557" t="e">
        <f>V12*1000/Таблица4601!F9</f>
        <v>#DIV/0!</v>
      </c>
      <c r="AA12" s="557" t="e">
        <f t="shared" si="0"/>
        <v>#DIV/0!</v>
      </c>
    </row>
    <row r="13" spans="1:27" x14ac:dyDescent="0.15">
      <c r="A13" s="377" t="s">
        <v>281</v>
      </c>
      <c r="B13" s="378" t="s">
        <v>494</v>
      </c>
      <c r="C13" s="378" t="s">
        <v>495</v>
      </c>
      <c r="D13" s="379" t="s">
        <v>505</v>
      </c>
      <c r="E13" s="411">
        <f>Таблица3000!F13+Таблица2000!G13+Таблица1000!G13</f>
        <v>0</v>
      </c>
      <c r="F13" s="411">
        <f>Таблица2000!H13</f>
        <v>0</v>
      </c>
      <c r="G13" s="411">
        <f>Таблица3000!G13+Таблица2000!I13+Таблица1000!H13</f>
        <v>0</v>
      </c>
      <c r="H13" s="411">
        <f>Таблица1000!I13</f>
        <v>0</v>
      </c>
      <c r="I13" s="411">
        <f>Таблица1000!J13</f>
        <v>0</v>
      </c>
      <c r="J13" s="411">
        <f>Таблица1000!K13</f>
        <v>0</v>
      </c>
      <c r="K13" s="411">
        <f>Таблица2000!J13</f>
        <v>0</v>
      </c>
      <c r="L13" s="411">
        <f>Таблица3000!H13+Таблица2000!K13+Таблица1000!L13</f>
        <v>0</v>
      </c>
      <c r="M13" s="411">
        <f>Таблица2000!L13</f>
        <v>0</v>
      </c>
      <c r="N13" s="411">
        <f>Таблица3000!I13+Таблица2000!M13+Таблица1000!M13</f>
        <v>0</v>
      </c>
      <c r="O13" s="411">
        <f>Таблица3000!J13+Таблица2000!N13+Таблица1000!N13</f>
        <v>0</v>
      </c>
      <c r="P13" s="411">
        <f>Таблица3000!K13+Таблица2000!O13+Таблица1000!O13</f>
        <v>0</v>
      </c>
      <c r="Q13" s="411">
        <f>Таблица3000!L13+Таблица2000!P13+Таблица1000!P13</f>
        <v>0</v>
      </c>
      <c r="R13" s="411">
        <f>Таблица2000!Q13</f>
        <v>0</v>
      </c>
      <c r="S13" s="411">
        <f>Таблица2000!R13</f>
        <v>0</v>
      </c>
      <c r="T13" s="411">
        <f>Таблица3000!M13+Таблица2000!S13+Таблица1000!Q13</f>
        <v>0</v>
      </c>
      <c r="U13" s="411">
        <f>Таблица2000!T13</f>
        <v>0</v>
      </c>
      <c r="V13" s="411">
        <f>Таблица3000!N13+Таблица2000!U13+Таблица1000!R13</f>
        <v>0</v>
      </c>
      <c r="W13" s="411">
        <f>Таблица2000!V13</f>
        <v>0</v>
      </c>
      <c r="X13" s="557" t="e">
        <f>G13*1000/Таблица4601!F9</f>
        <v>#DIV/0!</v>
      </c>
      <c r="Y13" s="557" t="e">
        <f>N13*1000/Таблица4601!F9</f>
        <v>#DIV/0!</v>
      </c>
      <c r="Z13" s="557" t="e">
        <f>V13*1000/Таблица4601!F9</f>
        <v>#DIV/0!</v>
      </c>
      <c r="AA13" s="557" t="e">
        <f t="shared" si="0"/>
        <v>#DIV/0!</v>
      </c>
    </row>
    <row r="14" spans="1:27" x14ac:dyDescent="0.15">
      <c r="A14" s="380" t="s">
        <v>1642</v>
      </c>
      <c r="B14" s="381" t="s">
        <v>1643</v>
      </c>
      <c r="C14" s="381" t="s">
        <v>1644</v>
      </c>
      <c r="D14" s="382" t="s">
        <v>1645</v>
      </c>
      <c r="E14" s="411">
        <f>Таблица3000!F14+Таблица2000!G14+Таблица1000!G14</f>
        <v>0</v>
      </c>
      <c r="F14" s="411">
        <f>Таблица2000!H14</f>
        <v>0</v>
      </c>
      <c r="G14" s="411">
        <f>Таблица3000!G14+Таблица2000!I14+Таблица1000!H14</f>
        <v>0</v>
      </c>
      <c r="H14" s="411">
        <f>Таблица1000!I14</f>
        <v>0</v>
      </c>
      <c r="I14" s="411">
        <f>Таблица1000!J14</f>
        <v>0</v>
      </c>
      <c r="J14" s="411">
        <f>Таблица1000!K14</f>
        <v>0</v>
      </c>
      <c r="K14" s="411">
        <f>Таблица2000!J14</f>
        <v>0</v>
      </c>
      <c r="L14" s="411">
        <f>Таблица3000!H14+Таблица2000!K14+Таблица1000!L14</f>
        <v>0</v>
      </c>
      <c r="M14" s="411">
        <f>Таблица2000!L14</f>
        <v>0</v>
      </c>
      <c r="N14" s="411">
        <f>Таблица3000!I14+Таблица2000!M14+Таблица1000!M14</f>
        <v>0</v>
      </c>
      <c r="O14" s="411">
        <f>Таблица3000!J14+Таблица2000!N14+Таблица1000!N14</f>
        <v>0</v>
      </c>
      <c r="P14" s="411">
        <f>Таблица3000!K14+Таблица2000!O14+Таблица1000!O14</f>
        <v>0</v>
      </c>
      <c r="Q14" s="411">
        <f>Таблица3000!L14+Таблица2000!P14+Таблица1000!P14</f>
        <v>0</v>
      </c>
      <c r="R14" s="411">
        <f>Таблица2000!Q14</f>
        <v>0</v>
      </c>
      <c r="S14" s="411">
        <f>Таблица2000!R14</f>
        <v>0</v>
      </c>
      <c r="T14" s="411">
        <f>Таблица3000!M14+Таблица2000!S14+Таблица1000!Q14</f>
        <v>0</v>
      </c>
      <c r="U14" s="411">
        <f>Таблица2000!T14</f>
        <v>0</v>
      </c>
      <c r="V14" s="411">
        <f>Таблица3000!N14+Таблица2000!U14+Таблица1000!R14</f>
        <v>0</v>
      </c>
      <c r="W14" s="411">
        <f>Таблица2000!V14</f>
        <v>0</v>
      </c>
      <c r="X14" s="557" t="e">
        <f>G14*1000/Таблица4601!F9</f>
        <v>#DIV/0!</v>
      </c>
      <c r="Y14" s="557" t="e">
        <f>N14*1000/Таблица4601!F9</f>
        <v>#DIV/0!</v>
      </c>
      <c r="Z14" s="557" t="e">
        <f>V14*1000/Таблица4601!F9</f>
        <v>#DIV/0!</v>
      </c>
      <c r="AA14" s="557" t="e">
        <f t="shared" si="0"/>
        <v>#DIV/0!</v>
      </c>
    </row>
    <row r="15" spans="1:27" x14ac:dyDescent="0.15">
      <c r="A15" s="413" t="s">
        <v>1429</v>
      </c>
      <c r="B15" s="401" t="s">
        <v>1430</v>
      </c>
      <c r="C15" s="401" t="s">
        <v>1641</v>
      </c>
      <c r="D15" s="379"/>
      <c r="E15" s="411">
        <f>Таблица3000!F15+Таблица2000!G15+Таблица1000!G15</f>
        <v>0</v>
      </c>
      <c r="F15" s="411">
        <f>Таблица2000!H15</f>
        <v>0</v>
      </c>
      <c r="G15" s="411">
        <f>Таблица3000!G15+Таблица2000!I15+Таблица1000!H15</f>
        <v>0</v>
      </c>
      <c r="H15" s="411">
        <f>Таблица1000!I15</f>
        <v>0</v>
      </c>
      <c r="I15" s="411">
        <f>Таблица1000!J15</f>
        <v>0</v>
      </c>
      <c r="J15" s="411">
        <f>Таблица1000!K15</f>
        <v>0</v>
      </c>
      <c r="K15" s="411">
        <f>Таблица2000!J15</f>
        <v>0</v>
      </c>
      <c r="L15" s="411">
        <f>Таблица3000!H15+Таблица2000!K15+Таблица1000!L15</f>
        <v>0</v>
      </c>
      <c r="M15" s="411">
        <f>Таблица2000!L15</f>
        <v>0</v>
      </c>
      <c r="N15" s="411">
        <f>Таблица3000!I15+Таблица2000!M15+Таблица1000!M15</f>
        <v>0</v>
      </c>
      <c r="O15" s="411">
        <f>Таблица3000!J15+Таблица2000!N15+Таблица1000!N15</f>
        <v>0</v>
      </c>
      <c r="P15" s="411">
        <f>Таблица3000!K15+Таблица2000!O15+Таблица1000!O15</f>
        <v>0</v>
      </c>
      <c r="Q15" s="411">
        <f>Таблица3000!L15+Таблица2000!P15+Таблица1000!P15</f>
        <v>0</v>
      </c>
      <c r="R15" s="411">
        <f>Таблица2000!Q15</f>
        <v>0</v>
      </c>
      <c r="S15" s="411">
        <f>Таблица2000!R15</f>
        <v>0</v>
      </c>
      <c r="T15" s="411">
        <f>Таблица3000!M15+Таблица2000!S15+Таблица1000!Q15</f>
        <v>0</v>
      </c>
      <c r="U15" s="411">
        <f>Таблица2000!T15</f>
        <v>0</v>
      </c>
      <c r="V15" s="411">
        <f>Таблица3000!N15+Таблица2000!U15+Таблица1000!R15</f>
        <v>0</v>
      </c>
      <c r="W15" s="411">
        <f>Таблица2000!V15</f>
        <v>0</v>
      </c>
      <c r="X15" s="557" t="e">
        <f>G15*1000/Таблица4601!F9</f>
        <v>#DIV/0!</v>
      </c>
      <c r="Y15" s="557" t="e">
        <f>N15*1000/Таблица4601!F9</f>
        <v>#DIV/0!</v>
      </c>
      <c r="Z15" s="557" t="e">
        <f>V15*1000/Таблица4601!F9</f>
        <v>#DIV/0!</v>
      </c>
      <c r="AA15" s="557" t="e">
        <f t="shared" si="0"/>
        <v>#DIV/0!</v>
      </c>
    </row>
    <row r="16" spans="1:27" x14ac:dyDescent="0.15">
      <c r="A16" s="377" t="s">
        <v>1370</v>
      </c>
      <c r="B16" s="378" t="s">
        <v>1367</v>
      </c>
      <c r="C16" s="401" t="s">
        <v>1431</v>
      </c>
      <c r="D16" s="379"/>
      <c r="E16" s="411">
        <f>Таблица3000!F16+Таблица2000!G16+Таблица1000!G16</f>
        <v>0</v>
      </c>
      <c r="F16" s="411">
        <f>Таблица2000!H16</f>
        <v>0</v>
      </c>
      <c r="G16" s="411">
        <f>Таблица3000!G16+Таблица2000!I16+Таблица1000!H16</f>
        <v>0</v>
      </c>
      <c r="H16" s="411">
        <f>Таблица1000!I16</f>
        <v>0</v>
      </c>
      <c r="I16" s="411">
        <f>Таблица1000!J16</f>
        <v>0</v>
      </c>
      <c r="J16" s="411">
        <f>Таблица1000!K16</f>
        <v>0</v>
      </c>
      <c r="K16" s="411">
        <f>Таблица2000!J16</f>
        <v>0</v>
      </c>
      <c r="L16" s="411">
        <f>Таблица3000!H16+Таблица2000!K16+Таблица1000!L16</f>
        <v>0</v>
      </c>
      <c r="M16" s="411">
        <f>Таблица2000!L16</f>
        <v>0</v>
      </c>
      <c r="N16" s="411">
        <f>Таблица3000!I16+Таблица2000!M16+Таблица1000!M16</f>
        <v>0</v>
      </c>
      <c r="O16" s="411">
        <f>Таблица3000!J16+Таблица2000!N16+Таблица1000!N16</f>
        <v>0</v>
      </c>
      <c r="P16" s="411">
        <f>Таблица3000!K16+Таблица2000!O16+Таблица1000!O16</f>
        <v>0</v>
      </c>
      <c r="Q16" s="411">
        <f>Таблица3000!L16+Таблица2000!P16+Таблица1000!P16</f>
        <v>0</v>
      </c>
      <c r="R16" s="411">
        <f>Таблица2000!Q16</f>
        <v>0</v>
      </c>
      <c r="S16" s="411">
        <f>Таблица2000!R16</f>
        <v>0</v>
      </c>
      <c r="T16" s="411">
        <f>Таблица3000!M16+Таблица2000!S16+Таблица1000!Q16</f>
        <v>0</v>
      </c>
      <c r="U16" s="411">
        <f>Таблица2000!T16</f>
        <v>0</v>
      </c>
      <c r="V16" s="411">
        <f>Таблица3000!N16+Таблица2000!U16+Таблица1000!R16</f>
        <v>0</v>
      </c>
      <c r="W16" s="411">
        <f>Таблица2000!V16</f>
        <v>0</v>
      </c>
      <c r="X16" s="557" t="e">
        <f>G16*1000/Таблица4601!F9</f>
        <v>#DIV/0!</v>
      </c>
      <c r="Y16" s="557" t="e">
        <f>N16*1000/Таблица4601!F9</f>
        <v>#DIV/0!</v>
      </c>
      <c r="Z16" s="557" t="e">
        <f>V16*1000/Таблица4601!F9</f>
        <v>#DIV/0!</v>
      </c>
      <c r="AA16" s="557" t="e">
        <f t="shared" si="0"/>
        <v>#DIV/0!</v>
      </c>
    </row>
    <row r="17" spans="1:27" x14ac:dyDescent="0.15">
      <c r="A17" s="377" t="s">
        <v>1371</v>
      </c>
      <c r="B17" s="378" t="s">
        <v>1368</v>
      </c>
      <c r="C17" s="401" t="s">
        <v>1432</v>
      </c>
      <c r="D17" s="379"/>
      <c r="E17" s="411">
        <f>Таблица3000!F17+Таблица2000!G17+Таблица1000!G17</f>
        <v>0</v>
      </c>
      <c r="F17" s="411">
        <f>Таблица2000!H17</f>
        <v>0</v>
      </c>
      <c r="G17" s="411">
        <f>Таблица3000!G17+Таблица2000!I17+Таблица1000!H17</f>
        <v>0</v>
      </c>
      <c r="H17" s="411">
        <f>Таблица1000!I17</f>
        <v>0</v>
      </c>
      <c r="I17" s="411">
        <f>Таблица1000!J17</f>
        <v>0</v>
      </c>
      <c r="J17" s="411">
        <f>Таблица1000!K17</f>
        <v>0</v>
      </c>
      <c r="K17" s="411">
        <f>Таблица2000!J17</f>
        <v>0</v>
      </c>
      <c r="L17" s="411">
        <f>Таблица3000!H17+Таблица2000!K17+Таблица1000!L17</f>
        <v>0</v>
      </c>
      <c r="M17" s="411">
        <f>Таблица2000!L17</f>
        <v>0</v>
      </c>
      <c r="N17" s="411">
        <f>Таблица3000!I17+Таблица2000!M17+Таблица1000!M17</f>
        <v>0</v>
      </c>
      <c r="O17" s="411">
        <f>Таблица3000!J17+Таблица2000!N17+Таблица1000!N17</f>
        <v>0</v>
      </c>
      <c r="P17" s="411">
        <f>Таблица3000!K17+Таблица2000!O17+Таблица1000!O17</f>
        <v>0</v>
      </c>
      <c r="Q17" s="411">
        <f>Таблица3000!L17+Таблица2000!P17+Таблица1000!P17</f>
        <v>0</v>
      </c>
      <c r="R17" s="411">
        <f>Таблица2000!Q17</f>
        <v>0</v>
      </c>
      <c r="S17" s="411">
        <f>Таблица2000!R17</f>
        <v>0</v>
      </c>
      <c r="T17" s="411">
        <f>Таблица3000!M17+Таблица2000!S17+Таблица1000!Q17</f>
        <v>0</v>
      </c>
      <c r="U17" s="411">
        <f>Таблица2000!T17</f>
        <v>0</v>
      </c>
      <c r="V17" s="411">
        <f>Таблица3000!N17+Таблица2000!U17+Таблица1000!R17</f>
        <v>0</v>
      </c>
      <c r="W17" s="411">
        <f>Таблица2000!V17</f>
        <v>0</v>
      </c>
      <c r="X17" s="557" t="e">
        <f>G17*1000/Таблица4601!F9</f>
        <v>#DIV/0!</v>
      </c>
      <c r="Y17" s="557" t="e">
        <f>N17*1000/Таблица4601!F9</f>
        <v>#DIV/0!</v>
      </c>
      <c r="Z17" s="557" t="e">
        <f>V17*1000/Таблица4601!F9</f>
        <v>#DIV/0!</v>
      </c>
      <c r="AA17" s="557" t="e">
        <f t="shared" si="0"/>
        <v>#DIV/0!</v>
      </c>
    </row>
    <row r="18" spans="1:27" x14ac:dyDescent="0.15">
      <c r="A18" s="377" t="s">
        <v>1372</v>
      </c>
      <c r="B18" s="378" t="s">
        <v>1369</v>
      </c>
      <c r="C18" s="401" t="s">
        <v>1433</v>
      </c>
      <c r="D18" s="379"/>
      <c r="E18" s="411">
        <f>Таблица3000!F18+Таблица2000!G18+Таблица1000!G18</f>
        <v>0</v>
      </c>
      <c r="F18" s="411">
        <f>Таблица2000!H18</f>
        <v>0</v>
      </c>
      <c r="G18" s="411">
        <f>Таблица3000!G18+Таблица2000!I18+Таблица1000!H18</f>
        <v>0</v>
      </c>
      <c r="H18" s="411">
        <f>Таблица1000!I18</f>
        <v>0</v>
      </c>
      <c r="I18" s="411">
        <f>Таблица1000!J18</f>
        <v>0</v>
      </c>
      <c r="J18" s="411">
        <f>Таблица1000!K18</f>
        <v>0</v>
      </c>
      <c r="K18" s="411">
        <f>Таблица2000!J18</f>
        <v>0</v>
      </c>
      <c r="L18" s="411">
        <f>Таблица3000!H18+Таблица2000!K18+Таблица1000!L18</f>
        <v>0</v>
      </c>
      <c r="M18" s="411">
        <f>Таблица2000!L18</f>
        <v>0</v>
      </c>
      <c r="N18" s="411">
        <f>Таблица3000!I18+Таблица2000!M18+Таблица1000!M18</f>
        <v>0</v>
      </c>
      <c r="O18" s="411">
        <f>Таблица3000!J18+Таблица2000!N18+Таблица1000!N18</f>
        <v>0</v>
      </c>
      <c r="P18" s="411">
        <f>Таблица3000!K18+Таблица2000!O18+Таблица1000!O18</f>
        <v>0</v>
      </c>
      <c r="Q18" s="411">
        <f>Таблица3000!L18+Таблица2000!P18+Таблица1000!P18</f>
        <v>0</v>
      </c>
      <c r="R18" s="411">
        <f>Таблица2000!Q18</f>
        <v>0</v>
      </c>
      <c r="S18" s="411">
        <f>Таблица2000!R18</f>
        <v>0</v>
      </c>
      <c r="T18" s="411">
        <f>Таблица3000!M18+Таблица2000!S18+Таблица1000!Q18</f>
        <v>0</v>
      </c>
      <c r="U18" s="411">
        <f>Таблица2000!T18</f>
        <v>0</v>
      </c>
      <c r="V18" s="411">
        <f>Таблица3000!N18+Таблица2000!U18+Таблица1000!R18</f>
        <v>0</v>
      </c>
      <c r="W18" s="411">
        <f>Таблица2000!V18</f>
        <v>0</v>
      </c>
      <c r="X18" s="557" t="e">
        <f>G18*1000/Таблица4601!F9</f>
        <v>#DIV/0!</v>
      </c>
      <c r="Y18" s="557" t="e">
        <f>N18*1000/Таблица4601!F9</f>
        <v>#DIV/0!</v>
      </c>
      <c r="Z18" s="557" t="e">
        <f>V18*1000/Таблица4601!F9</f>
        <v>#DIV/0!</v>
      </c>
      <c r="AA18" s="557" t="e">
        <f t="shared" si="0"/>
        <v>#DIV/0!</v>
      </c>
    </row>
    <row r="19" spans="1:27" s="412" customFormat="1" x14ac:dyDescent="0.15">
      <c r="A19" s="377" t="s">
        <v>1435</v>
      </c>
      <c r="B19" s="378" t="s">
        <v>1554</v>
      </c>
      <c r="C19" s="401" t="s">
        <v>1434</v>
      </c>
      <c r="D19" s="379"/>
      <c r="E19" s="411">
        <f>Таблица3000!F19+Таблица2000!G19+Таблица1000!G19</f>
        <v>0</v>
      </c>
      <c r="F19" s="411">
        <f>Таблица2000!H19</f>
        <v>0</v>
      </c>
      <c r="G19" s="411">
        <f>Таблица3000!G19+Таблица2000!I19+Таблица1000!H19</f>
        <v>0</v>
      </c>
      <c r="H19" s="411">
        <f>Таблица1000!I19</f>
        <v>0</v>
      </c>
      <c r="I19" s="411">
        <f>Таблица1000!J19</f>
        <v>0</v>
      </c>
      <c r="J19" s="411">
        <f>Таблица1000!K19</f>
        <v>0</v>
      </c>
      <c r="K19" s="411">
        <f>Таблица2000!J19</f>
        <v>0</v>
      </c>
      <c r="L19" s="411">
        <f>Таблица3000!H19+Таблица2000!K19+Таблица1000!L19</f>
        <v>0</v>
      </c>
      <c r="M19" s="411">
        <f>Таблица2000!L19</f>
        <v>0</v>
      </c>
      <c r="N19" s="411">
        <f>Таблица3000!I19+Таблица2000!M19+Таблица1000!M19</f>
        <v>0</v>
      </c>
      <c r="O19" s="411">
        <f>Таблица3000!J19+Таблица2000!N19+Таблица1000!N19</f>
        <v>0</v>
      </c>
      <c r="P19" s="411">
        <f>Таблица3000!K19+Таблица2000!O19+Таблица1000!O19</f>
        <v>0</v>
      </c>
      <c r="Q19" s="411">
        <f>Таблица3000!L19+Таблица2000!P19+Таблица1000!P19</f>
        <v>0</v>
      </c>
      <c r="R19" s="411">
        <f>Таблица2000!Q19</f>
        <v>0</v>
      </c>
      <c r="S19" s="411">
        <f>Таблица2000!R19</f>
        <v>0</v>
      </c>
      <c r="T19" s="411">
        <f>Таблица3000!M19+Таблица2000!S19+Таблица1000!Q19</f>
        <v>0</v>
      </c>
      <c r="U19" s="411">
        <f>Таблица2000!T19</f>
        <v>0</v>
      </c>
      <c r="V19" s="411">
        <f>Таблица3000!N19+Таблица2000!U19+Таблица1000!R19</f>
        <v>0</v>
      </c>
      <c r="W19" s="411">
        <f>Таблица2000!V19</f>
        <v>0</v>
      </c>
      <c r="X19" s="557" t="e">
        <f>G19*1000/Таблица4601!F9</f>
        <v>#DIV/0!</v>
      </c>
      <c r="Y19" s="557" t="e">
        <f>N19*1000/Таблица4601!F9</f>
        <v>#DIV/0!</v>
      </c>
      <c r="Z19" s="557" t="e">
        <f>V19*1000/Таблица4601!F9</f>
        <v>#DIV/0!</v>
      </c>
      <c r="AA19" s="557" t="e">
        <f t="shared" si="0"/>
        <v>#DIV/0!</v>
      </c>
    </row>
    <row r="20" spans="1:27" x14ac:dyDescent="0.15">
      <c r="A20" s="374" t="s">
        <v>666</v>
      </c>
      <c r="B20" s="375" t="s">
        <v>198</v>
      </c>
      <c r="C20" s="375" t="s">
        <v>134</v>
      </c>
      <c r="D20" s="376" t="s">
        <v>758</v>
      </c>
      <c r="E20" s="411">
        <f>Таблица3000!F20+Таблица2000!G20+Таблица1000!G20</f>
        <v>0</v>
      </c>
      <c r="F20" s="411">
        <f>Таблица2000!H20</f>
        <v>0</v>
      </c>
      <c r="G20" s="411">
        <f>Таблица3000!G20+Таблица2000!I20+Таблица1000!H20</f>
        <v>0</v>
      </c>
      <c r="H20" s="411">
        <f>Таблица1000!I20</f>
        <v>0</v>
      </c>
      <c r="I20" s="411">
        <f>Таблица1000!J20</f>
        <v>0</v>
      </c>
      <c r="J20" s="411">
        <f>Таблица1000!K20</f>
        <v>0</v>
      </c>
      <c r="K20" s="411">
        <f>Таблица2000!J20</f>
        <v>0</v>
      </c>
      <c r="L20" s="411">
        <f>Таблица3000!H20+Таблица2000!K20+Таблица1000!L20</f>
        <v>0</v>
      </c>
      <c r="M20" s="411">
        <f>Таблица2000!L20</f>
        <v>0</v>
      </c>
      <c r="N20" s="411">
        <f>Таблица3000!I20+Таблица2000!M20+Таблица1000!M20</f>
        <v>0</v>
      </c>
      <c r="O20" s="411">
        <f>Таблица3000!J20+Таблица2000!N20+Таблица1000!N20</f>
        <v>0</v>
      </c>
      <c r="P20" s="411">
        <f>Таблица3000!K20+Таблица2000!O20+Таблица1000!O20</f>
        <v>0</v>
      </c>
      <c r="Q20" s="411">
        <f>Таблица3000!L20+Таблица2000!P20+Таблица1000!P20</f>
        <v>0</v>
      </c>
      <c r="R20" s="411">
        <f>Таблица2000!Q20</f>
        <v>0</v>
      </c>
      <c r="S20" s="411">
        <f>Таблица2000!R20</f>
        <v>0</v>
      </c>
      <c r="T20" s="411">
        <f>Таблица3000!M20+Таблица2000!S20+Таблица1000!Q20</f>
        <v>0</v>
      </c>
      <c r="U20" s="411">
        <f>Таблица2000!T20</f>
        <v>0</v>
      </c>
      <c r="V20" s="411">
        <f>Таблица3000!N20+Таблица2000!U20+Таблица1000!R20</f>
        <v>0</v>
      </c>
      <c r="W20" s="411">
        <f>Таблица2000!V20</f>
        <v>0</v>
      </c>
      <c r="X20" s="557" t="e">
        <f>G20*1000/Таблица4601!F9</f>
        <v>#DIV/0!</v>
      </c>
      <c r="Y20" s="557" t="e">
        <f>N20*1000/Таблица4601!F9</f>
        <v>#DIV/0!</v>
      </c>
      <c r="Z20" s="557" t="e">
        <f>V20*1000/Таблица4601!F9</f>
        <v>#DIV/0!</v>
      </c>
      <c r="AA20" s="557" t="e">
        <f t="shared" si="0"/>
        <v>#DIV/0!</v>
      </c>
    </row>
    <row r="21" spans="1:27" x14ac:dyDescent="0.15">
      <c r="A21" s="377" t="s">
        <v>283</v>
      </c>
      <c r="B21" s="378" t="s">
        <v>279</v>
      </c>
      <c r="C21" s="378" t="s">
        <v>166</v>
      </c>
      <c r="D21" s="379" t="s">
        <v>284</v>
      </c>
      <c r="E21" s="411">
        <f>Таблица3000!F21+Таблица2000!G21+Таблица1000!G21</f>
        <v>0</v>
      </c>
      <c r="F21" s="411">
        <f>Таблица2000!H21</f>
        <v>0</v>
      </c>
      <c r="G21" s="411">
        <f>Таблица3000!G21+Таблица2000!I21+Таблица1000!H21</f>
        <v>0</v>
      </c>
      <c r="H21" s="411">
        <f>Таблица1000!I21</f>
        <v>0</v>
      </c>
      <c r="I21" s="411">
        <f>Таблица1000!J21</f>
        <v>0</v>
      </c>
      <c r="J21" s="411">
        <f>Таблица1000!K21</f>
        <v>0</v>
      </c>
      <c r="K21" s="411">
        <f>Таблица2000!J21</f>
        <v>0</v>
      </c>
      <c r="L21" s="411">
        <f>Таблица3000!H21+Таблица2000!K21+Таблица1000!L21</f>
        <v>0</v>
      </c>
      <c r="M21" s="411">
        <f>Таблица2000!L21</f>
        <v>0</v>
      </c>
      <c r="N21" s="411">
        <f>Таблица3000!I21+Таблица2000!M21+Таблица1000!M21</f>
        <v>0</v>
      </c>
      <c r="O21" s="411">
        <f>Таблица3000!J21+Таблица2000!N21+Таблица1000!N21</f>
        <v>0</v>
      </c>
      <c r="P21" s="411">
        <f>Таблица3000!K21+Таблица2000!O21+Таблица1000!O21</f>
        <v>0</v>
      </c>
      <c r="Q21" s="411">
        <f>Таблица3000!L21+Таблица2000!P21+Таблица1000!P21</f>
        <v>0</v>
      </c>
      <c r="R21" s="411">
        <f>Таблица2000!Q21</f>
        <v>0</v>
      </c>
      <c r="S21" s="411">
        <f>Таблица2000!R21</f>
        <v>0</v>
      </c>
      <c r="T21" s="411">
        <f>Таблица3000!M21+Таблица2000!S21+Таблица1000!Q21</f>
        <v>0</v>
      </c>
      <c r="U21" s="411">
        <f>Таблица2000!T21</f>
        <v>0</v>
      </c>
      <c r="V21" s="411">
        <f>Таблица3000!N21+Таблица2000!U21+Таблица1000!R21</f>
        <v>0</v>
      </c>
      <c r="W21" s="411">
        <f>Таблица2000!V21</f>
        <v>0</v>
      </c>
      <c r="X21" s="557" t="e">
        <f>G21*1000/Таблица4601!F9</f>
        <v>#DIV/0!</v>
      </c>
      <c r="Y21" s="557" t="e">
        <f>N21*1000/Таблица4601!F9</f>
        <v>#DIV/0!</v>
      </c>
      <c r="Z21" s="557" t="e">
        <f>V21*1000/Таблица4601!F9</f>
        <v>#DIV/0!</v>
      </c>
      <c r="AA21" s="557" t="e">
        <f t="shared" si="0"/>
        <v>#DIV/0!</v>
      </c>
    </row>
    <row r="22" spans="1:27" ht="31.5" x14ac:dyDescent="0.15">
      <c r="A22" s="377" t="s">
        <v>667</v>
      </c>
      <c r="B22" s="378" t="s">
        <v>506</v>
      </c>
      <c r="C22" s="396" t="s">
        <v>507</v>
      </c>
      <c r="D22" s="379" t="s">
        <v>508</v>
      </c>
      <c r="E22" s="411">
        <f>Таблица3000!F22+Таблица2000!G22+Таблица1000!G22</f>
        <v>0</v>
      </c>
      <c r="F22" s="411">
        <f>Таблица2000!H22</f>
        <v>0</v>
      </c>
      <c r="G22" s="411">
        <f>Таблица3000!G22+Таблица2000!I22+Таблица1000!H22</f>
        <v>0</v>
      </c>
      <c r="H22" s="411">
        <f>Таблица1000!I22</f>
        <v>0</v>
      </c>
      <c r="I22" s="411">
        <f>Таблица1000!J22</f>
        <v>0</v>
      </c>
      <c r="J22" s="411">
        <f>Таблица1000!K22</f>
        <v>0</v>
      </c>
      <c r="K22" s="411">
        <f>Таблица2000!J22</f>
        <v>0</v>
      </c>
      <c r="L22" s="411">
        <f>Таблица3000!H22+Таблица2000!K22+Таблица1000!L22</f>
        <v>0</v>
      </c>
      <c r="M22" s="411">
        <f>Таблица2000!L22</f>
        <v>0</v>
      </c>
      <c r="N22" s="411">
        <f>Таблица3000!I22+Таблица2000!M22+Таблица1000!M22</f>
        <v>0</v>
      </c>
      <c r="O22" s="411">
        <f>Таблица3000!J22+Таблица2000!N22+Таблица1000!N22</f>
        <v>0</v>
      </c>
      <c r="P22" s="411">
        <f>Таблица3000!K22+Таблица2000!O22+Таблица1000!O22</f>
        <v>0</v>
      </c>
      <c r="Q22" s="411">
        <f>Таблица3000!L22+Таблица2000!P22+Таблица1000!P22</f>
        <v>0</v>
      </c>
      <c r="R22" s="411">
        <f>Таблица2000!Q22</f>
        <v>0</v>
      </c>
      <c r="S22" s="411">
        <f>Таблица2000!R22</f>
        <v>0</v>
      </c>
      <c r="T22" s="411">
        <f>Таблица3000!M22+Таблица2000!S22+Таблица1000!Q22</f>
        <v>0</v>
      </c>
      <c r="U22" s="411">
        <f>Таблица2000!T22</f>
        <v>0</v>
      </c>
      <c r="V22" s="411">
        <f>Таблица3000!N22+Таблица2000!U22+Таблица1000!R22</f>
        <v>0</v>
      </c>
      <c r="W22" s="411">
        <f>Таблица2000!V22</f>
        <v>0</v>
      </c>
      <c r="X22" s="557" t="e">
        <f>G22*1000/Таблица4601!F9</f>
        <v>#DIV/0!</v>
      </c>
      <c r="Y22" s="557" t="e">
        <f>N22*1000/Таблица4601!F9</f>
        <v>#DIV/0!</v>
      </c>
      <c r="Z22" s="557" t="e">
        <f>V22*1000/Таблица4601!F9</f>
        <v>#DIV/0!</v>
      </c>
      <c r="AA22" s="557" t="e">
        <f t="shared" si="0"/>
        <v>#DIV/0!</v>
      </c>
    </row>
    <row r="23" spans="1:27" x14ac:dyDescent="0.15">
      <c r="A23" s="377" t="s">
        <v>789</v>
      </c>
      <c r="B23" s="378" t="s">
        <v>509</v>
      </c>
      <c r="C23" s="396" t="s">
        <v>510</v>
      </c>
      <c r="D23" s="379" t="s">
        <v>511</v>
      </c>
      <c r="E23" s="411">
        <f>Таблица3000!F23+Таблица2000!G23+Таблица1000!G23</f>
        <v>0</v>
      </c>
      <c r="F23" s="411">
        <f>Таблица2000!H23</f>
        <v>0</v>
      </c>
      <c r="G23" s="411">
        <f>Таблица3000!G23+Таблица2000!I23+Таблица1000!H23</f>
        <v>0</v>
      </c>
      <c r="H23" s="411">
        <f>Таблица1000!I23</f>
        <v>0</v>
      </c>
      <c r="I23" s="411">
        <f>Таблица1000!J23</f>
        <v>0</v>
      </c>
      <c r="J23" s="411">
        <f>Таблица1000!K23</f>
        <v>0</v>
      </c>
      <c r="K23" s="411">
        <f>Таблица2000!J23</f>
        <v>0</v>
      </c>
      <c r="L23" s="411">
        <f>Таблица3000!H23+Таблица2000!K23+Таблица1000!L23</f>
        <v>0</v>
      </c>
      <c r="M23" s="411">
        <f>Таблица2000!L23</f>
        <v>0</v>
      </c>
      <c r="N23" s="411">
        <f>Таблица3000!I23+Таблица2000!M23+Таблица1000!M23</f>
        <v>0</v>
      </c>
      <c r="O23" s="411">
        <f>Таблица3000!J23+Таблица2000!N23+Таблица1000!N23</f>
        <v>0</v>
      </c>
      <c r="P23" s="411">
        <f>Таблица3000!K23+Таблица2000!O23+Таблица1000!O23</f>
        <v>0</v>
      </c>
      <c r="Q23" s="411">
        <f>Таблица3000!L23+Таблица2000!P23+Таблица1000!P23</f>
        <v>0</v>
      </c>
      <c r="R23" s="411">
        <f>Таблица2000!Q23</f>
        <v>0</v>
      </c>
      <c r="S23" s="411">
        <f>Таблица2000!R23</f>
        <v>0</v>
      </c>
      <c r="T23" s="411">
        <f>Таблица3000!M23+Таблица2000!S23+Таблица1000!Q23</f>
        <v>0</v>
      </c>
      <c r="U23" s="411">
        <f>Таблица2000!T23</f>
        <v>0</v>
      </c>
      <c r="V23" s="411">
        <f>Таблица3000!N23+Таблица2000!U23+Таблица1000!R23</f>
        <v>0</v>
      </c>
      <c r="W23" s="411">
        <f>Таблица2000!V23</f>
        <v>0</v>
      </c>
      <c r="X23" s="557" t="e">
        <f>G23*1000/Таблица4601!F9</f>
        <v>#DIV/0!</v>
      </c>
      <c r="Y23" s="557" t="e">
        <f>N23*1000/Таблица4601!F9</f>
        <v>#DIV/0!</v>
      </c>
      <c r="Z23" s="557" t="e">
        <f>V23*1000/Таблица4601!F9</f>
        <v>#DIV/0!</v>
      </c>
      <c r="AA23" s="557" t="e">
        <f t="shared" si="0"/>
        <v>#DIV/0!</v>
      </c>
    </row>
    <row r="24" spans="1:27" s="412" customFormat="1" x14ac:dyDescent="0.15">
      <c r="A24" s="377" t="s">
        <v>1075</v>
      </c>
      <c r="B24" s="378" t="s">
        <v>1079</v>
      </c>
      <c r="C24" s="396" t="s">
        <v>1076</v>
      </c>
      <c r="D24" s="379" t="s">
        <v>1077</v>
      </c>
      <c r="E24" s="411">
        <f>Таблица3000!F24+Таблица2000!G24+Таблица1000!G24</f>
        <v>0</v>
      </c>
      <c r="F24" s="411">
        <f>Таблица2000!H24</f>
        <v>0</v>
      </c>
      <c r="G24" s="411">
        <f>Таблица3000!G24+Таблица2000!I24+Таблица1000!H24</f>
        <v>0</v>
      </c>
      <c r="H24" s="411">
        <f>Таблица1000!I24</f>
        <v>0</v>
      </c>
      <c r="I24" s="411">
        <f>Таблица1000!J24</f>
        <v>0</v>
      </c>
      <c r="J24" s="411">
        <f>Таблица1000!K24</f>
        <v>0</v>
      </c>
      <c r="K24" s="411">
        <f>Таблица2000!J24</f>
        <v>0</v>
      </c>
      <c r="L24" s="411">
        <f>Таблица3000!H24+Таблица2000!K24+Таблица1000!L24</f>
        <v>0</v>
      </c>
      <c r="M24" s="411">
        <f>Таблица2000!L24</f>
        <v>0</v>
      </c>
      <c r="N24" s="411">
        <f>Таблица3000!I24+Таблица2000!M24+Таблица1000!M24</f>
        <v>0</v>
      </c>
      <c r="O24" s="411">
        <f>Таблица3000!J24+Таблица2000!N24+Таблица1000!N24</f>
        <v>0</v>
      </c>
      <c r="P24" s="411">
        <f>Таблица3000!K24+Таблица2000!O24+Таблица1000!O24</f>
        <v>0</v>
      </c>
      <c r="Q24" s="411">
        <f>Таблица3000!L24+Таблица2000!P24+Таблица1000!P24</f>
        <v>0</v>
      </c>
      <c r="R24" s="411">
        <f>Таблица2000!Q24</f>
        <v>0</v>
      </c>
      <c r="S24" s="411">
        <f>Таблица2000!R24</f>
        <v>0</v>
      </c>
      <c r="T24" s="411">
        <f>Таблица3000!M24+Таблица2000!S24+Таблица1000!Q24</f>
        <v>0</v>
      </c>
      <c r="U24" s="411">
        <f>Таблица2000!T24</f>
        <v>0</v>
      </c>
      <c r="V24" s="411">
        <f>Таблица3000!N24+Таблица2000!U24+Таблица1000!R24</f>
        <v>0</v>
      </c>
      <c r="W24" s="411">
        <f>Таблица2000!V24</f>
        <v>0</v>
      </c>
      <c r="X24" s="557" t="e">
        <f>G24*1000/Таблица4601!F9</f>
        <v>#DIV/0!</v>
      </c>
      <c r="Y24" s="557" t="e">
        <f>N24*1000/Таблица4601!F9</f>
        <v>#DIV/0!</v>
      </c>
      <c r="Z24" s="557" t="e">
        <f>V24*1000/Таблица4601!F9</f>
        <v>#DIV/0!</v>
      </c>
      <c r="AA24" s="557" t="e">
        <f t="shared" si="0"/>
        <v>#DIV/0!</v>
      </c>
    </row>
    <row r="25" spans="1:27" ht="31.5" x14ac:dyDescent="0.15">
      <c r="A25" s="374" t="s">
        <v>668</v>
      </c>
      <c r="B25" s="375" t="s">
        <v>199</v>
      </c>
      <c r="C25" s="375" t="s">
        <v>135</v>
      </c>
      <c r="D25" s="376" t="s">
        <v>25</v>
      </c>
      <c r="E25" s="411">
        <f>Таблица3000!F25+Таблица2000!G25+Таблица1000!G25</f>
        <v>0</v>
      </c>
      <c r="F25" s="411">
        <f>Таблица2000!H25</f>
        <v>0</v>
      </c>
      <c r="G25" s="411">
        <f>Таблица3000!G25+Таблица2000!I25+Таблица1000!H25</f>
        <v>0</v>
      </c>
      <c r="H25" s="411">
        <f>Таблица1000!I25</f>
        <v>0</v>
      </c>
      <c r="I25" s="411">
        <f>Таблица1000!J25</f>
        <v>0</v>
      </c>
      <c r="J25" s="411">
        <f>Таблица1000!K25</f>
        <v>0</v>
      </c>
      <c r="K25" s="411">
        <f>Таблица2000!J25</f>
        <v>0</v>
      </c>
      <c r="L25" s="411">
        <f>Таблица3000!H25+Таблица2000!K25+Таблица1000!L25</f>
        <v>0</v>
      </c>
      <c r="M25" s="411">
        <f>Таблица2000!L25</f>
        <v>0</v>
      </c>
      <c r="N25" s="411">
        <f>Таблица3000!I25+Таблица2000!M25+Таблица1000!M25</f>
        <v>0</v>
      </c>
      <c r="O25" s="411">
        <f>Таблица3000!J25+Таблица2000!N25+Таблица1000!N25</f>
        <v>0</v>
      </c>
      <c r="P25" s="411">
        <f>Таблица3000!K25+Таблица2000!O25+Таблица1000!O25</f>
        <v>0</v>
      </c>
      <c r="Q25" s="411">
        <f>Таблица3000!L25+Таблица2000!P25+Таблица1000!P25</f>
        <v>0</v>
      </c>
      <c r="R25" s="411">
        <f>Таблица2000!Q25</f>
        <v>0</v>
      </c>
      <c r="S25" s="411">
        <f>Таблица2000!R25</f>
        <v>0</v>
      </c>
      <c r="T25" s="411">
        <f>Таблица3000!M25+Таблица2000!S25+Таблица1000!Q25</f>
        <v>0</v>
      </c>
      <c r="U25" s="411">
        <f>Таблица2000!T25</f>
        <v>0</v>
      </c>
      <c r="V25" s="411">
        <f>Таблица3000!N25+Таблица2000!U25+Таблица1000!R25</f>
        <v>0</v>
      </c>
      <c r="W25" s="411">
        <f>Таблица2000!V25</f>
        <v>0</v>
      </c>
      <c r="X25" s="557" t="e">
        <f>G25*1000/Таблица4601!F9</f>
        <v>#DIV/0!</v>
      </c>
      <c r="Y25" s="557" t="e">
        <f>N25*1000/Таблица4601!F9</f>
        <v>#DIV/0!</v>
      </c>
      <c r="Z25" s="557" t="e">
        <f>V25*1000/Таблица4601!F9</f>
        <v>#DIV/0!</v>
      </c>
      <c r="AA25" s="557" t="e">
        <f t="shared" si="0"/>
        <v>#DIV/0!</v>
      </c>
    </row>
    <row r="26" spans="1:27" x14ac:dyDescent="0.15">
      <c r="A26" s="377" t="s">
        <v>669</v>
      </c>
      <c r="B26" s="378" t="s">
        <v>200</v>
      </c>
      <c r="C26" s="378" t="s">
        <v>65</v>
      </c>
      <c r="D26" s="379" t="s">
        <v>26</v>
      </c>
      <c r="E26" s="411">
        <f>Таблица3000!F26+Таблица2000!G26+Таблица1000!G26</f>
        <v>0</v>
      </c>
      <c r="F26" s="411">
        <f>Таблица2000!H26</f>
        <v>0</v>
      </c>
      <c r="G26" s="411">
        <f>Таблица3000!G26+Таблица2000!I26+Таблица1000!H26</f>
        <v>0</v>
      </c>
      <c r="H26" s="411">
        <f>Таблица1000!I26</f>
        <v>0</v>
      </c>
      <c r="I26" s="411">
        <f>Таблица1000!J26</f>
        <v>0</v>
      </c>
      <c r="J26" s="411">
        <f>Таблица1000!K26</f>
        <v>0</v>
      </c>
      <c r="K26" s="411">
        <f>Таблица2000!J26</f>
        <v>0</v>
      </c>
      <c r="L26" s="411">
        <f>Таблица3000!H26+Таблица2000!K26+Таблица1000!L26</f>
        <v>0</v>
      </c>
      <c r="M26" s="411">
        <f>Таблица2000!L26</f>
        <v>0</v>
      </c>
      <c r="N26" s="411">
        <f>Таблица3000!I26+Таблица2000!M26+Таблица1000!M26</f>
        <v>0</v>
      </c>
      <c r="O26" s="411">
        <f>Таблица3000!J26+Таблица2000!N26+Таблица1000!N26</f>
        <v>0</v>
      </c>
      <c r="P26" s="411">
        <f>Таблица3000!K26+Таблица2000!O26+Таблица1000!O26</f>
        <v>0</v>
      </c>
      <c r="Q26" s="411">
        <f>Таблица3000!L26+Таблица2000!P26+Таблица1000!P26</f>
        <v>0</v>
      </c>
      <c r="R26" s="411">
        <f>Таблица2000!Q26</f>
        <v>0</v>
      </c>
      <c r="S26" s="411">
        <f>Таблица2000!R26</f>
        <v>0</v>
      </c>
      <c r="T26" s="411">
        <f>Таблица3000!M26+Таблица2000!S26+Таблица1000!Q26</f>
        <v>0</v>
      </c>
      <c r="U26" s="411">
        <f>Таблица2000!T26</f>
        <v>0</v>
      </c>
      <c r="V26" s="411">
        <f>Таблица3000!N26+Таблица2000!U26+Таблица1000!R26</f>
        <v>0</v>
      </c>
      <c r="W26" s="411">
        <f>Таблица2000!V26</f>
        <v>0</v>
      </c>
      <c r="X26" s="557" t="e">
        <f>G26*1000/Таблица4601!F9</f>
        <v>#DIV/0!</v>
      </c>
      <c r="Y26" s="557" t="e">
        <f>N26*1000/Таблица4601!F9</f>
        <v>#DIV/0!</v>
      </c>
      <c r="Z26" s="557" t="e">
        <f>V26*1000/Таблица4601!F9</f>
        <v>#DIV/0!</v>
      </c>
      <c r="AA26" s="557" t="e">
        <f t="shared" si="0"/>
        <v>#DIV/0!</v>
      </c>
    </row>
    <row r="27" spans="1:27" x14ac:dyDescent="0.15">
      <c r="A27" s="377" t="s">
        <v>670</v>
      </c>
      <c r="B27" s="378" t="s">
        <v>512</v>
      </c>
      <c r="C27" s="396" t="s">
        <v>513</v>
      </c>
      <c r="D27" s="379" t="s">
        <v>514</v>
      </c>
      <c r="E27" s="411">
        <f>Таблица3000!F27+Таблица2000!G27+Таблица1000!G27</f>
        <v>0</v>
      </c>
      <c r="F27" s="411">
        <f>Таблица2000!H27</f>
        <v>0</v>
      </c>
      <c r="G27" s="411">
        <f>Таблица3000!G27+Таблица2000!I27+Таблица1000!H27</f>
        <v>0</v>
      </c>
      <c r="H27" s="411">
        <f>Таблица1000!I27</f>
        <v>0</v>
      </c>
      <c r="I27" s="411">
        <f>Таблица1000!J27</f>
        <v>0</v>
      </c>
      <c r="J27" s="411">
        <f>Таблица1000!K27</f>
        <v>0</v>
      </c>
      <c r="K27" s="411">
        <f>Таблица2000!J27</f>
        <v>0</v>
      </c>
      <c r="L27" s="411">
        <f>Таблица3000!H27+Таблица2000!K27+Таблица1000!L27</f>
        <v>0</v>
      </c>
      <c r="M27" s="411">
        <f>Таблица2000!L27</f>
        <v>0</v>
      </c>
      <c r="N27" s="411">
        <f>Таблица3000!I27+Таблица2000!M27+Таблица1000!M27</f>
        <v>0</v>
      </c>
      <c r="O27" s="411">
        <f>Таблица3000!J27+Таблица2000!N27+Таблица1000!N27</f>
        <v>0</v>
      </c>
      <c r="P27" s="411">
        <f>Таблица3000!K27+Таблица2000!O27+Таблица1000!O27</f>
        <v>0</v>
      </c>
      <c r="Q27" s="411">
        <f>Таблица3000!L27+Таблица2000!P27+Таблица1000!P27</f>
        <v>0</v>
      </c>
      <c r="R27" s="411">
        <f>Таблица2000!Q27</f>
        <v>0</v>
      </c>
      <c r="S27" s="411">
        <f>Таблица2000!R27</f>
        <v>0</v>
      </c>
      <c r="T27" s="411">
        <f>Таблица3000!M27+Таблица2000!S27+Таблица1000!Q27</f>
        <v>0</v>
      </c>
      <c r="U27" s="411">
        <f>Таблица2000!T27</f>
        <v>0</v>
      </c>
      <c r="V27" s="411">
        <f>Таблица3000!N27+Таблица2000!U27+Таблица1000!R27</f>
        <v>0</v>
      </c>
      <c r="W27" s="411">
        <f>Таблица2000!V27</f>
        <v>0</v>
      </c>
      <c r="X27" s="557" t="e">
        <f>G27*1000/Таблица4601!F9</f>
        <v>#DIV/0!</v>
      </c>
      <c r="Y27" s="557" t="e">
        <f>N27*1000/Таблица4601!F9</f>
        <v>#DIV/0!</v>
      </c>
      <c r="Z27" s="557" t="e">
        <f>V27*1000/Таблица4601!F9</f>
        <v>#DIV/0!</v>
      </c>
      <c r="AA27" s="557" t="e">
        <f t="shared" si="0"/>
        <v>#DIV/0!</v>
      </c>
    </row>
    <row r="28" spans="1:27" ht="21" x14ac:dyDescent="0.15">
      <c r="A28" s="377" t="s">
        <v>671</v>
      </c>
      <c r="B28" s="378" t="s">
        <v>201</v>
      </c>
      <c r="C28" s="378" t="s">
        <v>66</v>
      </c>
      <c r="D28" s="379" t="s">
        <v>624</v>
      </c>
      <c r="E28" s="411">
        <f>Таблица3000!F28+Таблица2000!G28+Таблица1000!G28</f>
        <v>0</v>
      </c>
      <c r="F28" s="411">
        <f>Таблица2000!H28</f>
        <v>0</v>
      </c>
      <c r="G28" s="411">
        <f>Таблица3000!G28+Таблица2000!I28+Таблица1000!H28</f>
        <v>0</v>
      </c>
      <c r="H28" s="411">
        <f>Таблица1000!I28</f>
        <v>0</v>
      </c>
      <c r="I28" s="411">
        <f>Таблица1000!J28</f>
        <v>0</v>
      </c>
      <c r="J28" s="411">
        <f>Таблица1000!K28</f>
        <v>0</v>
      </c>
      <c r="K28" s="411">
        <f>Таблица2000!J28</f>
        <v>0</v>
      </c>
      <c r="L28" s="411">
        <f>Таблица3000!H28+Таблица2000!K28+Таблица1000!L28</f>
        <v>0</v>
      </c>
      <c r="M28" s="411">
        <f>Таблица2000!L28</f>
        <v>0</v>
      </c>
      <c r="N28" s="411">
        <f>Таблица3000!I28+Таблица2000!M28+Таблица1000!M28</f>
        <v>0</v>
      </c>
      <c r="O28" s="411">
        <f>Таблица3000!J28+Таблица2000!N28+Таблица1000!N28</f>
        <v>0</v>
      </c>
      <c r="P28" s="411">
        <f>Таблица3000!K28+Таблица2000!O28+Таблица1000!O28</f>
        <v>0</v>
      </c>
      <c r="Q28" s="411">
        <f>Таблица3000!L28+Таблица2000!P28+Таблица1000!P28</f>
        <v>0</v>
      </c>
      <c r="R28" s="411">
        <f>Таблица2000!Q28</f>
        <v>0</v>
      </c>
      <c r="S28" s="411">
        <f>Таблица2000!R28</f>
        <v>0</v>
      </c>
      <c r="T28" s="411">
        <f>Таблица3000!M28+Таблица2000!S28+Таблица1000!Q28</f>
        <v>0</v>
      </c>
      <c r="U28" s="411">
        <f>Таблица2000!T28</f>
        <v>0</v>
      </c>
      <c r="V28" s="411">
        <f>Таблица3000!N28+Таблица2000!U28+Таблица1000!R28</f>
        <v>0</v>
      </c>
      <c r="W28" s="411">
        <f>Таблица2000!V28</f>
        <v>0</v>
      </c>
      <c r="X28" s="557" t="e">
        <f>G28*1000/Таблица4601!F9</f>
        <v>#DIV/0!</v>
      </c>
      <c r="Y28" s="557" t="e">
        <f>N28*1000/Таблица4601!F9</f>
        <v>#DIV/0!</v>
      </c>
      <c r="Z28" s="557" t="e">
        <f>V28*1000/Таблица4601!F9</f>
        <v>#DIV/0!</v>
      </c>
      <c r="AA28" s="557" t="e">
        <f t="shared" si="0"/>
        <v>#DIV/0!</v>
      </c>
    </row>
    <row r="29" spans="1:27" x14ac:dyDescent="0.15">
      <c r="A29" s="377" t="s">
        <v>184</v>
      </c>
      <c r="B29" s="378" t="s">
        <v>202</v>
      </c>
      <c r="C29" s="378" t="s">
        <v>67</v>
      </c>
      <c r="D29" s="379" t="s">
        <v>759</v>
      </c>
      <c r="E29" s="411">
        <f>Таблица3000!F29+Таблица2000!G29+Таблица1000!G29</f>
        <v>0</v>
      </c>
      <c r="F29" s="411">
        <f>Таблица2000!H29</f>
        <v>0</v>
      </c>
      <c r="G29" s="411">
        <f>Таблица3000!G29+Таблица2000!I29+Таблица1000!H29</f>
        <v>0</v>
      </c>
      <c r="H29" s="411">
        <f>Таблица1000!I29</f>
        <v>0</v>
      </c>
      <c r="I29" s="411">
        <f>Таблица1000!J29</f>
        <v>0</v>
      </c>
      <c r="J29" s="411">
        <f>Таблица1000!K29</f>
        <v>0</v>
      </c>
      <c r="K29" s="411">
        <f>Таблица2000!J29</f>
        <v>0</v>
      </c>
      <c r="L29" s="411">
        <f>Таблица3000!H29+Таблица2000!K29+Таблица1000!L29</f>
        <v>0</v>
      </c>
      <c r="M29" s="411">
        <f>Таблица2000!L29</f>
        <v>0</v>
      </c>
      <c r="N29" s="411">
        <f>Таблица3000!I29+Таблица2000!M29+Таблица1000!M29</f>
        <v>0</v>
      </c>
      <c r="O29" s="411">
        <f>Таблица3000!J29+Таблица2000!N29+Таблица1000!N29</f>
        <v>0</v>
      </c>
      <c r="P29" s="411">
        <f>Таблица3000!K29+Таблица2000!O29+Таблица1000!O29</f>
        <v>0</v>
      </c>
      <c r="Q29" s="411">
        <f>Таблица3000!L29+Таблица2000!P29+Таблица1000!P29</f>
        <v>0</v>
      </c>
      <c r="R29" s="411">
        <f>Таблица2000!Q29</f>
        <v>0</v>
      </c>
      <c r="S29" s="411">
        <f>Таблица2000!R29</f>
        <v>0</v>
      </c>
      <c r="T29" s="411">
        <f>Таблица3000!M29+Таблица2000!S29+Таблица1000!Q29</f>
        <v>0</v>
      </c>
      <c r="U29" s="411">
        <f>Таблица2000!T29</f>
        <v>0</v>
      </c>
      <c r="V29" s="411">
        <f>Таблица3000!N29+Таблица2000!U29+Таблица1000!R29</f>
        <v>0</v>
      </c>
      <c r="W29" s="411">
        <f>Таблица2000!V29</f>
        <v>0</v>
      </c>
      <c r="X29" s="557" t="e">
        <f>G29*1000/Таблица4601!F9</f>
        <v>#DIV/0!</v>
      </c>
      <c r="Y29" s="557" t="e">
        <f>N29*1000/Таблица4601!F9</f>
        <v>#DIV/0!</v>
      </c>
      <c r="Z29" s="557" t="e">
        <f>V29*1000/Таблица4601!F9</f>
        <v>#DIV/0!</v>
      </c>
      <c r="AA29" s="557" t="e">
        <f t="shared" si="0"/>
        <v>#DIV/0!</v>
      </c>
    </row>
    <row r="30" spans="1:27" s="412" customFormat="1" ht="21" x14ac:dyDescent="0.15">
      <c r="A30" s="377" t="s">
        <v>672</v>
      </c>
      <c r="B30" s="378" t="s">
        <v>203</v>
      </c>
      <c r="C30" s="378" t="s">
        <v>68</v>
      </c>
      <c r="D30" s="379" t="s">
        <v>27</v>
      </c>
      <c r="E30" s="411">
        <f>Таблица3000!F30+Таблица2000!G30+Таблица1000!G30</f>
        <v>0</v>
      </c>
      <c r="F30" s="411">
        <f>Таблица2000!H30</f>
        <v>0</v>
      </c>
      <c r="G30" s="411">
        <f>Таблица3000!G30+Таблица2000!I30+Таблица1000!H30</f>
        <v>0</v>
      </c>
      <c r="H30" s="411">
        <f>Таблица1000!I30</f>
        <v>0</v>
      </c>
      <c r="I30" s="411">
        <f>Таблица1000!J30</f>
        <v>0</v>
      </c>
      <c r="J30" s="411">
        <f>Таблица1000!K30</f>
        <v>0</v>
      </c>
      <c r="K30" s="411">
        <f>Таблица2000!J30</f>
        <v>0</v>
      </c>
      <c r="L30" s="411">
        <f>Таблица3000!H30+Таблица2000!K30+Таблица1000!L30</f>
        <v>0</v>
      </c>
      <c r="M30" s="411">
        <f>Таблица2000!L30</f>
        <v>0</v>
      </c>
      <c r="N30" s="411">
        <f>Таблица3000!I30+Таблица2000!M30+Таблица1000!M30</f>
        <v>0</v>
      </c>
      <c r="O30" s="411">
        <f>Таблица3000!J30+Таблица2000!N30+Таблица1000!N30</f>
        <v>0</v>
      </c>
      <c r="P30" s="411">
        <f>Таблица3000!K30+Таблица2000!O30+Таблица1000!O30</f>
        <v>0</v>
      </c>
      <c r="Q30" s="411">
        <f>Таблица3000!L30+Таблица2000!P30+Таблица1000!P30</f>
        <v>0</v>
      </c>
      <c r="R30" s="411">
        <f>Таблица2000!Q30</f>
        <v>0</v>
      </c>
      <c r="S30" s="411">
        <f>Таблица2000!R30</f>
        <v>0</v>
      </c>
      <c r="T30" s="411">
        <f>Таблица3000!M30+Таблица2000!S30+Таблица1000!Q30</f>
        <v>0</v>
      </c>
      <c r="U30" s="411">
        <f>Таблица2000!T30</f>
        <v>0</v>
      </c>
      <c r="V30" s="411">
        <f>Таблица3000!N30+Таблица2000!U30+Таблица1000!R30</f>
        <v>0</v>
      </c>
      <c r="W30" s="411">
        <f>Таблица2000!V30</f>
        <v>0</v>
      </c>
      <c r="X30" s="557" t="e">
        <f>G30*1000/Таблица4601!F9</f>
        <v>#DIV/0!</v>
      </c>
      <c r="Y30" s="557" t="e">
        <f>N30*1000/Таблица4601!F9</f>
        <v>#DIV/0!</v>
      </c>
      <c r="Z30" s="557" t="e">
        <f>V30*1000/Таблица4601!F9</f>
        <v>#DIV/0!</v>
      </c>
      <c r="AA30" s="557" t="e">
        <f t="shared" si="0"/>
        <v>#DIV/0!</v>
      </c>
    </row>
    <row r="31" spans="1:27" ht="24" customHeight="1" x14ac:dyDescent="0.15">
      <c r="A31" s="377" t="s">
        <v>1555</v>
      </c>
      <c r="B31" s="378" t="s">
        <v>1438</v>
      </c>
      <c r="C31" s="378" t="s">
        <v>1439</v>
      </c>
      <c r="D31" s="379"/>
      <c r="E31" s="411">
        <f>Таблица3000!F31+Таблица2000!G31+Таблица1000!G31</f>
        <v>0</v>
      </c>
      <c r="F31" s="411">
        <f>Таблица2000!H31</f>
        <v>0</v>
      </c>
      <c r="G31" s="411">
        <f>Таблица3000!G31+Таблица2000!I31+Таблица1000!H31</f>
        <v>0</v>
      </c>
      <c r="H31" s="411">
        <f>Таблица1000!I31</f>
        <v>0</v>
      </c>
      <c r="I31" s="411">
        <f>Таблица1000!J31</f>
        <v>0</v>
      </c>
      <c r="J31" s="411">
        <f>Таблица1000!K31</f>
        <v>0</v>
      </c>
      <c r="K31" s="411">
        <f>Таблица2000!J31</f>
        <v>0</v>
      </c>
      <c r="L31" s="411">
        <f>Таблица3000!H31+Таблица2000!K31+Таблица1000!L31</f>
        <v>0</v>
      </c>
      <c r="M31" s="411">
        <f>Таблица2000!L31</f>
        <v>0</v>
      </c>
      <c r="N31" s="411">
        <f>Таблица3000!I31+Таблица2000!M31+Таблица1000!M31</f>
        <v>0</v>
      </c>
      <c r="O31" s="411">
        <f>Таблица3000!J31+Таблица2000!N31+Таблица1000!N31</f>
        <v>0</v>
      </c>
      <c r="P31" s="411">
        <f>Таблица3000!K31+Таблица2000!O31+Таблица1000!O31</f>
        <v>0</v>
      </c>
      <c r="Q31" s="411">
        <f>Таблица3000!L31+Таблица2000!P31+Таблица1000!P31</f>
        <v>0</v>
      </c>
      <c r="R31" s="411">
        <f>Таблица2000!Q31</f>
        <v>0</v>
      </c>
      <c r="S31" s="411">
        <f>Таблица2000!R31</f>
        <v>0</v>
      </c>
      <c r="T31" s="411">
        <f>Таблица3000!M31+Таблица2000!S31+Таблица1000!Q31</f>
        <v>0</v>
      </c>
      <c r="U31" s="411">
        <f>Таблица2000!T31</f>
        <v>0</v>
      </c>
      <c r="V31" s="411">
        <f>Таблица3000!N31+Таблица2000!U31+Таблица1000!R31</f>
        <v>0</v>
      </c>
      <c r="W31" s="411">
        <f>Таблица2000!V31</f>
        <v>0</v>
      </c>
      <c r="X31" s="557" t="e">
        <f>G31*1000/Таблица4601!F9</f>
        <v>#DIV/0!</v>
      </c>
      <c r="Y31" s="557" t="e">
        <f>N31*1000/Таблица4601!F9</f>
        <v>#DIV/0!</v>
      </c>
      <c r="Z31" s="557" t="e">
        <f>V31*1000/Таблица4601!F9</f>
        <v>#DIV/0!</v>
      </c>
      <c r="AA31" s="557" t="e">
        <f t="shared" si="0"/>
        <v>#DIV/0!</v>
      </c>
    </row>
    <row r="32" spans="1:27" ht="24" customHeight="1" x14ac:dyDescent="0.15">
      <c r="A32" s="374" t="s">
        <v>673</v>
      </c>
      <c r="B32" s="375" t="s">
        <v>204</v>
      </c>
      <c r="C32" s="375" t="s">
        <v>69</v>
      </c>
      <c r="D32" s="376" t="s">
        <v>760</v>
      </c>
      <c r="E32" s="411">
        <f>Таблица3000!F32+Таблица2000!G32+Таблица1000!G32</f>
        <v>0</v>
      </c>
      <c r="F32" s="411">
        <f>Таблица2000!H32</f>
        <v>0</v>
      </c>
      <c r="G32" s="411">
        <f>Таблица3000!G32+Таблица2000!I32+Таблица1000!H32</f>
        <v>0</v>
      </c>
      <c r="H32" s="411">
        <f>Таблица1000!I32</f>
        <v>0</v>
      </c>
      <c r="I32" s="411">
        <f>Таблица1000!J32</f>
        <v>0</v>
      </c>
      <c r="J32" s="411">
        <f>Таблица1000!K32</f>
        <v>0</v>
      </c>
      <c r="K32" s="411">
        <f>Таблица2000!J32</f>
        <v>0</v>
      </c>
      <c r="L32" s="411">
        <f>Таблица3000!H32+Таблица2000!K32+Таблица1000!L32</f>
        <v>0</v>
      </c>
      <c r="M32" s="411">
        <f>Таблица2000!L32</f>
        <v>0</v>
      </c>
      <c r="N32" s="411">
        <f>Таблица3000!I32+Таблица2000!M32+Таблица1000!M32</f>
        <v>0</v>
      </c>
      <c r="O32" s="411">
        <f>Таблица3000!J32+Таблица2000!N32+Таблица1000!N32</f>
        <v>0</v>
      </c>
      <c r="P32" s="411">
        <f>Таблица3000!K32+Таблица2000!O32+Таблица1000!O32</f>
        <v>0</v>
      </c>
      <c r="Q32" s="411">
        <f>Таблица3000!L32+Таблица2000!P32+Таблица1000!P32</f>
        <v>0</v>
      </c>
      <c r="R32" s="411">
        <f>Таблица2000!Q32</f>
        <v>0</v>
      </c>
      <c r="S32" s="411">
        <f>Таблица2000!R32</f>
        <v>0</v>
      </c>
      <c r="T32" s="411">
        <f>Таблица3000!M32+Таблица2000!S32+Таблица1000!Q32</f>
        <v>0</v>
      </c>
      <c r="U32" s="411">
        <f>Таблица2000!T32</f>
        <v>0</v>
      </c>
      <c r="V32" s="411">
        <f>Таблица3000!N32+Таблица2000!U32+Таблица1000!R32</f>
        <v>0</v>
      </c>
      <c r="W32" s="411">
        <f>Таблица2000!V32</f>
        <v>0</v>
      </c>
      <c r="X32" s="557" t="e">
        <f>G32*1000/Таблица4601!F9</f>
        <v>#DIV/0!</v>
      </c>
      <c r="Y32" s="557" t="e">
        <f>N32*1000/Таблица4601!F9</f>
        <v>#DIV/0!</v>
      </c>
      <c r="Z32" s="557" t="e">
        <f>V32*1000/Таблица4601!F9</f>
        <v>#DIV/0!</v>
      </c>
      <c r="AA32" s="557" t="e">
        <f t="shared" si="0"/>
        <v>#DIV/0!</v>
      </c>
    </row>
    <row r="33" spans="1:27" ht="23.25" customHeight="1" x14ac:dyDescent="0.15">
      <c r="A33" s="377" t="s">
        <v>639</v>
      </c>
      <c r="B33" s="378" t="s">
        <v>205</v>
      </c>
      <c r="C33" s="414" t="s">
        <v>70</v>
      </c>
      <c r="D33" s="379" t="s">
        <v>604</v>
      </c>
      <c r="E33" s="411">
        <f>Таблица3000!F33+Таблица2000!G33+Таблица1000!G33</f>
        <v>0</v>
      </c>
      <c r="F33" s="411">
        <f>Таблица2000!H33</f>
        <v>0</v>
      </c>
      <c r="G33" s="411">
        <f>Таблица3000!G33+Таблица2000!I33+Таблица1000!H33</f>
        <v>0</v>
      </c>
      <c r="H33" s="411">
        <f>Таблица1000!I33</f>
        <v>0</v>
      </c>
      <c r="I33" s="411">
        <f>Таблица1000!J33</f>
        <v>0</v>
      </c>
      <c r="J33" s="411">
        <f>Таблица1000!K33</f>
        <v>0</v>
      </c>
      <c r="K33" s="411">
        <f>Таблица2000!J33</f>
        <v>0</v>
      </c>
      <c r="L33" s="411">
        <f>Таблица3000!H33+Таблица2000!K33+Таблица1000!L33</f>
        <v>0</v>
      </c>
      <c r="M33" s="411">
        <f>Таблица2000!L33</f>
        <v>0</v>
      </c>
      <c r="N33" s="411">
        <f>Таблица3000!I33+Таблица2000!M33+Таблица1000!M33</f>
        <v>0</v>
      </c>
      <c r="O33" s="411">
        <f>Таблица3000!J33+Таблица2000!N33+Таблица1000!N33</f>
        <v>0</v>
      </c>
      <c r="P33" s="411">
        <f>Таблица3000!K33+Таблица2000!O33+Таблица1000!O33</f>
        <v>0</v>
      </c>
      <c r="Q33" s="411">
        <f>Таблица3000!L33+Таблица2000!P33+Таблица1000!P33</f>
        <v>0</v>
      </c>
      <c r="R33" s="411">
        <f>Таблица2000!Q33</f>
        <v>0</v>
      </c>
      <c r="S33" s="411">
        <f>Таблица2000!R33</f>
        <v>0</v>
      </c>
      <c r="T33" s="411">
        <f>Таблица3000!M33+Таблица2000!S33+Таблица1000!Q33</f>
        <v>0</v>
      </c>
      <c r="U33" s="411">
        <f>Таблица2000!T33</f>
        <v>0</v>
      </c>
      <c r="V33" s="411">
        <f>Таблица3000!N33+Таблица2000!U33+Таблица1000!R33</f>
        <v>0</v>
      </c>
      <c r="W33" s="411">
        <f>Таблица2000!V33</f>
        <v>0</v>
      </c>
      <c r="X33" s="557" t="e">
        <f>G33*1000/Таблица4601!F9</f>
        <v>#DIV/0!</v>
      </c>
      <c r="Y33" s="557" t="e">
        <f>N33*1000/Таблица4601!F9</f>
        <v>#DIV/0!</v>
      </c>
      <c r="Z33" s="557" t="e">
        <f>V33*1000/Таблица4601!F9</f>
        <v>#DIV/0!</v>
      </c>
      <c r="AA33" s="557" t="e">
        <f t="shared" si="0"/>
        <v>#DIV/0!</v>
      </c>
    </row>
    <row r="34" spans="1:27" ht="13.5" customHeight="1" x14ac:dyDescent="0.15">
      <c r="A34" s="377" t="s">
        <v>848</v>
      </c>
      <c r="B34" s="378" t="s">
        <v>286</v>
      </c>
      <c r="C34" s="414" t="s">
        <v>288</v>
      </c>
      <c r="D34" s="379" t="s">
        <v>849</v>
      </c>
      <c r="E34" s="411">
        <f>Таблица3000!F34+Таблица2000!G34+Таблица1000!G34</f>
        <v>0</v>
      </c>
      <c r="F34" s="411">
        <f>Таблица2000!H34</f>
        <v>0</v>
      </c>
      <c r="G34" s="411">
        <f>Таблица3000!G34+Таблица2000!I34+Таблица1000!H34</f>
        <v>0</v>
      </c>
      <c r="H34" s="411">
        <f>Таблица1000!I34</f>
        <v>0</v>
      </c>
      <c r="I34" s="411">
        <f>Таблица1000!J34</f>
        <v>0</v>
      </c>
      <c r="J34" s="411">
        <f>Таблица1000!K34</f>
        <v>0</v>
      </c>
      <c r="K34" s="411">
        <f>Таблица2000!J34</f>
        <v>0</v>
      </c>
      <c r="L34" s="411">
        <f>Таблица3000!H34+Таблица2000!K34+Таблица1000!L34</f>
        <v>0</v>
      </c>
      <c r="M34" s="411">
        <f>Таблица2000!L34</f>
        <v>0</v>
      </c>
      <c r="N34" s="411">
        <f>Таблица3000!I34+Таблица2000!M34+Таблица1000!M34</f>
        <v>0</v>
      </c>
      <c r="O34" s="411">
        <f>Таблица3000!J34+Таблица2000!N34+Таблица1000!N34</f>
        <v>0</v>
      </c>
      <c r="P34" s="411">
        <f>Таблица3000!K34+Таблица2000!O34+Таблица1000!O34</f>
        <v>0</v>
      </c>
      <c r="Q34" s="411">
        <f>Таблица3000!L34+Таблица2000!P34+Таблица1000!P34</f>
        <v>0</v>
      </c>
      <c r="R34" s="411">
        <f>Таблица2000!Q34</f>
        <v>0</v>
      </c>
      <c r="S34" s="411">
        <f>Таблица2000!R34</f>
        <v>0</v>
      </c>
      <c r="T34" s="411">
        <f>Таблица3000!M34+Таблица2000!S34+Таблица1000!Q34</f>
        <v>0</v>
      </c>
      <c r="U34" s="411">
        <f>Таблица2000!T34</f>
        <v>0</v>
      </c>
      <c r="V34" s="411">
        <f>Таблица3000!N34+Таблица2000!U34+Таблица1000!R34</f>
        <v>0</v>
      </c>
      <c r="W34" s="411">
        <f>Таблица2000!V34</f>
        <v>0</v>
      </c>
      <c r="X34" s="557" t="e">
        <f>G34*1000/Таблица4601!F9</f>
        <v>#DIV/0!</v>
      </c>
      <c r="Y34" s="557" t="e">
        <f>N34*1000/Таблица4601!F9</f>
        <v>#DIV/0!</v>
      </c>
      <c r="Z34" s="557" t="e">
        <f>V34*1000/Таблица4601!F9</f>
        <v>#DIV/0!</v>
      </c>
      <c r="AA34" s="557" t="e">
        <f t="shared" si="0"/>
        <v>#DIV/0!</v>
      </c>
    </row>
    <row r="35" spans="1:27" ht="21" x14ac:dyDescent="0.15">
      <c r="A35" s="377" t="s">
        <v>850</v>
      </c>
      <c r="B35" s="378" t="s">
        <v>287</v>
      </c>
      <c r="C35" s="414" t="s">
        <v>289</v>
      </c>
      <c r="D35" s="379" t="s">
        <v>853</v>
      </c>
      <c r="E35" s="411">
        <f>Таблица3000!F35+Таблица2000!G35+Таблица1000!G35</f>
        <v>0</v>
      </c>
      <c r="F35" s="411">
        <f>Таблица2000!H35</f>
        <v>0</v>
      </c>
      <c r="G35" s="411">
        <f>Таблица3000!G35+Таблица2000!I35+Таблица1000!H35</f>
        <v>0</v>
      </c>
      <c r="H35" s="411">
        <f>Таблица1000!I35</f>
        <v>0</v>
      </c>
      <c r="I35" s="411">
        <f>Таблица1000!J35</f>
        <v>0</v>
      </c>
      <c r="J35" s="411">
        <f>Таблица1000!K35</f>
        <v>0</v>
      </c>
      <c r="K35" s="411">
        <f>Таблица2000!J35</f>
        <v>0</v>
      </c>
      <c r="L35" s="411">
        <f>Таблица3000!H35+Таблица2000!K35+Таблица1000!L35</f>
        <v>0</v>
      </c>
      <c r="M35" s="411">
        <f>Таблица2000!L35</f>
        <v>0</v>
      </c>
      <c r="N35" s="411">
        <f>Таблица3000!I35+Таблица2000!M35+Таблица1000!M35</f>
        <v>0</v>
      </c>
      <c r="O35" s="411">
        <f>Таблица3000!J35+Таблица2000!N35+Таблица1000!N35</f>
        <v>0</v>
      </c>
      <c r="P35" s="411">
        <f>Таблица3000!K35+Таблица2000!O35+Таблица1000!O35</f>
        <v>0</v>
      </c>
      <c r="Q35" s="411">
        <f>Таблица3000!L35+Таблица2000!P35+Таблица1000!P35</f>
        <v>0</v>
      </c>
      <c r="R35" s="411">
        <f>Таблица2000!Q35</f>
        <v>0</v>
      </c>
      <c r="S35" s="411">
        <f>Таблица2000!R35</f>
        <v>0</v>
      </c>
      <c r="T35" s="411">
        <f>Таблица3000!M35+Таблица2000!S35+Таблица1000!Q35</f>
        <v>0</v>
      </c>
      <c r="U35" s="411">
        <f>Таблица2000!T35</f>
        <v>0</v>
      </c>
      <c r="V35" s="411">
        <f>Таблица3000!N35+Таблица2000!U35+Таблица1000!R35</f>
        <v>0</v>
      </c>
      <c r="W35" s="411">
        <f>Таблица2000!V35</f>
        <v>0</v>
      </c>
      <c r="X35" s="557" t="e">
        <f>G35*1000/Таблица4601!F9</f>
        <v>#DIV/0!</v>
      </c>
      <c r="Y35" s="557" t="e">
        <f>N35*1000/Таблица4601!F9</f>
        <v>#DIV/0!</v>
      </c>
      <c r="Z35" s="557" t="e">
        <f>V35*1000/Таблица4601!F9</f>
        <v>#DIV/0!</v>
      </c>
      <c r="AA35" s="557" t="e">
        <f t="shared" si="0"/>
        <v>#DIV/0!</v>
      </c>
    </row>
    <row r="36" spans="1:27" ht="21" x14ac:dyDescent="0.15">
      <c r="A36" s="377" t="s">
        <v>851</v>
      </c>
      <c r="B36" s="378" t="s">
        <v>606</v>
      </c>
      <c r="C36" s="414" t="s">
        <v>607</v>
      </c>
      <c r="D36" s="379" t="s">
        <v>854</v>
      </c>
      <c r="E36" s="411">
        <f>Таблица3000!F36+Таблица2000!G36+Таблица1000!G36</f>
        <v>0</v>
      </c>
      <c r="F36" s="411">
        <f>Таблица2000!H36</f>
        <v>0</v>
      </c>
      <c r="G36" s="411">
        <f>Таблица3000!G36+Таблица2000!I36+Таблица1000!H36</f>
        <v>0</v>
      </c>
      <c r="H36" s="411">
        <f>Таблица1000!I36</f>
        <v>0</v>
      </c>
      <c r="I36" s="411">
        <f>Таблица1000!J36</f>
        <v>0</v>
      </c>
      <c r="J36" s="411">
        <f>Таблица1000!K36</f>
        <v>0</v>
      </c>
      <c r="K36" s="411">
        <f>Таблица2000!J36</f>
        <v>0</v>
      </c>
      <c r="L36" s="411">
        <f>Таблица3000!H36+Таблица2000!K36+Таблица1000!L36</f>
        <v>0</v>
      </c>
      <c r="M36" s="411">
        <f>Таблица2000!L36</f>
        <v>0</v>
      </c>
      <c r="N36" s="411">
        <f>Таблица3000!I36+Таблица2000!M36+Таблица1000!M36</f>
        <v>0</v>
      </c>
      <c r="O36" s="411">
        <f>Таблица3000!J36+Таблица2000!N36+Таблица1000!N36</f>
        <v>0</v>
      </c>
      <c r="P36" s="411">
        <f>Таблица3000!K36+Таблица2000!O36+Таблица1000!O36</f>
        <v>0</v>
      </c>
      <c r="Q36" s="411">
        <f>Таблица3000!L36+Таблица2000!P36+Таблица1000!P36</f>
        <v>0</v>
      </c>
      <c r="R36" s="411">
        <f>Таблица2000!Q36</f>
        <v>0</v>
      </c>
      <c r="S36" s="411">
        <f>Таблица2000!R36</f>
        <v>0</v>
      </c>
      <c r="T36" s="411">
        <f>Таблица3000!M36+Таблица2000!S36+Таблица1000!Q36</f>
        <v>0</v>
      </c>
      <c r="U36" s="411">
        <f>Таблица2000!T36</f>
        <v>0</v>
      </c>
      <c r="V36" s="411">
        <f>Таблица3000!N36+Таблица2000!U36+Таблица1000!R36</f>
        <v>0</v>
      </c>
      <c r="W36" s="411">
        <f>Таблица2000!V36</f>
        <v>0</v>
      </c>
      <c r="X36" s="557" t="e">
        <f>G36*1000/Таблица4601!F9</f>
        <v>#DIV/0!</v>
      </c>
      <c r="Y36" s="557" t="e">
        <f>N36*1000/Таблица4601!F9</f>
        <v>#DIV/0!</v>
      </c>
      <c r="Z36" s="557" t="e">
        <f>V36*1000/Таблица4601!F9</f>
        <v>#DIV/0!</v>
      </c>
      <c r="AA36" s="557" t="e">
        <f t="shared" si="0"/>
        <v>#DIV/0!</v>
      </c>
    </row>
    <row r="37" spans="1:27" x14ac:dyDescent="0.15">
      <c r="A37" s="377" t="s">
        <v>852</v>
      </c>
      <c r="B37" s="378" t="s">
        <v>856</v>
      </c>
      <c r="C37" s="414" t="s">
        <v>857</v>
      </c>
      <c r="D37" s="379" t="s">
        <v>855</v>
      </c>
      <c r="E37" s="411">
        <f>Таблица3000!F37+Таблица2000!G37+Таблица1000!G37</f>
        <v>0</v>
      </c>
      <c r="F37" s="411">
        <f>Таблица2000!H37</f>
        <v>0</v>
      </c>
      <c r="G37" s="411">
        <f>Таблица3000!G37+Таблица2000!I37+Таблица1000!H37</f>
        <v>0</v>
      </c>
      <c r="H37" s="411">
        <f>Таблица1000!I37</f>
        <v>0</v>
      </c>
      <c r="I37" s="411">
        <f>Таблица1000!J37</f>
        <v>0</v>
      </c>
      <c r="J37" s="411">
        <f>Таблица1000!K37</f>
        <v>0</v>
      </c>
      <c r="K37" s="411">
        <f>Таблица2000!J37</f>
        <v>0</v>
      </c>
      <c r="L37" s="411">
        <f>Таблица3000!H37+Таблица2000!K37+Таблица1000!L37</f>
        <v>0</v>
      </c>
      <c r="M37" s="411">
        <f>Таблица2000!L37</f>
        <v>0</v>
      </c>
      <c r="N37" s="411">
        <f>Таблица3000!I37+Таблица2000!M37+Таблица1000!M37</f>
        <v>0</v>
      </c>
      <c r="O37" s="411">
        <f>Таблица3000!J37+Таблица2000!N37+Таблица1000!N37</f>
        <v>0</v>
      </c>
      <c r="P37" s="411">
        <f>Таблица3000!K37+Таблица2000!O37+Таблица1000!O37</f>
        <v>0</v>
      </c>
      <c r="Q37" s="411">
        <f>Таблица3000!L37+Таблица2000!P37+Таблица1000!P37</f>
        <v>0</v>
      </c>
      <c r="R37" s="411">
        <f>Таблица2000!Q37</f>
        <v>0</v>
      </c>
      <c r="S37" s="411">
        <f>Таблица2000!R37</f>
        <v>0</v>
      </c>
      <c r="T37" s="411">
        <f>Таблица3000!M37+Таблица2000!S37+Таблица1000!Q37</f>
        <v>0</v>
      </c>
      <c r="U37" s="411">
        <f>Таблица2000!T37</f>
        <v>0</v>
      </c>
      <c r="V37" s="411">
        <f>Таблица3000!N37+Таблица2000!U37+Таблица1000!R37</f>
        <v>0</v>
      </c>
      <c r="W37" s="411">
        <f>Таблица2000!V37</f>
        <v>0</v>
      </c>
      <c r="X37" s="557" t="e">
        <f>G37*1000/Таблица4601!F9</f>
        <v>#DIV/0!</v>
      </c>
      <c r="Y37" s="557" t="e">
        <f>N37*1000/Таблица4601!F9</f>
        <v>#DIV/0!</v>
      </c>
      <c r="Z37" s="557" t="e">
        <f>V37*1000/Таблица4601!F9</f>
        <v>#DIV/0!</v>
      </c>
      <c r="AA37" s="557" t="e">
        <f t="shared" si="0"/>
        <v>#DIV/0!</v>
      </c>
    </row>
    <row r="38" spans="1:27" ht="26.25" customHeight="1" x14ac:dyDescent="0.15">
      <c r="A38" s="377" t="s">
        <v>285</v>
      </c>
      <c r="B38" s="378" t="s">
        <v>858</v>
      </c>
      <c r="C38" s="378" t="s">
        <v>860</v>
      </c>
      <c r="D38" s="379" t="s">
        <v>290</v>
      </c>
      <c r="E38" s="411">
        <f>Таблица3000!F38+Таблица2000!G38+Таблица1000!G38</f>
        <v>0</v>
      </c>
      <c r="F38" s="411">
        <f>Таблица2000!H38</f>
        <v>0</v>
      </c>
      <c r="G38" s="411">
        <f>Таблица3000!G38+Таблица2000!I38+Таблица1000!H38</f>
        <v>0</v>
      </c>
      <c r="H38" s="411">
        <f>Таблица1000!I38</f>
        <v>0</v>
      </c>
      <c r="I38" s="411">
        <f>Таблица1000!J38</f>
        <v>0</v>
      </c>
      <c r="J38" s="411">
        <f>Таблица1000!K38</f>
        <v>0</v>
      </c>
      <c r="K38" s="411">
        <f>Таблица2000!J38</f>
        <v>0</v>
      </c>
      <c r="L38" s="411">
        <f>Таблица3000!H38+Таблица2000!K38+Таблица1000!L38</f>
        <v>0</v>
      </c>
      <c r="M38" s="411">
        <f>Таблица2000!L38</f>
        <v>0</v>
      </c>
      <c r="N38" s="411">
        <f>Таблица3000!I38+Таблица2000!M38+Таблица1000!M38</f>
        <v>0</v>
      </c>
      <c r="O38" s="411">
        <f>Таблица3000!J38+Таблица2000!N38+Таблица1000!N38</f>
        <v>0</v>
      </c>
      <c r="P38" s="411">
        <f>Таблица3000!K38+Таблица2000!O38+Таблица1000!O38</f>
        <v>0</v>
      </c>
      <c r="Q38" s="411">
        <f>Таблица3000!L38+Таблица2000!P38+Таблица1000!P38</f>
        <v>0</v>
      </c>
      <c r="R38" s="411">
        <f>Таблица2000!Q38</f>
        <v>0</v>
      </c>
      <c r="S38" s="411">
        <f>Таблица2000!R38</f>
        <v>0</v>
      </c>
      <c r="T38" s="411">
        <f>Таблица3000!M38+Таблица2000!S38+Таблица1000!Q38</f>
        <v>0</v>
      </c>
      <c r="U38" s="411">
        <f>Таблица2000!T38</f>
        <v>0</v>
      </c>
      <c r="V38" s="411">
        <f>Таблица3000!N38+Таблица2000!U38+Таблица1000!R38</f>
        <v>0</v>
      </c>
      <c r="W38" s="411">
        <f>Таблица2000!V38</f>
        <v>0</v>
      </c>
      <c r="X38" s="557" t="e">
        <f>G38*1000/Таблица4601!F9</f>
        <v>#DIV/0!</v>
      </c>
      <c r="Y38" s="557" t="e">
        <f>N38*1000/Таблица4601!F9</f>
        <v>#DIV/0!</v>
      </c>
      <c r="Z38" s="557" t="e">
        <f>V38*1000/Таблица4601!F9</f>
        <v>#DIV/0!</v>
      </c>
      <c r="AA38" s="557" t="e">
        <f t="shared" si="0"/>
        <v>#DIV/0!</v>
      </c>
    </row>
    <row r="39" spans="1:27" x14ac:dyDescent="0.15">
      <c r="A39" s="377" t="s">
        <v>605</v>
      </c>
      <c r="B39" s="378" t="s">
        <v>859</v>
      </c>
      <c r="C39" s="378" t="s">
        <v>861</v>
      </c>
      <c r="D39" s="379" t="s">
        <v>572</v>
      </c>
      <c r="E39" s="411">
        <f>Таблица3000!F39+Таблица2000!G39+Таблица1000!G39</f>
        <v>0</v>
      </c>
      <c r="F39" s="411">
        <f>Таблица2000!H39</f>
        <v>0</v>
      </c>
      <c r="G39" s="411">
        <f>Таблица3000!G39+Таблица2000!I39+Таблица1000!H39</f>
        <v>0</v>
      </c>
      <c r="H39" s="411">
        <f>Таблица1000!I39</f>
        <v>0</v>
      </c>
      <c r="I39" s="411">
        <f>Таблица1000!J39</f>
        <v>0</v>
      </c>
      <c r="J39" s="411">
        <f>Таблица1000!K39</f>
        <v>0</v>
      </c>
      <c r="K39" s="411">
        <f>Таблица2000!J39</f>
        <v>0</v>
      </c>
      <c r="L39" s="411">
        <f>Таблица3000!H39+Таблица2000!K39+Таблица1000!L39</f>
        <v>0</v>
      </c>
      <c r="M39" s="411">
        <f>Таблица2000!L39</f>
        <v>0</v>
      </c>
      <c r="N39" s="411">
        <f>Таблица3000!I39+Таблица2000!M39+Таблица1000!M39</f>
        <v>0</v>
      </c>
      <c r="O39" s="411">
        <f>Таблица3000!J39+Таблица2000!N39+Таблица1000!N39</f>
        <v>0</v>
      </c>
      <c r="P39" s="411">
        <f>Таблица3000!K39+Таблица2000!O39+Таблица1000!O39</f>
        <v>0</v>
      </c>
      <c r="Q39" s="411">
        <f>Таблица3000!L39+Таблица2000!P39+Таблица1000!P39</f>
        <v>0</v>
      </c>
      <c r="R39" s="411">
        <f>Таблица2000!Q39</f>
        <v>0</v>
      </c>
      <c r="S39" s="411">
        <f>Таблица2000!R39</f>
        <v>0</v>
      </c>
      <c r="T39" s="411">
        <f>Таблица3000!M39+Таблица2000!S39+Таблица1000!Q39</f>
        <v>0</v>
      </c>
      <c r="U39" s="411">
        <f>Таблица2000!T39</f>
        <v>0</v>
      </c>
      <c r="V39" s="411">
        <f>Таблица3000!N39+Таблица2000!U39+Таблица1000!R39</f>
        <v>0</v>
      </c>
      <c r="W39" s="411">
        <f>Таблица2000!V39</f>
        <v>0</v>
      </c>
      <c r="X39" s="557" t="e">
        <f>G39*1000/Таблица4601!F9</f>
        <v>#DIV/0!</v>
      </c>
      <c r="Y39" s="557" t="e">
        <f>N39*1000/Таблица4601!F9</f>
        <v>#DIV/0!</v>
      </c>
      <c r="Z39" s="557" t="e">
        <f>V39*1000/Таблица4601!F9</f>
        <v>#DIV/0!</v>
      </c>
      <c r="AA39" s="557" t="e">
        <f t="shared" si="0"/>
        <v>#DIV/0!</v>
      </c>
    </row>
    <row r="40" spans="1:27" x14ac:dyDescent="0.15">
      <c r="A40" s="377" t="s">
        <v>1441</v>
      </c>
      <c r="B40" s="378" t="s">
        <v>1442</v>
      </c>
      <c r="C40" s="378" t="s">
        <v>1440</v>
      </c>
      <c r="D40" s="379"/>
      <c r="E40" s="411">
        <f>Таблица3000!F40+Таблица2000!G40+Таблица1000!G40</f>
        <v>0</v>
      </c>
      <c r="F40" s="411">
        <f>Таблица2000!H40</f>
        <v>0</v>
      </c>
      <c r="G40" s="411">
        <f>Таблица3000!G40+Таблица2000!I40+Таблица1000!H40</f>
        <v>0</v>
      </c>
      <c r="H40" s="411">
        <f>Таблица1000!I40</f>
        <v>0</v>
      </c>
      <c r="I40" s="411">
        <f>Таблица1000!J40</f>
        <v>0</v>
      </c>
      <c r="J40" s="411">
        <f>Таблица1000!K40</f>
        <v>0</v>
      </c>
      <c r="K40" s="411">
        <f>Таблица2000!J40</f>
        <v>0</v>
      </c>
      <c r="L40" s="411">
        <f>Таблица3000!H40+Таблица2000!K40+Таблица1000!L40</f>
        <v>0</v>
      </c>
      <c r="M40" s="411">
        <f>Таблица2000!L40</f>
        <v>0</v>
      </c>
      <c r="N40" s="411">
        <f>Таблица3000!I40+Таблица2000!M40+Таблица1000!M40</f>
        <v>0</v>
      </c>
      <c r="O40" s="411">
        <f>Таблица3000!J40+Таблица2000!N40+Таблица1000!N40</f>
        <v>0</v>
      </c>
      <c r="P40" s="411">
        <f>Таблица3000!K40+Таблица2000!O40+Таблица1000!O40</f>
        <v>0</v>
      </c>
      <c r="Q40" s="411">
        <f>Таблица3000!L40+Таблица2000!P40+Таблица1000!P40</f>
        <v>0</v>
      </c>
      <c r="R40" s="411">
        <f>Таблица2000!Q40</f>
        <v>0</v>
      </c>
      <c r="S40" s="411">
        <f>Таблица2000!R40</f>
        <v>0</v>
      </c>
      <c r="T40" s="411">
        <f>Таблица3000!M40+Таблица2000!S40+Таблица1000!Q40</f>
        <v>0</v>
      </c>
      <c r="U40" s="411">
        <f>Таблица2000!T40</f>
        <v>0</v>
      </c>
      <c r="V40" s="411">
        <f>Таблица3000!N40+Таблица2000!U40+Таблица1000!R40</f>
        <v>0</v>
      </c>
      <c r="W40" s="411">
        <f>Таблица2000!V40</f>
        <v>0</v>
      </c>
      <c r="X40" s="557" t="e">
        <f>G40*1000/Таблица4601!F9</f>
        <v>#DIV/0!</v>
      </c>
      <c r="Y40" s="557" t="e">
        <f>N40*1000/Таблица4601!F9</f>
        <v>#DIV/0!</v>
      </c>
      <c r="Z40" s="557" t="e">
        <f>V40*1000/Таблица4601!F9</f>
        <v>#DIV/0!</v>
      </c>
      <c r="AA40" s="557" t="e">
        <f t="shared" si="0"/>
        <v>#DIV/0!</v>
      </c>
    </row>
    <row r="41" spans="1:27" x14ac:dyDescent="0.15">
      <c r="A41" s="377" t="s">
        <v>652</v>
      </c>
      <c r="B41" s="378" t="s">
        <v>206</v>
      </c>
      <c r="C41" s="378" t="s">
        <v>71</v>
      </c>
      <c r="D41" s="379" t="s">
        <v>761</v>
      </c>
      <c r="E41" s="411">
        <f>Таблица3000!F41+Таблица2000!G41+Таблица1000!G41</f>
        <v>0</v>
      </c>
      <c r="F41" s="411">
        <f>Таблица2000!H41</f>
        <v>0</v>
      </c>
      <c r="G41" s="411">
        <f>Таблица3000!G41+Таблица2000!I41+Таблица1000!H41</f>
        <v>0</v>
      </c>
      <c r="H41" s="411">
        <f>Таблица1000!I41</f>
        <v>0</v>
      </c>
      <c r="I41" s="411">
        <f>Таблица1000!J41</f>
        <v>0</v>
      </c>
      <c r="J41" s="411">
        <f>Таблица1000!K41</f>
        <v>0</v>
      </c>
      <c r="K41" s="411">
        <f>Таблица2000!J41</f>
        <v>0</v>
      </c>
      <c r="L41" s="411">
        <f>Таблица3000!H41+Таблица2000!K41+Таблица1000!L41</f>
        <v>0</v>
      </c>
      <c r="M41" s="411">
        <f>Таблица2000!L41</f>
        <v>0</v>
      </c>
      <c r="N41" s="411">
        <f>Таблица3000!I41+Таблица2000!M41+Таблица1000!M41</f>
        <v>0</v>
      </c>
      <c r="O41" s="411">
        <f>Таблица3000!J41+Таблица2000!N41+Таблица1000!N41</f>
        <v>0</v>
      </c>
      <c r="P41" s="411">
        <f>Таблица3000!K41+Таблица2000!O41+Таблица1000!O41</f>
        <v>0</v>
      </c>
      <c r="Q41" s="411">
        <f>Таблица3000!L41+Таблица2000!P41+Таблица1000!P41</f>
        <v>0</v>
      </c>
      <c r="R41" s="411">
        <f>Таблица2000!Q41</f>
        <v>0</v>
      </c>
      <c r="S41" s="411">
        <f>Таблица2000!R41</f>
        <v>0</v>
      </c>
      <c r="T41" s="411">
        <f>Таблица3000!M41+Таблица2000!S41+Таблица1000!Q41</f>
        <v>0</v>
      </c>
      <c r="U41" s="411">
        <f>Таблица2000!T41</f>
        <v>0</v>
      </c>
      <c r="V41" s="411">
        <f>Таблица3000!N41+Таблица2000!U41+Таблица1000!R41</f>
        <v>0</v>
      </c>
      <c r="W41" s="411">
        <f>Таблица2000!V41</f>
        <v>0</v>
      </c>
      <c r="X41" s="557" t="e">
        <f>G41*1000/Таблица4601!F9</f>
        <v>#DIV/0!</v>
      </c>
      <c r="Y41" s="557" t="e">
        <f>N41*1000/Таблица4601!F9</f>
        <v>#DIV/0!</v>
      </c>
      <c r="Z41" s="557" t="e">
        <f>V41*1000/Таблица4601!F9</f>
        <v>#DIV/0!</v>
      </c>
      <c r="AA41" s="557" t="e">
        <f t="shared" si="0"/>
        <v>#DIV/0!</v>
      </c>
    </row>
    <row r="42" spans="1:27" ht="31.5" x14ac:dyDescent="0.15">
      <c r="A42" s="377" t="s">
        <v>862</v>
      </c>
      <c r="B42" s="378" t="s">
        <v>207</v>
      </c>
      <c r="C42" s="378" t="s">
        <v>72</v>
      </c>
      <c r="D42" s="379" t="s">
        <v>791</v>
      </c>
      <c r="E42" s="411">
        <f>Таблица3000!F42+Таблица2000!G42+Таблица1000!G42</f>
        <v>0</v>
      </c>
      <c r="F42" s="411">
        <f>Таблица2000!H42</f>
        <v>0</v>
      </c>
      <c r="G42" s="411">
        <f>Таблица3000!G42+Таблица2000!I42+Таблица1000!H42</f>
        <v>0</v>
      </c>
      <c r="H42" s="411">
        <f>Таблица1000!I42</f>
        <v>0</v>
      </c>
      <c r="I42" s="411">
        <f>Таблица1000!J42</f>
        <v>0</v>
      </c>
      <c r="J42" s="411">
        <f>Таблица1000!K42</f>
        <v>0</v>
      </c>
      <c r="K42" s="411">
        <f>Таблица2000!J42</f>
        <v>0</v>
      </c>
      <c r="L42" s="411">
        <f>Таблица3000!H42+Таблица2000!K42+Таблица1000!L42</f>
        <v>0</v>
      </c>
      <c r="M42" s="411">
        <f>Таблица2000!L42</f>
        <v>0</v>
      </c>
      <c r="N42" s="411">
        <f>Таблица3000!I42+Таблица2000!M42+Таблица1000!M42</f>
        <v>0</v>
      </c>
      <c r="O42" s="411">
        <f>Таблица3000!J42+Таблица2000!N42+Таблица1000!N42</f>
        <v>0</v>
      </c>
      <c r="P42" s="411">
        <f>Таблица3000!K42+Таблица2000!O42+Таблица1000!O42</f>
        <v>0</v>
      </c>
      <c r="Q42" s="411">
        <f>Таблица3000!L42+Таблица2000!P42+Таблица1000!P42</f>
        <v>0</v>
      </c>
      <c r="R42" s="411">
        <f>Таблица2000!Q42</f>
        <v>0</v>
      </c>
      <c r="S42" s="411">
        <f>Таблица2000!R42</f>
        <v>0</v>
      </c>
      <c r="T42" s="411">
        <f>Таблица3000!M42+Таблица2000!S42+Таблица1000!Q42</f>
        <v>0</v>
      </c>
      <c r="U42" s="411">
        <f>Таблица2000!T42</f>
        <v>0</v>
      </c>
      <c r="V42" s="411">
        <f>Таблица3000!N42+Таблица2000!U42+Таблица1000!R42</f>
        <v>0</v>
      </c>
      <c r="W42" s="411">
        <f>Таблица2000!V42</f>
        <v>0</v>
      </c>
      <c r="X42" s="557" t="e">
        <f>G42*1000/Таблица4601!F9</f>
        <v>#DIV/0!</v>
      </c>
      <c r="Y42" s="557" t="e">
        <f>N42*1000/Таблица4601!F9</f>
        <v>#DIV/0!</v>
      </c>
      <c r="Z42" s="557" t="e">
        <f>V42*1000/Таблица4601!F9</f>
        <v>#DIV/0!</v>
      </c>
      <c r="AA42" s="557" t="e">
        <f t="shared" si="0"/>
        <v>#DIV/0!</v>
      </c>
    </row>
    <row r="43" spans="1:27" ht="31.5" x14ac:dyDescent="0.15">
      <c r="A43" s="377" t="s">
        <v>1340</v>
      </c>
      <c r="B43" s="378" t="s">
        <v>1339</v>
      </c>
      <c r="C43" s="378" t="s">
        <v>73</v>
      </c>
      <c r="D43" s="379" t="s">
        <v>1342</v>
      </c>
      <c r="E43" s="411">
        <f>Таблица3000!F43+Таблица2000!G43+Таблица1000!G43</f>
        <v>0</v>
      </c>
      <c r="F43" s="411">
        <f>Таблица2000!H43</f>
        <v>0</v>
      </c>
      <c r="G43" s="411">
        <f>Таблица3000!G43+Таблица2000!I43+Таблица1000!H43</f>
        <v>0</v>
      </c>
      <c r="H43" s="411">
        <f>Таблица1000!I43</f>
        <v>0</v>
      </c>
      <c r="I43" s="411">
        <f>Таблица1000!J43</f>
        <v>0</v>
      </c>
      <c r="J43" s="411">
        <f>Таблица1000!K43</f>
        <v>0</v>
      </c>
      <c r="K43" s="411">
        <f>Таблица2000!J43</f>
        <v>0</v>
      </c>
      <c r="L43" s="411">
        <f>Таблица3000!H43+Таблица2000!K43+Таблица1000!L43</f>
        <v>0</v>
      </c>
      <c r="M43" s="411">
        <f>Таблица2000!L43</f>
        <v>0</v>
      </c>
      <c r="N43" s="411">
        <f>Таблица3000!I43+Таблица2000!M43+Таблица1000!M43</f>
        <v>0</v>
      </c>
      <c r="O43" s="411">
        <f>Таблица3000!J43+Таблица2000!N43+Таблица1000!N43</f>
        <v>0</v>
      </c>
      <c r="P43" s="411">
        <f>Таблица3000!K43+Таблица2000!O43+Таблица1000!O43</f>
        <v>0</v>
      </c>
      <c r="Q43" s="411">
        <f>Таблица3000!L43+Таблица2000!P43+Таблица1000!P43</f>
        <v>0</v>
      </c>
      <c r="R43" s="411">
        <f>Таблица2000!Q43</f>
        <v>0</v>
      </c>
      <c r="S43" s="411">
        <f>Таблица2000!R43</f>
        <v>0</v>
      </c>
      <c r="T43" s="411">
        <f>Таблица3000!M43+Таблица2000!S43+Таблица1000!Q43</f>
        <v>0</v>
      </c>
      <c r="U43" s="411">
        <f>Таблица2000!T43</f>
        <v>0</v>
      </c>
      <c r="V43" s="411">
        <f>Таблица3000!N43+Таблица2000!U43+Таблица1000!R43</f>
        <v>0</v>
      </c>
      <c r="W43" s="411">
        <f>Таблица2000!V43</f>
        <v>0</v>
      </c>
      <c r="X43" s="557" t="e">
        <f>G43*1000/Таблица4601!F9</f>
        <v>#DIV/0!</v>
      </c>
      <c r="Y43" s="557" t="e">
        <f>N43*1000/Таблица4601!F9</f>
        <v>#DIV/0!</v>
      </c>
      <c r="Z43" s="557" t="e">
        <f>V43*1000/Таблица4601!F9</f>
        <v>#DIV/0!</v>
      </c>
      <c r="AA43" s="557" t="e">
        <f t="shared" si="0"/>
        <v>#DIV/0!</v>
      </c>
    </row>
    <row r="44" spans="1:27" x14ac:dyDescent="0.15">
      <c r="A44" s="377" t="s">
        <v>863</v>
      </c>
      <c r="B44" s="378" t="s">
        <v>208</v>
      </c>
      <c r="C44" s="378" t="s">
        <v>793</v>
      </c>
      <c r="D44" s="379" t="s">
        <v>762</v>
      </c>
      <c r="E44" s="411">
        <f>Таблица3000!F44+Таблица2000!G44+Таблица1000!G44</f>
        <v>0</v>
      </c>
      <c r="F44" s="411">
        <f>Таблица2000!H44</f>
        <v>0</v>
      </c>
      <c r="G44" s="411">
        <f>Таблица3000!G44+Таблица2000!I44+Таблица1000!H44</f>
        <v>0</v>
      </c>
      <c r="H44" s="411">
        <f>Таблица1000!I44</f>
        <v>0</v>
      </c>
      <c r="I44" s="411">
        <f>Таблица1000!J44</f>
        <v>0</v>
      </c>
      <c r="J44" s="411">
        <f>Таблица1000!K44</f>
        <v>0</v>
      </c>
      <c r="K44" s="411">
        <f>Таблица2000!J44</f>
        <v>0</v>
      </c>
      <c r="L44" s="411">
        <f>Таблица3000!H44+Таблица2000!K44+Таблица1000!L44</f>
        <v>0</v>
      </c>
      <c r="M44" s="411">
        <f>Таблица2000!L44</f>
        <v>0</v>
      </c>
      <c r="N44" s="411">
        <f>Таблица3000!I44+Таблица2000!M44+Таблица1000!M44</f>
        <v>0</v>
      </c>
      <c r="O44" s="411">
        <f>Таблица3000!J44+Таблица2000!N44+Таблица1000!N44</f>
        <v>0</v>
      </c>
      <c r="P44" s="411">
        <f>Таблица3000!K44+Таблица2000!O44+Таблица1000!O44</f>
        <v>0</v>
      </c>
      <c r="Q44" s="411">
        <f>Таблица3000!L44+Таблица2000!P44+Таблица1000!P44</f>
        <v>0</v>
      </c>
      <c r="R44" s="411">
        <f>Таблица2000!Q44</f>
        <v>0</v>
      </c>
      <c r="S44" s="411">
        <f>Таблица2000!R44</f>
        <v>0</v>
      </c>
      <c r="T44" s="411">
        <f>Таблица3000!M44+Таблица2000!S44+Таблица1000!Q44</f>
        <v>0</v>
      </c>
      <c r="U44" s="411">
        <f>Таблица2000!T44</f>
        <v>0</v>
      </c>
      <c r="V44" s="411">
        <f>Таблица3000!N44+Таблица2000!U44+Таблица1000!R44</f>
        <v>0</v>
      </c>
      <c r="W44" s="411">
        <f>Таблица2000!V44</f>
        <v>0</v>
      </c>
      <c r="X44" s="557" t="e">
        <f>G44*1000/Таблица4601!F9</f>
        <v>#DIV/0!</v>
      </c>
      <c r="Y44" s="557" t="e">
        <f>N44*1000/Таблица4601!F9</f>
        <v>#DIV/0!</v>
      </c>
      <c r="Z44" s="557" t="e">
        <f>V44*1000/Таблица4601!F9</f>
        <v>#DIV/0!</v>
      </c>
      <c r="AA44" s="557" t="e">
        <f t="shared" si="0"/>
        <v>#DIV/0!</v>
      </c>
    </row>
    <row r="45" spans="1:27" x14ac:dyDescent="0.15">
      <c r="A45" s="377" t="s">
        <v>864</v>
      </c>
      <c r="B45" s="378" t="s">
        <v>792</v>
      </c>
      <c r="C45" s="378" t="s">
        <v>1341</v>
      </c>
      <c r="D45" s="379" t="s">
        <v>763</v>
      </c>
      <c r="E45" s="411">
        <f>Таблица3000!F45+Таблица2000!G45+Таблица1000!G45</f>
        <v>0</v>
      </c>
      <c r="F45" s="411">
        <f>Таблица2000!H45</f>
        <v>0</v>
      </c>
      <c r="G45" s="411">
        <f>Таблица3000!G45+Таблица2000!I45+Таблица1000!H45</f>
        <v>0</v>
      </c>
      <c r="H45" s="411">
        <f>Таблица1000!I45</f>
        <v>0</v>
      </c>
      <c r="I45" s="411">
        <f>Таблица1000!J45</f>
        <v>0</v>
      </c>
      <c r="J45" s="411">
        <f>Таблица1000!K45</f>
        <v>0</v>
      </c>
      <c r="K45" s="411">
        <f>Таблица2000!J45</f>
        <v>0</v>
      </c>
      <c r="L45" s="411">
        <f>Таблица3000!H45+Таблица2000!K45+Таблица1000!L45</f>
        <v>0</v>
      </c>
      <c r="M45" s="411">
        <f>Таблица2000!L45</f>
        <v>0</v>
      </c>
      <c r="N45" s="411">
        <f>Таблица3000!I45+Таблица2000!M45+Таблица1000!M45</f>
        <v>0</v>
      </c>
      <c r="O45" s="411">
        <f>Таблица3000!J45+Таблица2000!N45+Таблица1000!N45</f>
        <v>0</v>
      </c>
      <c r="P45" s="411">
        <f>Таблица3000!K45+Таблица2000!O45+Таблица1000!O45</f>
        <v>0</v>
      </c>
      <c r="Q45" s="411">
        <f>Таблица3000!L45+Таблица2000!P45+Таблица1000!P45</f>
        <v>0</v>
      </c>
      <c r="R45" s="411">
        <f>Таблица2000!Q45</f>
        <v>0</v>
      </c>
      <c r="S45" s="411">
        <f>Таблица2000!R45</f>
        <v>0</v>
      </c>
      <c r="T45" s="411">
        <f>Таблица3000!M45+Таблица2000!S45+Таблица1000!Q45</f>
        <v>0</v>
      </c>
      <c r="U45" s="411">
        <f>Таблица2000!T45</f>
        <v>0</v>
      </c>
      <c r="V45" s="411">
        <f>Таблица3000!N45+Таблица2000!U45+Таблица1000!R45</f>
        <v>0</v>
      </c>
      <c r="W45" s="411">
        <f>Таблица2000!V45</f>
        <v>0</v>
      </c>
      <c r="X45" s="557" t="e">
        <f>G45*1000/Таблица4601!F9</f>
        <v>#DIV/0!</v>
      </c>
      <c r="Y45" s="557" t="e">
        <f>N45*1000/Таблица4601!F9</f>
        <v>#DIV/0!</v>
      </c>
      <c r="Z45" s="557" t="e">
        <f>V45*1000/Таблица4601!F9</f>
        <v>#DIV/0!</v>
      </c>
      <c r="AA45" s="557" t="e">
        <f t="shared" si="0"/>
        <v>#DIV/0!</v>
      </c>
    </row>
    <row r="46" spans="1:27" x14ac:dyDescent="0.15">
      <c r="A46" s="377" t="s">
        <v>1445</v>
      </c>
      <c r="B46" s="378" t="s">
        <v>1443</v>
      </c>
      <c r="C46" s="378" t="s">
        <v>1444</v>
      </c>
      <c r="D46" s="379"/>
      <c r="E46" s="411">
        <f>Таблица3000!F46+Таблица2000!G46+Таблица1000!G46</f>
        <v>0</v>
      </c>
      <c r="F46" s="411">
        <f>Таблица2000!H46</f>
        <v>0</v>
      </c>
      <c r="G46" s="411">
        <f>Таблица3000!G46+Таблица2000!I46+Таблица1000!H46</f>
        <v>0</v>
      </c>
      <c r="H46" s="411">
        <f>Таблица1000!I46</f>
        <v>0</v>
      </c>
      <c r="I46" s="411">
        <f>Таблица1000!J46</f>
        <v>0</v>
      </c>
      <c r="J46" s="411">
        <f>Таблица1000!K46</f>
        <v>0</v>
      </c>
      <c r="K46" s="411">
        <f>Таблица2000!J46</f>
        <v>0</v>
      </c>
      <c r="L46" s="411">
        <f>Таблица3000!H46+Таблица2000!K46+Таблица1000!L46</f>
        <v>0</v>
      </c>
      <c r="M46" s="411">
        <f>Таблица2000!L46</f>
        <v>0</v>
      </c>
      <c r="N46" s="411">
        <f>Таблица3000!I46+Таблица2000!M46+Таблица1000!M46</f>
        <v>0</v>
      </c>
      <c r="O46" s="411">
        <f>Таблица3000!J46+Таблица2000!N46+Таблица1000!N46</f>
        <v>0</v>
      </c>
      <c r="P46" s="411">
        <f>Таблица3000!K46+Таблица2000!O46+Таблица1000!O46</f>
        <v>0</v>
      </c>
      <c r="Q46" s="411">
        <f>Таблица3000!L46+Таблица2000!P46+Таблица1000!P46</f>
        <v>0</v>
      </c>
      <c r="R46" s="411">
        <f>Таблица2000!Q46</f>
        <v>0</v>
      </c>
      <c r="S46" s="411">
        <f>Таблица2000!R46</f>
        <v>0</v>
      </c>
      <c r="T46" s="411">
        <f>Таблица3000!M46+Таблица2000!S46+Таблица1000!Q46</f>
        <v>0</v>
      </c>
      <c r="U46" s="411">
        <f>Таблица2000!T46</f>
        <v>0</v>
      </c>
      <c r="V46" s="411">
        <f>Таблица3000!N46+Таблица2000!U46+Таблица1000!R46</f>
        <v>0</v>
      </c>
      <c r="W46" s="411">
        <f>Таблица2000!V46</f>
        <v>0</v>
      </c>
      <c r="X46" s="557" t="e">
        <f>G46*1000/Таблица4601!F9</f>
        <v>#DIV/0!</v>
      </c>
      <c r="Y46" s="557" t="e">
        <f>N46*1000/Таблица4601!F9</f>
        <v>#DIV/0!</v>
      </c>
      <c r="Z46" s="557" t="e">
        <f>V46*1000/Таблица4601!F9</f>
        <v>#DIV/0!</v>
      </c>
      <c r="AA46" s="557" t="e">
        <f t="shared" si="0"/>
        <v>#DIV/0!</v>
      </c>
    </row>
    <row r="47" spans="1:27" x14ac:dyDescent="0.15">
      <c r="A47" s="377" t="s">
        <v>291</v>
      </c>
      <c r="B47" s="378" t="s">
        <v>209</v>
      </c>
      <c r="C47" s="378" t="s">
        <v>74</v>
      </c>
      <c r="D47" s="379" t="s">
        <v>764</v>
      </c>
      <c r="E47" s="411">
        <f>Таблица3000!F47+Таблица2000!G47+Таблица1000!G47</f>
        <v>0</v>
      </c>
      <c r="F47" s="411">
        <f>Таблица2000!H47</f>
        <v>0</v>
      </c>
      <c r="G47" s="411">
        <f>Таблица3000!G47+Таблица2000!I47+Таблица1000!H47</f>
        <v>0</v>
      </c>
      <c r="H47" s="411">
        <f>Таблица1000!I47</f>
        <v>0</v>
      </c>
      <c r="I47" s="411">
        <f>Таблица1000!J47</f>
        <v>0</v>
      </c>
      <c r="J47" s="411">
        <f>Таблица1000!K47</f>
        <v>0</v>
      </c>
      <c r="K47" s="411">
        <f>Таблица2000!J47</f>
        <v>0</v>
      </c>
      <c r="L47" s="411">
        <f>Таблица3000!H47+Таблица2000!K47+Таблица1000!L47</f>
        <v>0</v>
      </c>
      <c r="M47" s="411">
        <f>Таблица2000!L47</f>
        <v>0</v>
      </c>
      <c r="N47" s="411">
        <f>Таблица3000!I47+Таблица2000!M47+Таблица1000!M47</f>
        <v>0</v>
      </c>
      <c r="O47" s="411">
        <f>Таблица3000!J47+Таблица2000!N47+Таблица1000!N47</f>
        <v>0</v>
      </c>
      <c r="P47" s="411">
        <f>Таблица3000!K47+Таблица2000!O47+Таблица1000!O47</f>
        <v>0</v>
      </c>
      <c r="Q47" s="411">
        <f>Таблица3000!L47+Таблица2000!P47+Таблица1000!P47</f>
        <v>0</v>
      </c>
      <c r="R47" s="411">
        <f>Таблица2000!Q47</f>
        <v>0</v>
      </c>
      <c r="S47" s="411">
        <f>Таблица2000!R47</f>
        <v>0</v>
      </c>
      <c r="T47" s="411">
        <f>Таблица3000!M47+Таблица2000!S47+Таблица1000!Q47</f>
        <v>0</v>
      </c>
      <c r="U47" s="411">
        <f>Таблица2000!T47</f>
        <v>0</v>
      </c>
      <c r="V47" s="411">
        <f>Таблица3000!N47+Таблица2000!U47+Таблица1000!R47</f>
        <v>0</v>
      </c>
      <c r="W47" s="411">
        <f>Таблица2000!V47</f>
        <v>0</v>
      </c>
      <c r="X47" s="557" t="e">
        <f>G47*1000/Таблица4601!F9</f>
        <v>#DIV/0!</v>
      </c>
      <c r="Y47" s="557" t="e">
        <f>N47*1000/Таблица4601!F9</f>
        <v>#DIV/0!</v>
      </c>
      <c r="Z47" s="557" t="e">
        <f>V47*1000/Таблица4601!F9</f>
        <v>#DIV/0!</v>
      </c>
      <c r="AA47" s="557" t="e">
        <f t="shared" si="0"/>
        <v>#DIV/0!</v>
      </c>
    </row>
    <row r="48" spans="1:27" x14ac:dyDescent="0.15">
      <c r="A48" s="377" t="s">
        <v>645</v>
      </c>
      <c r="B48" s="378" t="s">
        <v>210</v>
      </c>
      <c r="C48" s="378" t="s">
        <v>187</v>
      </c>
      <c r="D48" s="379" t="s">
        <v>190</v>
      </c>
      <c r="E48" s="411">
        <f>Таблица3000!F48+Таблица2000!G48+Таблица1000!G48</f>
        <v>0</v>
      </c>
      <c r="F48" s="411">
        <f>Таблица2000!H48</f>
        <v>0</v>
      </c>
      <c r="G48" s="411">
        <f>Таблица3000!G48+Таблица2000!I48+Таблица1000!H48</f>
        <v>0</v>
      </c>
      <c r="H48" s="411">
        <f>Таблица1000!I48</f>
        <v>0</v>
      </c>
      <c r="I48" s="411">
        <f>Таблица1000!J48</f>
        <v>0</v>
      </c>
      <c r="J48" s="411">
        <f>Таблица1000!K48</f>
        <v>0</v>
      </c>
      <c r="K48" s="411">
        <f>Таблица2000!J48</f>
        <v>0</v>
      </c>
      <c r="L48" s="411">
        <f>Таблица3000!H48+Таблица2000!K48+Таблица1000!L48</f>
        <v>0</v>
      </c>
      <c r="M48" s="411">
        <f>Таблица2000!L48</f>
        <v>0</v>
      </c>
      <c r="N48" s="411">
        <f>Таблица3000!I48+Таблица2000!M48+Таблица1000!M48</f>
        <v>0</v>
      </c>
      <c r="O48" s="411">
        <f>Таблица3000!J48+Таблица2000!N48+Таблица1000!N48</f>
        <v>0</v>
      </c>
      <c r="P48" s="411">
        <f>Таблица3000!K48+Таблица2000!O48+Таблица1000!O48</f>
        <v>0</v>
      </c>
      <c r="Q48" s="411">
        <f>Таблица3000!L48+Таблица2000!P48+Таблица1000!P48</f>
        <v>0</v>
      </c>
      <c r="R48" s="411">
        <f>Таблица2000!Q48</f>
        <v>0</v>
      </c>
      <c r="S48" s="411">
        <f>Таблица2000!R48</f>
        <v>0</v>
      </c>
      <c r="T48" s="411">
        <f>Таблица3000!M48+Таблица2000!S48+Таблица1000!Q48</f>
        <v>0</v>
      </c>
      <c r="U48" s="411">
        <f>Таблица2000!T48</f>
        <v>0</v>
      </c>
      <c r="V48" s="411">
        <f>Таблица3000!N48+Таблица2000!U48+Таблица1000!R48</f>
        <v>0</v>
      </c>
      <c r="W48" s="411">
        <f>Таблица2000!V48</f>
        <v>0</v>
      </c>
      <c r="X48" s="557" t="e">
        <f>G48*1000/Таблица4601!F9</f>
        <v>#DIV/0!</v>
      </c>
      <c r="Y48" s="557" t="e">
        <f>N48*1000/Таблица4601!F9</f>
        <v>#DIV/0!</v>
      </c>
      <c r="Z48" s="557" t="e">
        <f>V48*1000/Таблица4601!F9</f>
        <v>#DIV/0!</v>
      </c>
      <c r="AA48" s="557" t="e">
        <f t="shared" si="0"/>
        <v>#DIV/0!</v>
      </c>
    </row>
    <row r="49" spans="1:27" x14ac:dyDescent="0.15">
      <c r="A49" s="377" t="s">
        <v>292</v>
      </c>
      <c r="B49" s="378" t="s">
        <v>211</v>
      </c>
      <c r="C49" s="378" t="s">
        <v>188</v>
      </c>
      <c r="D49" s="379" t="s">
        <v>314</v>
      </c>
      <c r="E49" s="411">
        <f>Таблица3000!F49+Таблица2000!G49+Таблица1000!G49</f>
        <v>0</v>
      </c>
      <c r="F49" s="411">
        <f>Таблица2000!H49</f>
        <v>0</v>
      </c>
      <c r="G49" s="411">
        <f>Таблица3000!G49+Таблица2000!I49+Таблица1000!H49</f>
        <v>0</v>
      </c>
      <c r="H49" s="411">
        <f>Таблица1000!I49</f>
        <v>0</v>
      </c>
      <c r="I49" s="411">
        <f>Таблица1000!J49</f>
        <v>0</v>
      </c>
      <c r="J49" s="411">
        <f>Таблица1000!K49</f>
        <v>0</v>
      </c>
      <c r="K49" s="411">
        <f>Таблица2000!J49</f>
        <v>0</v>
      </c>
      <c r="L49" s="411">
        <f>Таблица3000!H49+Таблица2000!K49+Таблица1000!L49</f>
        <v>0</v>
      </c>
      <c r="M49" s="411">
        <f>Таблица2000!L49</f>
        <v>0</v>
      </c>
      <c r="N49" s="411">
        <f>Таблица3000!I49+Таблица2000!M49+Таблица1000!M49</f>
        <v>0</v>
      </c>
      <c r="O49" s="411">
        <f>Таблица3000!J49+Таблица2000!N49+Таблица1000!N49</f>
        <v>0</v>
      </c>
      <c r="P49" s="411">
        <f>Таблица3000!K49+Таблица2000!O49+Таблица1000!O49</f>
        <v>0</v>
      </c>
      <c r="Q49" s="411">
        <f>Таблица3000!L49+Таблица2000!P49+Таблица1000!P49</f>
        <v>0</v>
      </c>
      <c r="R49" s="411">
        <f>Таблица2000!Q49</f>
        <v>0</v>
      </c>
      <c r="S49" s="411">
        <f>Таблица2000!R49</f>
        <v>0</v>
      </c>
      <c r="T49" s="411">
        <f>Таблица3000!M49+Таблица2000!S49+Таблица1000!Q49</f>
        <v>0</v>
      </c>
      <c r="U49" s="411">
        <f>Таблица2000!T49</f>
        <v>0</v>
      </c>
      <c r="V49" s="411">
        <f>Таблица3000!N49+Таблица2000!U49+Таблица1000!R49</f>
        <v>0</v>
      </c>
      <c r="W49" s="411">
        <f>Таблица2000!V49</f>
        <v>0</v>
      </c>
      <c r="X49" s="557" t="e">
        <f>G49*1000/Таблица4601!F9</f>
        <v>#DIV/0!</v>
      </c>
      <c r="Y49" s="557" t="e">
        <f>N49*1000/Таблица4601!F9</f>
        <v>#DIV/0!</v>
      </c>
      <c r="Z49" s="557" t="e">
        <f>V49*1000/Таблица4601!F9</f>
        <v>#DIV/0!</v>
      </c>
      <c r="AA49" s="557" t="e">
        <f t="shared" si="0"/>
        <v>#DIV/0!</v>
      </c>
    </row>
    <row r="50" spans="1:27" x14ac:dyDescent="0.15">
      <c r="A50" s="377" t="s">
        <v>293</v>
      </c>
      <c r="B50" s="378" t="s">
        <v>212</v>
      </c>
      <c r="C50" s="378" t="s">
        <v>189</v>
      </c>
      <c r="D50" s="379" t="s">
        <v>765</v>
      </c>
      <c r="E50" s="411">
        <f>Таблица3000!F50+Таблица2000!G50+Таблица1000!G50</f>
        <v>0</v>
      </c>
      <c r="F50" s="411">
        <f>Таблица2000!H50</f>
        <v>0</v>
      </c>
      <c r="G50" s="411">
        <f>Таблица3000!G50+Таблица2000!I50+Таблица1000!H50</f>
        <v>0</v>
      </c>
      <c r="H50" s="411">
        <f>Таблица1000!I50</f>
        <v>0</v>
      </c>
      <c r="I50" s="411">
        <f>Таблица1000!J50</f>
        <v>0</v>
      </c>
      <c r="J50" s="411">
        <f>Таблица1000!K50</f>
        <v>0</v>
      </c>
      <c r="K50" s="411">
        <f>Таблица2000!J50</f>
        <v>0</v>
      </c>
      <c r="L50" s="411">
        <f>Таблица3000!H50+Таблица2000!K50+Таблица1000!L50</f>
        <v>0</v>
      </c>
      <c r="M50" s="411">
        <f>Таблица2000!L50</f>
        <v>0</v>
      </c>
      <c r="N50" s="411">
        <f>Таблица3000!I50+Таблица2000!M50+Таблица1000!M50</f>
        <v>0</v>
      </c>
      <c r="O50" s="411">
        <f>Таблица3000!J50+Таблица2000!N50+Таблица1000!N50</f>
        <v>0</v>
      </c>
      <c r="P50" s="411">
        <f>Таблица3000!K50+Таблица2000!O50+Таблица1000!O50</f>
        <v>0</v>
      </c>
      <c r="Q50" s="411">
        <f>Таблица3000!L50+Таблица2000!P50+Таблица1000!P50</f>
        <v>0</v>
      </c>
      <c r="R50" s="411">
        <f>Таблица2000!Q50</f>
        <v>0</v>
      </c>
      <c r="S50" s="411">
        <f>Таблица2000!R50</f>
        <v>0</v>
      </c>
      <c r="T50" s="411">
        <f>Таблица3000!M50+Таблица2000!S50+Таблица1000!Q50</f>
        <v>0</v>
      </c>
      <c r="U50" s="411">
        <f>Таблица2000!T50</f>
        <v>0</v>
      </c>
      <c r="V50" s="411">
        <f>Таблица3000!N50+Таблица2000!U50+Таблица1000!R50</f>
        <v>0</v>
      </c>
      <c r="W50" s="411">
        <f>Таблица2000!V50</f>
        <v>0</v>
      </c>
      <c r="X50" s="557" t="e">
        <f>G50*1000/Таблица4601!F9</f>
        <v>#DIV/0!</v>
      </c>
      <c r="Y50" s="557" t="e">
        <f>N50*1000/Таблица4601!F9</f>
        <v>#DIV/0!</v>
      </c>
      <c r="Z50" s="557" t="e">
        <f>V50*1000/Таблица4601!F9</f>
        <v>#DIV/0!</v>
      </c>
      <c r="AA50" s="557" t="e">
        <f t="shared" si="0"/>
        <v>#DIV/0!</v>
      </c>
    </row>
    <row r="51" spans="1:27" x14ac:dyDescent="0.15">
      <c r="A51" s="377" t="s">
        <v>294</v>
      </c>
      <c r="B51" s="378" t="s">
        <v>297</v>
      </c>
      <c r="C51" s="378" t="s">
        <v>305</v>
      </c>
      <c r="D51" s="379" t="s">
        <v>315</v>
      </c>
      <c r="E51" s="411">
        <f>Таблица3000!F51+Таблица2000!G51+Таблица1000!G51</f>
        <v>0</v>
      </c>
      <c r="F51" s="411">
        <f>Таблица2000!H51</f>
        <v>0</v>
      </c>
      <c r="G51" s="411">
        <f>Таблица3000!G51+Таблица2000!I51+Таблица1000!H51</f>
        <v>0</v>
      </c>
      <c r="H51" s="411">
        <f>Таблица1000!I51</f>
        <v>0</v>
      </c>
      <c r="I51" s="411">
        <f>Таблица1000!J51</f>
        <v>0</v>
      </c>
      <c r="J51" s="411">
        <f>Таблица1000!K51</f>
        <v>0</v>
      </c>
      <c r="K51" s="411">
        <f>Таблица2000!J51</f>
        <v>0</v>
      </c>
      <c r="L51" s="411">
        <f>Таблица3000!H51+Таблица2000!K51+Таблица1000!L51</f>
        <v>0</v>
      </c>
      <c r="M51" s="411">
        <f>Таблица2000!L51</f>
        <v>0</v>
      </c>
      <c r="N51" s="411">
        <f>Таблица3000!I51+Таблица2000!M51+Таблица1000!M51</f>
        <v>0</v>
      </c>
      <c r="O51" s="411">
        <f>Таблица3000!J51+Таблица2000!N51+Таблица1000!N51</f>
        <v>0</v>
      </c>
      <c r="P51" s="411">
        <f>Таблица3000!K51+Таблица2000!O51+Таблица1000!O51</f>
        <v>0</v>
      </c>
      <c r="Q51" s="411">
        <f>Таблица3000!L51+Таблица2000!P51+Таблица1000!P51</f>
        <v>0</v>
      </c>
      <c r="R51" s="411">
        <f>Таблица2000!Q51</f>
        <v>0</v>
      </c>
      <c r="S51" s="411">
        <f>Таблица2000!R51</f>
        <v>0</v>
      </c>
      <c r="T51" s="411">
        <f>Таблица3000!M51+Таблица2000!S51+Таблица1000!Q51</f>
        <v>0</v>
      </c>
      <c r="U51" s="411">
        <f>Таблица2000!T51</f>
        <v>0</v>
      </c>
      <c r="V51" s="411">
        <f>Таблица3000!N51+Таблица2000!U51+Таблица1000!R51</f>
        <v>0</v>
      </c>
      <c r="W51" s="411">
        <f>Таблица2000!V51</f>
        <v>0</v>
      </c>
      <c r="X51" s="557" t="e">
        <f>G51*1000/Таблица4601!F9</f>
        <v>#DIV/0!</v>
      </c>
      <c r="Y51" s="557" t="e">
        <f>N51*1000/Таблица4601!F9</f>
        <v>#DIV/0!</v>
      </c>
      <c r="Z51" s="557" t="e">
        <f>V51*1000/Таблица4601!F9</f>
        <v>#DIV/0!</v>
      </c>
      <c r="AA51" s="557" t="e">
        <f t="shared" si="0"/>
        <v>#DIV/0!</v>
      </c>
    </row>
    <row r="52" spans="1:27" x14ac:dyDescent="0.15">
      <c r="A52" s="377" t="s">
        <v>295</v>
      </c>
      <c r="B52" s="378" t="s">
        <v>298</v>
      </c>
      <c r="C52" s="378" t="s">
        <v>306</v>
      </c>
      <c r="D52" s="379" t="s">
        <v>316</v>
      </c>
      <c r="E52" s="411">
        <f>Таблица3000!F52+Таблица2000!G52+Таблица1000!G52</f>
        <v>0</v>
      </c>
      <c r="F52" s="411">
        <f>Таблица2000!H52</f>
        <v>0</v>
      </c>
      <c r="G52" s="411">
        <f>Таблица3000!G52+Таблица2000!I52+Таблица1000!H52</f>
        <v>0</v>
      </c>
      <c r="H52" s="411">
        <f>Таблица1000!I52</f>
        <v>0</v>
      </c>
      <c r="I52" s="411">
        <f>Таблица1000!J52</f>
        <v>0</v>
      </c>
      <c r="J52" s="411">
        <f>Таблица1000!K52</f>
        <v>0</v>
      </c>
      <c r="K52" s="411">
        <f>Таблица2000!J52</f>
        <v>0</v>
      </c>
      <c r="L52" s="411">
        <f>Таблица3000!H52+Таблица2000!K52+Таблица1000!L52</f>
        <v>0</v>
      </c>
      <c r="M52" s="411">
        <f>Таблица2000!L52</f>
        <v>0</v>
      </c>
      <c r="N52" s="411">
        <f>Таблица3000!I52+Таблица2000!M52+Таблица1000!M52</f>
        <v>0</v>
      </c>
      <c r="O52" s="411">
        <f>Таблица3000!J52+Таблица2000!N52+Таблица1000!N52</f>
        <v>0</v>
      </c>
      <c r="P52" s="411">
        <f>Таблица3000!K52+Таблица2000!O52+Таблица1000!O52</f>
        <v>0</v>
      </c>
      <c r="Q52" s="411">
        <f>Таблица3000!L52+Таблица2000!P52+Таблица1000!P52</f>
        <v>0</v>
      </c>
      <c r="R52" s="411">
        <f>Таблица2000!Q52</f>
        <v>0</v>
      </c>
      <c r="S52" s="411">
        <f>Таблица2000!R52</f>
        <v>0</v>
      </c>
      <c r="T52" s="411">
        <f>Таблица3000!M52+Таблица2000!S52+Таблица1000!Q52</f>
        <v>0</v>
      </c>
      <c r="U52" s="411">
        <f>Таблица2000!T52</f>
        <v>0</v>
      </c>
      <c r="V52" s="411">
        <f>Таблица3000!N52+Таблица2000!U52+Таблица1000!R52</f>
        <v>0</v>
      </c>
      <c r="W52" s="411">
        <f>Таблица2000!V52</f>
        <v>0</v>
      </c>
      <c r="X52" s="557" t="e">
        <f>G52*1000/Таблица4601!F9</f>
        <v>#DIV/0!</v>
      </c>
      <c r="Y52" s="557" t="e">
        <f>N52*1000/Таблица4601!F9</f>
        <v>#DIV/0!</v>
      </c>
      <c r="Z52" s="557" t="e">
        <f>V52*1000/Таблица4601!F9</f>
        <v>#DIV/0!</v>
      </c>
      <c r="AA52" s="557" t="e">
        <f t="shared" si="0"/>
        <v>#DIV/0!</v>
      </c>
    </row>
    <row r="53" spans="1:27" x14ac:dyDescent="0.15">
      <c r="A53" s="380" t="s">
        <v>1089</v>
      </c>
      <c r="B53" s="415" t="s">
        <v>1334</v>
      </c>
      <c r="C53" s="378" t="s">
        <v>307</v>
      </c>
      <c r="D53" s="416" t="s">
        <v>1336</v>
      </c>
      <c r="E53" s="411">
        <f>Таблица3000!F53+Таблица2000!G53+Таблица1000!G53</f>
        <v>0</v>
      </c>
      <c r="F53" s="411">
        <f>Таблица2000!H53</f>
        <v>0</v>
      </c>
      <c r="G53" s="411">
        <f>Таблица3000!G53+Таблица2000!I53+Таблица1000!H53</f>
        <v>0</v>
      </c>
      <c r="H53" s="411">
        <f>Таблица1000!I53</f>
        <v>0</v>
      </c>
      <c r="I53" s="411">
        <f>Таблица1000!J53</f>
        <v>0</v>
      </c>
      <c r="J53" s="411">
        <f>Таблица1000!K53</f>
        <v>0</v>
      </c>
      <c r="K53" s="411">
        <f>Таблица2000!J53</f>
        <v>0</v>
      </c>
      <c r="L53" s="411">
        <f>Таблица3000!H53+Таблица2000!K53+Таблица1000!L53</f>
        <v>0</v>
      </c>
      <c r="M53" s="411">
        <f>Таблица2000!L53</f>
        <v>0</v>
      </c>
      <c r="N53" s="411">
        <f>Таблица3000!I53+Таблица2000!M53+Таблица1000!M53</f>
        <v>0</v>
      </c>
      <c r="O53" s="411">
        <f>Таблица3000!J53+Таблица2000!N53+Таблица1000!N53</f>
        <v>0</v>
      </c>
      <c r="P53" s="411">
        <f>Таблица3000!K53+Таблица2000!O53+Таблица1000!O53</f>
        <v>0</v>
      </c>
      <c r="Q53" s="411">
        <f>Таблица3000!L53+Таблица2000!P53+Таблица1000!P53</f>
        <v>0</v>
      </c>
      <c r="R53" s="411">
        <f>Таблица2000!Q53</f>
        <v>0</v>
      </c>
      <c r="S53" s="411">
        <f>Таблица2000!R53</f>
        <v>0</v>
      </c>
      <c r="T53" s="411">
        <f>Таблица3000!M53+Таблица2000!S53+Таблица1000!Q53</f>
        <v>0</v>
      </c>
      <c r="U53" s="411">
        <f>Таблица2000!T53</f>
        <v>0</v>
      </c>
      <c r="V53" s="411">
        <f>Таблица3000!N53+Таблица2000!U53+Таблица1000!R53</f>
        <v>0</v>
      </c>
      <c r="W53" s="411">
        <f>Таблица2000!V53</f>
        <v>0</v>
      </c>
      <c r="X53" s="557" t="e">
        <f>G53*1000/Таблица4601!F9</f>
        <v>#DIV/0!</v>
      </c>
      <c r="Y53" s="557" t="e">
        <f>N53*1000/Таблица4601!F9</f>
        <v>#DIV/0!</v>
      </c>
      <c r="Z53" s="557" t="e">
        <f>V53*1000/Таблица4601!F9</f>
        <v>#DIV/0!</v>
      </c>
      <c r="AA53" s="557" t="e">
        <f t="shared" si="0"/>
        <v>#DIV/0!</v>
      </c>
    </row>
    <row r="54" spans="1:27" x14ac:dyDescent="0.15">
      <c r="A54" s="377" t="s">
        <v>17</v>
      </c>
      <c r="B54" s="378" t="s">
        <v>299</v>
      </c>
      <c r="C54" s="378" t="s">
        <v>308</v>
      </c>
      <c r="D54" s="379" t="s">
        <v>29</v>
      </c>
      <c r="E54" s="411">
        <f>Таблица3000!F54+Таблица2000!G54+Таблица1000!G54</f>
        <v>0</v>
      </c>
      <c r="F54" s="411">
        <f>Таблица2000!H54</f>
        <v>0</v>
      </c>
      <c r="G54" s="411">
        <f>Таблица3000!G54+Таблица2000!I54+Таблица1000!H54</f>
        <v>0</v>
      </c>
      <c r="H54" s="411">
        <f>Таблица1000!I54</f>
        <v>0</v>
      </c>
      <c r="I54" s="411">
        <f>Таблица1000!J54</f>
        <v>0</v>
      </c>
      <c r="J54" s="411">
        <f>Таблица1000!K54</f>
        <v>0</v>
      </c>
      <c r="K54" s="411">
        <f>Таблица2000!J54</f>
        <v>0</v>
      </c>
      <c r="L54" s="411">
        <f>Таблица3000!H54+Таблица2000!K54+Таблица1000!L54</f>
        <v>0</v>
      </c>
      <c r="M54" s="411">
        <f>Таблица2000!L54</f>
        <v>0</v>
      </c>
      <c r="N54" s="411">
        <f>Таблица3000!I54+Таблица2000!M54+Таблица1000!M54</f>
        <v>0</v>
      </c>
      <c r="O54" s="411">
        <f>Таблица3000!J54+Таблица2000!N54+Таблица1000!N54</f>
        <v>0</v>
      </c>
      <c r="P54" s="411">
        <f>Таблица3000!K54+Таблица2000!O54+Таблица1000!O54</f>
        <v>0</v>
      </c>
      <c r="Q54" s="411">
        <f>Таблица3000!L54+Таблица2000!P54+Таблица1000!P54</f>
        <v>0</v>
      </c>
      <c r="R54" s="411">
        <f>Таблица2000!Q54</f>
        <v>0</v>
      </c>
      <c r="S54" s="411">
        <f>Таблица2000!R54</f>
        <v>0</v>
      </c>
      <c r="T54" s="411">
        <f>Таблица3000!M54+Таблица2000!S54+Таблица1000!Q54</f>
        <v>0</v>
      </c>
      <c r="U54" s="411">
        <f>Таблица2000!T54</f>
        <v>0</v>
      </c>
      <c r="V54" s="411">
        <f>Таблица3000!N54+Таблица2000!U54+Таблица1000!R54</f>
        <v>0</v>
      </c>
      <c r="W54" s="411">
        <f>Таблица2000!V54</f>
        <v>0</v>
      </c>
      <c r="X54" s="557" t="e">
        <f>G54*1000/Таблица4601!F9</f>
        <v>#DIV/0!</v>
      </c>
      <c r="Y54" s="557" t="e">
        <f>N54*1000/Таблица4601!F9</f>
        <v>#DIV/0!</v>
      </c>
      <c r="Z54" s="557" t="e">
        <f>V54*1000/Таблица4601!F9</f>
        <v>#DIV/0!</v>
      </c>
      <c r="AA54" s="557" t="e">
        <f t="shared" si="0"/>
        <v>#DIV/0!</v>
      </c>
    </row>
    <row r="55" spans="1:27" s="163" customFormat="1" ht="21" x14ac:dyDescent="0.15">
      <c r="A55" s="282" t="s">
        <v>1715</v>
      </c>
      <c r="B55" s="283" t="s">
        <v>1716</v>
      </c>
      <c r="C55" s="283" t="s">
        <v>1717</v>
      </c>
      <c r="D55" s="280" t="s">
        <v>1718</v>
      </c>
      <c r="E55" s="91">
        <f>Таблица3000!F55+Таблица2000!G55+Таблица1000!G55</f>
        <v>0</v>
      </c>
      <c r="F55" s="91">
        <f>Таблица2000!H55</f>
        <v>0</v>
      </c>
      <c r="G55" s="91">
        <f>Таблица3000!G55+Таблица2000!I55+Таблица1000!H55</f>
        <v>0</v>
      </c>
      <c r="H55" s="91">
        <f>Таблица1000!I55</f>
        <v>0</v>
      </c>
      <c r="I55" s="91">
        <f>Таблица1000!J55</f>
        <v>0</v>
      </c>
      <c r="J55" s="91">
        <f>Таблица1000!K55</f>
        <v>0</v>
      </c>
      <c r="K55" s="91">
        <f>Таблица2000!J55</f>
        <v>0</v>
      </c>
      <c r="L55" s="91">
        <f>Таблица3000!H55+Таблица2000!K55+Таблица1000!L55</f>
        <v>0</v>
      </c>
      <c r="M55" s="91">
        <f>Таблица2000!L55</f>
        <v>0</v>
      </c>
      <c r="N55" s="91">
        <f>Таблица3000!I55+Таблица2000!M55+Таблица1000!M55</f>
        <v>0</v>
      </c>
      <c r="O55" s="91">
        <f>Таблица3000!J55+Таблица2000!N55+Таблица1000!N55</f>
        <v>0</v>
      </c>
      <c r="P55" s="91">
        <f>Таблица3000!K55+Таблица2000!O55+Таблица1000!O55</f>
        <v>0</v>
      </c>
      <c r="Q55" s="91">
        <f>Таблица3000!L55+Таблица2000!P55+Таблица1000!P55</f>
        <v>0</v>
      </c>
      <c r="R55" s="411">
        <f>Таблица2000!Q55</f>
        <v>0</v>
      </c>
      <c r="S55" s="91">
        <f>Таблица2000!R55</f>
        <v>0</v>
      </c>
      <c r="T55" s="91">
        <f>Таблица3000!M55+Таблица2000!S55+Таблица1000!Q55</f>
        <v>0</v>
      </c>
      <c r="U55" s="91">
        <f>Таблица2000!T55</f>
        <v>0</v>
      </c>
      <c r="V55" s="91">
        <f>Таблица3000!N55+Таблица2000!U55+Таблица1000!R55</f>
        <v>0</v>
      </c>
      <c r="W55" s="91">
        <f>Таблица2000!V55</f>
        <v>0</v>
      </c>
      <c r="X55" s="557" t="e">
        <f>G55*1000/Таблица4601!F9</f>
        <v>#DIV/0!</v>
      </c>
      <c r="Y55" s="557" t="e">
        <f>N55*1000/Таблица4601!F9</f>
        <v>#DIV/0!</v>
      </c>
      <c r="Z55" s="557" t="e">
        <f>V55*1000/Таблица4601!F9</f>
        <v>#DIV/0!</v>
      </c>
      <c r="AA55" s="557" t="e">
        <f t="shared" si="0"/>
        <v>#DIV/0!</v>
      </c>
    </row>
    <row r="56" spans="1:27" x14ac:dyDescent="0.15">
      <c r="A56" s="377" t="s">
        <v>644</v>
      </c>
      <c r="B56" s="378" t="s">
        <v>300</v>
      </c>
      <c r="C56" s="378" t="s">
        <v>309</v>
      </c>
      <c r="D56" s="379" t="s">
        <v>626</v>
      </c>
      <c r="E56" s="411">
        <f>Таблица3000!F56+Таблица2000!G56+Таблица1000!G56</f>
        <v>0</v>
      </c>
      <c r="F56" s="411">
        <f>Таблица2000!H56</f>
        <v>0</v>
      </c>
      <c r="G56" s="411">
        <f>Таблица3000!G56+Таблица2000!I56+Таблица1000!H56</f>
        <v>0</v>
      </c>
      <c r="H56" s="411">
        <f>Таблица1000!I56</f>
        <v>0</v>
      </c>
      <c r="I56" s="411">
        <f>Таблица1000!J56</f>
        <v>0</v>
      </c>
      <c r="J56" s="411">
        <f>Таблица1000!K56</f>
        <v>0</v>
      </c>
      <c r="K56" s="411">
        <f>Таблица2000!J56</f>
        <v>0</v>
      </c>
      <c r="L56" s="411">
        <f>Таблица3000!H56+Таблица2000!K56+Таблица1000!L56</f>
        <v>0</v>
      </c>
      <c r="M56" s="411">
        <f>Таблица2000!L56</f>
        <v>0</v>
      </c>
      <c r="N56" s="411">
        <f>Таблица3000!I56+Таблица2000!M56+Таблица1000!M56</f>
        <v>0</v>
      </c>
      <c r="O56" s="411">
        <f>Таблица3000!J56+Таблица2000!N56+Таблица1000!N56</f>
        <v>0</v>
      </c>
      <c r="P56" s="411">
        <f>Таблица3000!K56+Таблица2000!O56+Таблица1000!O56</f>
        <v>0</v>
      </c>
      <c r="Q56" s="411">
        <f>Таблица3000!L56+Таблица2000!P56+Таблица1000!P56</f>
        <v>0</v>
      </c>
      <c r="R56" s="411">
        <f>Таблица2000!Q56</f>
        <v>0</v>
      </c>
      <c r="S56" s="411">
        <f>Таблица2000!R56</f>
        <v>0</v>
      </c>
      <c r="T56" s="411">
        <f>Таблица3000!M56+Таблица2000!S56+Таблица1000!Q56</f>
        <v>0</v>
      </c>
      <c r="U56" s="411">
        <f>Таблица2000!T56</f>
        <v>0</v>
      </c>
      <c r="V56" s="411">
        <f>Таблица3000!N56+Таблица2000!U56+Таблица1000!R56</f>
        <v>0</v>
      </c>
      <c r="W56" s="411">
        <f>Таблица2000!V56</f>
        <v>0</v>
      </c>
      <c r="X56" s="557" t="e">
        <f>G56*1000/Таблица4601!F9</f>
        <v>#DIV/0!</v>
      </c>
      <c r="Y56" s="557" t="e">
        <f>N56*1000/Таблица4601!F9</f>
        <v>#DIV/0!</v>
      </c>
      <c r="Z56" s="557" t="e">
        <f>V56*1000/Таблица4601!F9</f>
        <v>#DIV/0!</v>
      </c>
      <c r="AA56" s="557" t="e">
        <f t="shared" si="0"/>
        <v>#DIV/0!</v>
      </c>
    </row>
    <row r="57" spans="1:27" s="412" customFormat="1" x14ac:dyDescent="0.15">
      <c r="A57" s="377" t="s">
        <v>296</v>
      </c>
      <c r="B57" s="378" t="s">
        <v>301</v>
      </c>
      <c r="C57" s="378" t="s">
        <v>310</v>
      </c>
      <c r="D57" s="379" t="s">
        <v>317</v>
      </c>
      <c r="E57" s="411">
        <f>Таблица3000!F57+Таблица2000!G57+Таблица1000!G57</f>
        <v>0</v>
      </c>
      <c r="F57" s="411">
        <f>Таблица2000!H57</f>
        <v>0</v>
      </c>
      <c r="G57" s="411">
        <f>Таблица3000!G57+Таблица2000!I57+Таблица1000!H57</f>
        <v>0</v>
      </c>
      <c r="H57" s="411">
        <f>Таблица1000!I57</f>
        <v>0</v>
      </c>
      <c r="I57" s="411">
        <f>Таблица1000!J57</f>
        <v>0</v>
      </c>
      <c r="J57" s="411">
        <f>Таблица1000!K57</f>
        <v>0</v>
      </c>
      <c r="K57" s="411">
        <f>Таблица2000!J57</f>
        <v>0</v>
      </c>
      <c r="L57" s="411">
        <f>Таблица3000!H57+Таблица2000!K57+Таблица1000!L57</f>
        <v>0</v>
      </c>
      <c r="M57" s="411">
        <f>Таблица2000!L57</f>
        <v>0</v>
      </c>
      <c r="N57" s="411">
        <f>Таблица3000!I57+Таблица2000!M57+Таблица1000!M57</f>
        <v>0</v>
      </c>
      <c r="O57" s="411">
        <f>Таблица3000!J57+Таблица2000!N57+Таблица1000!N57</f>
        <v>0</v>
      </c>
      <c r="P57" s="411">
        <f>Таблица3000!K57+Таблица2000!O57+Таблица1000!O57</f>
        <v>0</v>
      </c>
      <c r="Q57" s="411">
        <f>Таблица3000!L57+Таблица2000!P57+Таблица1000!P57</f>
        <v>0</v>
      </c>
      <c r="R57" s="411">
        <f>Таблица2000!Q57</f>
        <v>0</v>
      </c>
      <c r="S57" s="411">
        <f>Таблица2000!R57</f>
        <v>0</v>
      </c>
      <c r="T57" s="411">
        <f>Таблица3000!M57+Таблица2000!S57+Таблица1000!Q57</f>
        <v>0</v>
      </c>
      <c r="U57" s="411">
        <f>Таблица2000!T57</f>
        <v>0</v>
      </c>
      <c r="V57" s="411">
        <f>Таблица3000!N57+Таблица2000!U57+Таблица1000!R57</f>
        <v>0</v>
      </c>
      <c r="W57" s="411">
        <f>Таблица2000!V57</f>
        <v>0</v>
      </c>
      <c r="X57" s="557" t="e">
        <f>G57*1000/Таблица4601!F9</f>
        <v>#DIV/0!</v>
      </c>
      <c r="Y57" s="557" t="e">
        <f>N57*1000/Таблица4601!F9</f>
        <v>#DIV/0!</v>
      </c>
      <c r="Z57" s="557" t="e">
        <f>V57*1000/Таблица4601!F9</f>
        <v>#DIV/0!</v>
      </c>
      <c r="AA57" s="557" t="e">
        <f t="shared" si="0"/>
        <v>#DIV/0!</v>
      </c>
    </row>
    <row r="58" spans="1:27" x14ac:dyDescent="0.15">
      <c r="A58" s="377" t="s">
        <v>186</v>
      </c>
      <c r="B58" s="378" t="s">
        <v>302</v>
      </c>
      <c r="C58" s="378" t="s">
        <v>311</v>
      </c>
      <c r="D58" s="379" t="s">
        <v>766</v>
      </c>
      <c r="E58" s="411">
        <f>Таблица3000!F58+Таблица2000!G58+Таблица1000!G58</f>
        <v>0</v>
      </c>
      <c r="F58" s="411">
        <f>Таблица2000!H58</f>
        <v>0</v>
      </c>
      <c r="G58" s="411">
        <f>Таблица3000!G58+Таблица2000!I58+Таблица1000!H58</f>
        <v>0</v>
      </c>
      <c r="H58" s="411">
        <f>Таблица1000!I58</f>
        <v>0</v>
      </c>
      <c r="I58" s="411">
        <f>Таблица1000!J58</f>
        <v>0</v>
      </c>
      <c r="J58" s="411">
        <f>Таблица1000!K58</f>
        <v>0</v>
      </c>
      <c r="K58" s="411">
        <f>Таблица2000!J58</f>
        <v>0</v>
      </c>
      <c r="L58" s="411">
        <f>Таблица3000!H58+Таблица2000!K58+Таблица1000!L58</f>
        <v>0</v>
      </c>
      <c r="M58" s="411">
        <f>Таблица2000!L58</f>
        <v>0</v>
      </c>
      <c r="N58" s="411">
        <f>Таблица3000!I58+Таблица2000!M58+Таблица1000!M58</f>
        <v>0</v>
      </c>
      <c r="O58" s="411">
        <f>Таблица3000!J58+Таблица2000!N58+Таблица1000!N58</f>
        <v>0</v>
      </c>
      <c r="P58" s="411">
        <f>Таблица3000!K58+Таблица2000!O58+Таблица1000!O58</f>
        <v>0</v>
      </c>
      <c r="Q58" s="411">
        <f>Таблица3000!L58+Таблица2000!P58+Таблица1000!P58</f>
        <v>0</v>
      </c>
      <c r="R58" s="411">
        <f>Таблица2000!Q58</f>
        <v>0</v>
      </c>
      <c r="S58" s="411">
        <f>Таблица2000!R58</f>
        <v>0</v>
      </c>
      <c r="T58" s="411">
        <f>Таблица3000!M58+Таблица2000!S58+Таблица1000!Q58</f>
        <v>0</v>
      </c>
      <c r="U58" s="411">
        <f>Таблица2000!T58</f>
        <v>0</v>
      </c>
      <c r="V58" s="411">
        <f>Таблица3000!N58+Таблица2000!U58+Таблица1000!R58</f>
        <v>0</v>
      </c>
      <c r="W58" s="411">
        <f>Таблица2000!V58</f>
        <v>0</v>
      </c>
      <c r="X58" s="557" t="e">
        <f>G58*1000/Таблица4601!F9</f>
        <v>#DIV/0!</v>
      </c>
      <c r="Y58" s="557" t="e">
        <f>N58*1000/Таблица4601!F9</f>
        <v>#DIV/0!</v>
      </c>
      <c r="Z58" s="557" t="e">
        <f>V58*1000/Таблица4601!F9</f>
        <v>#DIV/0!</v>
      </c>
      <c r="AA58" s="557" t="e">
        <f t="shared" si="0"/>
        <v>#DIV/0!</v>
      </c>
    </row>
    <row r="59" spans="1:27" ht="21" x14ac:dyDescent="0.15">
      <c r="A59" s="377" t="s">
        <v>674</v>
      </c>
      <c r="B59" s="378" t="s">
        <v>303</v>
      </c>
      <c r="C59" s="378" t="s">
        <v>312</v>
      </c>
      <c r="D59" s="379" t="s">
        <v>318</v>
      </c>
      <c r="E59" s="411">
        <f>Таблица3000!F59+Таблица2000!G59+Таблица1000!G59</f>
        <v>0</v>
      </c>
      <c r="F59" s="411">
        <f>Таблица2000!H59</f>
        <v>0</v>
      </c>
      <c r="G59" s="411">
        <f>Таблица3000!G59+Таблица2000!I59+Таблица1000!H59</f>
        <v>0</v>
      </c>
      <c r="H59" s="411">
        <f>Таблица1000!I59</f>
        <v>0</v>
      </c>
      <c r="I59" s="411">
        <f>Таблица1000!J59</f>
        <v>0</v>
      </c>
      <c r="J59" s="411">
        <f>Таблица1000!K59</f>
        <v>0</v>
      </c>
      <c r="K59" s="411">
        <f>Таблица2000!J59</f>
        <v>0</v>
      </c>
      <c r="L59" s="411">
        <f>Таблица3000!H59+Таблица2000!K59+Таблица1000!L59</f>
        <v>0</v>
      </c>
      <c r="M59" s="411">
        <f>Таблица2000!L59</f>
        <v>0</v>
      </c>
      <c r="N59" s="411">
        <f>Таблица3000!I59+Таблица2000!M59+Таблица1000!M59</f>
        <v>0</v>
      </c>
      <c r="O59" s="411">
        <f>Таблица3000!J59+Таблица2000!N59+Таблица1000!N59</f>
        <v>0</v>
      </c>
      <c r="P59" s="411">
        <f>Таблица3000!K59+Таблица2000!O59+Таблица1000!O59</f>
        <v>0</v>
      </c>
      <c r="Q59" s="411">
        <f>Таблица3000!L59+Таблица2000!P59+Таблица1000!P59</f>
        <v>0</v>
      </c>
      <c r="R59" s="411">
        <f>Таблица2000!Q59</f>
        <v>0</v>
      </c>
      <c r="S59" s="411">
        <f>Таблица2000!R59</f>
        <v>0</v>
      </c>
      <c r="T59" s="411">
        <f>Таблица3000!M59+Таблица2000!S59+Таблица1000!Q59</f>
        <v>0</v>
      </c>
      <c r="U59" s="411">
        <f>Таблица2000!T59</f>
        <v>0</v>
      </c>
      <c r="V59" s="411">
        <f>Таблица3000!N59+Таблица2000!U59+Таблица1000!R59</f>
        <v>0</v>
      </c>
      <c r="W59" s="411">
        <f>Таблица2000!V59</f>
        <v>0</v>
      </c>
      <c r="X59" s="557" t="e">
        <f>G59*1000/Таблица4601!F9</f>
        <v>#DIV/0!</v>
      </c>
      <c r="Y59" s="557" t="e">
        <f>N59*1000/Таблица4601!F9</f>
        <v>#DIV/0!</v>
      </c>
      <c r="Z59" s="557" t="e">
        <f>V59*1000/Таблица4601!F9</f>
        <v>#DIV/0!</v>
      </c>
      <c r="AA59" s="557" t="e">
        <f t="shared" si="0"/>
        <v>#DIV/0!</v>
      </c>
    </row>
    <row r="60" spans="1:27" x14ac:dyDescent="0.15">
      <c r="A60" s="377" t="s">
        <v>185</v>
      </c>
      <c r="B60" s="378" t="s">
        <v>304</v>
      </c>
      <c r="C60" s="378" t="s">
        <v>1335</v>
      </c>
      <c r="D60" s="379" t="s">
        <v>578</v>
      </c>
      <c r="E60" s="411">
        <f>Таблица3000!F60+Таблица2000!G60+Таблица1000!G60</f>
        <v>0</v>
      </c>
      <c r="F60" s="411">
        <f>Таблица2000!H60</f>
        <v>0</v>
      </c>
      <c r="G60" s="411">
        <f>Таблица3000!G60+Таблица2000!I60+Таблица1000!H60</f>
        <v>0</v>
      </c>
      <c r="H60" s="411">
        <f>Таблица1000!I60</f>
        <v>0</v>
      </c>
      <c r="I60" s="411">
        <f>Таблица1000!J60</f>
        <v>0</v>
      </c>
      <c r="J60" s="411">
        <f>Таблица1000!K60</f>
        <v>0</v>
      </c>
      <c r="K60" s="411">
        <f>Таблица2000!J60</f>
        <v>0</v>
      </c>
      <c r="L60" s="411">
        <f>Таблица3000!H60+Таблица2000!K60+Таблица1000!L60</f>
        <v>0</v>
      </c>
      <c r="M60" s="411">
        <f>Таблица2000!L60</f>
        <v>0</v>
      </c>
      <c r="N60" s="411">
        <f>Таблица3000!I60+Таблица2000!M60+Таблица1000!M60</f>
        <v>0</v>
      </c>
      <c r="O60" s="411">
        <f>Таблица3000!J60+Таблица2000!N60+Таблица1000!N60</f>
        <v>0</v>
      </c>
      <c r="P60" s="411">
        <f>Таблица3000!K60+Таблица2000!O60+Таблица1000!O60</f>
        <v>0</v>
      </c>
      <c r="Q60" s="411">
        <f>Таблица3000!L60+Таблица2000!P60+Таблица1000!P60</f>
        <v>0</v>
      </c>
      <c r="R60" s="411">
        <f>Таблица2000!Q60</f>
        <v>0</v>
      </c>
      <c r="S60" s="411">
        <f>Таблица2000!R60</f>
        <v>0</v>
      </c>
      <c r="T60" s="411">
        <f>Таблица3000!M60+Таблица2000!S60+Таблица1000!Q60</f>
        <v>0</v>
      </c>
      <c r="U60" s="411">
        <f>Таблица2000!T60</f>
        <v>0</v>
      </c>
      <c r="V60" s="411">
        <f>Таблица3000!N60+Таблица2000!U60+Таблица1000!R60</f>
        <v>0</v>
      </c>
      <c r="W60" s="411">
        <f>Таблица2000!V60</f>
        <v>0</v>
      </c>
      <c r="X60" s="557" t="e">
        <f>G60*1000/Таблица4601!F9</f>
        <v>#DIV/0!</v>
      </c>
      <c r="Y60" s="557" t="e">
        <f>N60*1000/Таблица4601!F9</f>
        <v>#DIV/0!</v>
      </c>
      <c r="Z60" s="557" t="e">
        <f>V60*1000/Таблица4601!F9</f>
        <v>#DIV/0!</v>
      </c>
      <c r="AA60" s="557" t="e">
        <f t="shared" si="0"/>
        <v>#DIV/0!</v>
      </c>
    </row>
    <row r="61" spans="1:27" s="412" customFormat="1" x14ac:dyDescent="0.15">
      <c r="A61" s="377" t="s">
        <v>1556</v>
      </c>
      <c r="B61" s="378" t="s">
        <v>1447</v>
      </c>
      <c r="C61" s="378" t="s">
        <v>1448</v>
      </c>
      <c r="D61" s="379"/>
      <c r="E61" s="411">
        <f>Таблица3000!F61+Таблица2000!G61+Таблица1000!G61</f>
        <v>0</v>
      </c>
      <c r="F61" s="411">
        <f>Таблица2000!H61</f>
        <v>0</v>
      </c>
      <c r="G61" s="411">
        <f>Таблица3000!G61+Таблица2000!I61+Таблица1000!H61</f>
        <v>0</v>
      </c>
      <c r="H61" s="411">
        <f>Таблица1000!I61</f>
        <v>0</v>
      </c>
      <c r="I61" s="411">
        <f>Таблица1000!J61</f>
        <v>0</v>
      </c>
      <c r="J61" s="411">
        <f>Таблица1000!K61</f>
        <v>0</v>
      </c>
      <c r="K61" s="411">
        <f>Таблица2000!J61</f>
        <v>0</v>
      </c>
      <c r="L61" s="411">
        <f>Таблица3000!H61+Таблица2000!K61+Таблица1000!L61</f>
        <v>0</v>
      </c>
      <c r="M61" s="411">
        <f>Таблица2000!L61</f>
        <v>0</v>
      </c>
      <c r="N61" s="411">
        <f>Таблица3000!I61+Таблица2000!M61+Таблица1000!M61</f>
        <v>0</v>
      </c>
      <c r="O61" s="411">
        <f>Таблица3000!J61+Таблица2000!N61+Таблица1000!N61</f>
        <v>0</v>
      </c>
      <c r="P61" s="411">
        <f>Таблица3000!K61+Таблица2000!O61+Таблица1000!O61</f>
        <v>0</v>
      </c>
      <c r="Q61" s="411">
        <f>Таблица3000!L61+Таблица2000!P61+Таблица1000!P61</f>
        <v>0</v>
      </c>
      <c r="R61" s="411">
        <f>Таблица2000!Q61</f>
        <v>0</v>
      </c>
      <c r="S61" s="411">
        <f>Таблица2000!R61</f>
        <v>0</v>
      </c>
      <c r="T61" s="411">
        <f>Таблица3000!M61+Таблица2000!S61+Таблица1000!Q61</f>
        <v>0</v>
      </c>
      <c r="U61" s="411">
        <f>Таблица2000!T61</f>
        <v>0</v>
      </c>
      <c r="V61" s="411">
        <f>Таблица3000!N61+Таблица2000!U61+Таблица1000!R61</f>
        <v>0</v>
      </c>
      <c r="W61" s="411">
        <f>Таблица2000!V61</f>
        <v>0</v>
      </c>
      <c r="X61" s="557" t="e">
        <f>G61*1000/Таблица4601!F9</f>
        <v>#DIV/0!</v>
      </c>
      <c r="Y61" s="557" t="e">
        <f>N61*1000/Таблица4601!F9</f>
        <v>#DIV/0!</v>
      </c>
      <c r="Z61" s="557" t="e">
        <f>V61*1000/Таблица4601!F9</f>
        <v>#DIV/0!</v>
      </c>
      <c r="AA61" s="557" t="e">
        <f t="shared" si="0"/>
        <v>#DIV/0!</v>
      </c>
    </row>
    <row r="62" spans="1:27" ht="21" x14ac:dyDescent="0.15">
      <c r="A62" s="374" t="s">
        <v>643</v>
      </c>
      <c r="B62" s="375" t="s">
        <v>213</v>
      </c>
      <c r="C62" s="375" t="s">
        <v>136</v>
      </c>
      <c r="D62" s="376" t="s">
        <v>865</v>
      </c>
      <c r="E62" s="411">
        <f>Таблица3000!F62+Таблица2000!G62+Таблица1000!G62</f>
        <v>0</v>
      </c>
      <c r="F62" s="411">
        <f>Таблица2000!H62</f>
        <v>0</v>
      </c>
      <c r="G62" s="411">
        <f>Таблица3000!G62+Таблица2000!I62+Таблица1000!H62</f>
        <v>0</v>
      </c>
      <c r="H62" s="411">
        <f>Таблица1000!I62</f>
        <v>0</v>
      </c>
      <c r="I62" s="411">
        <f>Таблица1000!J62</f>
        <v>0</v>
      </c>
      <c r="J62" s="411">
        <f>Таблица1000!K62</f>
        <v>0</v>
      </c>
      <c r="K62" s="411">
        <f>Таблица2000!J62</f>
        <v>0</v>
      </c>
      <c r="L62" s="411">
        <f>Таблица3000!H62+Таблица2000!K62+Таблица1000!L62</f>
        <v>0</v>
      </c>
      <c r="M62" s="411">
        <f>Таблица2000!L62</f>
        <v>0</v>
      </c>
      <c r="N62" s="411">
        <f>Таблица3000!I62+Таблица2000!M62+Таблица1000!M62</f>
        <v>0</v>
      </c>
      <c r="O62" s="411">
        <f>Таблица3000!J62+Таблица2000!N62+Таблица1000!N62</f>
        <v>0</v>
      </c>
      <c r="P62" s="411">
        <f>Таблица3000!K62+Таблица2000!O62+Таблица1000!O62</f>
        <v>0</v>
      </c>
      <c r="Q62" s="411">
        <f>Таблица3000!L62+Таблица2000!P62+Таблица1000!P62</f>
        <v>0</v>
      </c>
      <c r="R62" s="411">
        <f>Таблица2000!Q62</f>
        <v>0</v>
      </c>
      <c r="S62" s="411">
        <f>Таблица2000!R62</f>
        <v>0</v>
      </c>
      <c r="T62" s="411">
        <f>Таблица3000!M62+Таблица2000!S62+Таблица1000!Q62</f>
        <v>0</v>
      </c>
      <c r="U62" s="411">
        <f>Таблица2000!T62</f>
        <v>0</v>
      </c>
      <c r="V62" s="411">
        <f>Таблица3000!N62+Таблица2000!U62+Таблица1000!R62</f>
        <v>0</v>
      </c>
      <c r="W62" s="411">
        <f>Таблица2000!V62</f>
        <v>0</v>
      </c>
      <c r="X62" s="557" t="e">
        <f>G62*1000/Таблица4601!F9</f>
        <v>#DIV/0!</v>
      </c>
      <c r="Y62" s="557" t="e">
        <f>N62*1000/Таблица4601!F9</f>
        <v>#DIV/0!</v>
      </c>
      <c r="Z62" s="557" t="e">
        <f>V62*1000/Таблица4601!F9</f>
        <v>#DIV/0!</v>
      </c>
      <c r="AA62" s="557" t="e">
        <f t="shared" si="0"/>
        <v>#DIV/0!</v>
      </c>
    </row>
    <row r="63" spans="1:27" ht="31.5" x14ac:dyDescent="0.15">
      <c r="A63" s="377" t="s">
        <v>642</v>
      </c>
      <c r="B63" s="378" t="s">
        <v>319</v>
      </c>
      <c r="C63" s="378" t="s">
        <v>320</v>
      </c>
      <c r="D63" s="379" t="s">
        <v>167</v>
      </c>
      <c r="E63" s="411">
        <f>Таблица3000!F63+Таблица2000!G63+Таблица1000!G63</f>
        <v>0</v>
      </c>
      <c r="F63" s="411">
        <f>Таблица2000!H63</f>
        <v>0</v>
      </c>
      <c r="G63" s="411">
        <f>Таблица3000!G63+Таблица2000!I63+Таблица1000!H63</f>
        <v>0</v>
      </c>
      <c r="H63" s="411">
        <f>Таблица1000!I63</f>
        <v>0</v>
      </c>
      <c r="I63" s="411">
        <f>Таблица1000!J63</f>
        <v>0</v>
      </c>
      <c r="J63" s="411">
        <f>Таблица1000!K63</f>
        <v>0</v>
      </c>
      <c r="K63" s="411">
        <f>Таблица2000!J63</f>
        <v>0</v>
      </c>
      <c r="L63" s="411">
        <f>Таблица3000!H63+Таблица2000!K63+Таблица1000!L63</f>
        <v>0</v>
      </c>
      <c r="M63" s="411">
        <f>Таблица2000!L63</f>
        <v>0</v>
      </c>
      <c r="N63" s="411">
        <f>Таблица3000!I63+Таблица2000!M63+Таблица1000!M63</f>
        <v>0</v>
      </c>
      <c r="O63" s="411">
        <f>Таблица3000!J63+Таблица2000!N63+Таблица1000!N63</f>
        <v>0</v>
      </c>
      <c r="P63" s="411">
        <f>Таблица3000!K63+Таблица2000!O63+Таблица1000!O63</f>
        <v>0</v>
      </c>
      <c r="Q63" s="411">
        <f>Таблица3000!L63+Таблица2000!P63+Таблица1000!P63</f>
        <v>0</v>
      </c>
      <c r="R63" s="411">
        <f>Таблица2000!Q63</f>
        <v>0</v>
      </c>
      <c r="S63" s="411">
        <f>Таблица2000!R63</f>
        <v>0</v>
      </c>
      <c r="T63" s="411">
        <f>Таблица3000!M63+Таблица2000!S63+Таблица1000!Q63</f>
        <v>0</v>
      </c>
      <c r="U63" s="411">
        <f>Таблица2000!T63</f>
        <v>0</v>
      </c>
      <c r="V63" s="411">
        <f>Таблица3000!N63+Таблица2000!U63+Таблица1000!R63</f>
        <v>0</v>
      </c>
      <c r="W63" s="411">
        <f>Таблица2000!V63</f>
        <v>0</v>
      </c>
      <c r="X63" s="557" t="e">
        <f>G63*1000/Таблица4601!F9</f>
        <v>#DIV/0!</v>
      </c>
      <c r="Y63" s="557" t="e">
        <f>N63*1000/Таблица4601!F9</f>
        <v>#DIV/0!</v>
      </c>
      <c r="Z63" s="557" t="e">
        <f>V63*1000/Таблица4601!F9</f>
        <v>#DIV/0!</v>
      </c>
      <c r="AA63" s="557" t="e">
        <f t="shared" si="0"/>
        <v>#DIV/0!</v>
      </c>
    </row>
    <row r="64" spans="1:27" ht="23.25" customHeight="1" x14ac:dyDescent="0.15">
      <c r="A64" s="377" t="s">
        <v>1331</v>
      </c>
      <c r="B64" s="378" t="s">
        <v>1018</v>
      </c>
      <c r="C64" s="378" t="s">
        <v>1019</v>
      </c>
      <c r="D64" s="379"/>
      <c r="E64" s="411">
        <f>Таблица3000!F64+Таблица2000!G64+Таблица1000!G64</f>
        <v>0</v>
      </c>
      <c r="F64" s="411">
        <f>Таблица2000!H64</f>
        <v>0</v>
      </c>
      <c r="G64" s="411">
        <f>Таблица3000!G64+Таблица2000!I64+Таблица1000!H64</f>
        <v>0</v>
      </c>
      <c r="H64" s="411">
        <f>Таблица1000!I64</f>
        <v>0</v>
      </c>
      <c r="I64" s="411">
        <f>Таблица1000!J64</f>
        <v>0</v>
      </c>
      <c r="J64" s="411">
        <f>Таблица1000!K64</f>
        <v>0</v>
      </c>
      <c r="K64" s="411">
        <f>Таблица2000!J64</f>
        <v>0</v>
      </c>
      <c r="L64" s="411">
        <f>Таблица3000!H64+Таблица2000!K64+Таблица1000!L64</f>
        <v>0</v>
      </c>
      <c r="M64" s="411">
        <f>Таблица2000!L64</f>
        <v>0</v>
      </c>
      <c r="N64" s="411">
        <f>Таблица3000!I64+Таблица2000!M64+Таблица1000!M64</f>
        <v>0</v>
      </c>
      <c r="O64" s="411">
        <f>Таблица3000!J64+Таблица2000!N64+Таблица1000!N64</f>
        <v>0</v>
      </c>
      <c r="P64" s="411">
        <f>Таблица3000!K64+Таблица2000!O64+Таблица1000!O64</f>
        <v>0</v>
      </c>
      <c r="Q64" s="411">
        <f>Таблица3000!L64+Таблица2000!P64+Таблица1000!P64</f>
        <v>0</v>
      </c>
      <c r="R64" s="411">
        <f>Таблица2000!Q64</f>
        <v>0</v>
      </c>
      <c r="S64" s="411">
        <f>Таблица2000!R64</f>
        <v>0</v>
      </c>
      <c r="T64" s="411">
        <f>Таблица3000!M64+Таблица2000!S64+Таблица1000!Q64</f>
        <v>0</v>
      </c>
      <c r="U64" s="411">
        <f>Таблица2000!T64</f>
        <v>0</v>
      </c>
      <c r="V64" s="411">
        <f>Таблица3000!N64+Таблица2000!U64+Таблица1000!R64</f>
        <v>0</v>
      </c>
      <c r="W64" s="411">
        <f>Таблица2000!V64</f>
        <v>0</v>
      </c>
      <c r="X64" s="557" t="e">
        <f>G64*1000/Таблица4601!F9</f>
        <v>#DIV/0!</v>
      </c>
      <c r="Y64" s="557" t="e">
        <f>N64*1000/Таблица4601!F9</f>
        <v>#DIV/0!</v>
      </c>
      <c r="Z64" s="557" t="e">
        <f>V64*1000/Таблица4601!F9</f>
        <v>#DIV/0!</v>
      </c>
      <c r="AA64" s="557" t="e">
        <f t="shared" si="0"/>
        <v>#DIV/0!</v>
      </c>
    </row>
    <row r="65" spans="1:27" ht="31.5" x14ac:dyDescent="0.15">
      <c r="A65" s="377" t="s">
        <v>1330</v>
      </c>
      <c r="B65" s="378" t="s">
        <v>1328</v>
      </c>
      <c r="C65" s="378" t="s">
        <v>1329</v>
      </c>
      <c r="D65" s="379" t="s">
        <v>1579</v>
      </c>
      <c r="E65" s="411">
        <f>Таблица3000!F65+Таблица2000!G65+Таблица1000!G65</f>
        <v>0</v>
      </c>
      <c r="F65" s="411">
        <f>Таблица2000!H65</f>
        <v>0</v>
      </c>
      <c r="G65" s="411">
        <f>Таблица3000!G65+Таблица2000!I65+Таблица1000!H65</f>
        <v>0</v>
      </c>
      <c r="H65" s="411">
        <f>Таблица1000!I65</f>
        <v>0</v>
      </c>
      <c r="I65" s="411">
        <f>Таблица1000!J65</f>
        <v>0</v>
      </c>
      <c r="J65" s="411">
        <f>Таблица1000!K65</f>
        <v>0</v>
      </c>
      <c r="K65" s="411">
        <f>Таблица2000!J65</f>
        <v>0</v>
      </c>
      <c r="L65" s="411">
        <f>Таблица3000!H65+Таблица2000!K65+Таблица1000!L65</f>
        <v>0</v>
      </c>
      <c r="M65" s="411">
        <f>Таблица2000!L65</f>
        <v>0</v>
      </c>
      <c r="N65" s="411">
        <f>Таблица3000!I65+Таблица2000!M65+Таблица1000!M65</f>
        <v>0</v>
      </c>
      <c r="O65" s="411">
        <f>Таблица3000!J65+Таблица2000!N65+Таблица1000!N65</f>
        <v>0</v>
      </c>
      <c r="P65" s="411">
        <f>Таблица3000!K65+Таблица2000!O65+Таблица1000!O65</f>
        <v>0</v>
      </c>
      <c r="Q65" s="411">
        <f>Таблица3000!L65+Таблица2000!P65+Таблица1000!P65</f>
        <v>0</v>
      </c>
      <c r="R65" s="411">
        <f>Таблица2000!Q65</f>
        <v>0</v>
      </c>
      <c r="S65" s="411">
        <f>Таблица2000!R65</f>
        <v>0</v>
      </c>
      <c r="T65" s="411">
        <f>Таблица3000!M65+Таблица2000!S65+Таблица1000!Q65</f>
        <v>0</v>
      </c>
      <c r="U65" s="411">
        <f>Таблица2000!T65</f>
        <v>0</v>
      </c>
      <c r="V65" s="411">
        <f>Таблица3000!N65+Таблица2000!U65+Таблица1000!R65</f>
        <v>0</v>
      </c>
      <c r="W65" s="411">
        <f>Таблица2000!V65</f>
        <v>0</v>
      </c>
      <c r="X65" s="557" t="e">
        <f>G65*1000/Таблица4601!F9</f>
        <v>#DIV/0!</v>
      </c>
      <c r="Y65" s="557" t="e">
        <f>N65*1000/Таблица4601!F9</f>
        <v>#DIV/0!</v>
      </c>
      <c r="Z65" s="557" t="e">
        <f>V65*1000/Таблица4601!F9</f>
        <v>#DIV/0!</v>
      </c>
      <c r="AA65" s="557" t="e">
        <f t="shared" si="0"/>
        <v>#DIV/0!</v>
      </c>
    </row>
    <row r="66" spans="1:27" x14ac:dyDescent="0.15">
      <c r="A66" s="374" t="s">
        <v>675</v>
      </c>
      <c r="B66" s="375" t="s">
        <v>214</v>
      </c>
      <c r="C66" s="375" t="s">
        <v>137</v>
      </c>
      <c r="D66" s="376" t="s">
        <v>627</v>
      </c>
      <c r="E66" s="411">
        <f>Таблица3000!F66+Таблица2000!G66+Таблица1000!G66</f>
        <v>0</v>
      </c>
      <c r="F66" s="411">
        <f>Таблица2000!H66</f>
        <v>0</v>
      </c>
      <c r="G66" s="411">
        <f>Таблица3000!G66+Таблица2000!I66+Таблица1000!H66</f>
        <v>0</v>
      </c>
      <c r="H66" s="411">
        <f>Таблица1000!I66</f>
        <v>0</v>
      </c>
      <c r="I66" s="411">
        <f>Таблица1000!J66</f>
        <v>0</v>
      </c>
      <c r="J66" s="411">
        <f>Таблица1000!K66</f>
        <v>0</v>
      </c>
      <c r="K66" s="411">
        <f>Таблица2000!J66</f>
        <v>0</v>
      </c>
      <c r="L66" s="411">
        <f>Таблица3000!H66+Таблица2000!K66+Таблица1000!L66</f>
        <v>0</v>
      </c>
      <c r="M66" s="411">
        <f>Таблица2000!L66</f>
        <v>0</v>
      </c>
      <c r="N66" s="411">
        <f>Таблица3000!I66+Таблица2000!M66+Таблица1000!M66</f>
        <v>0</v>
      </c>
      <c r="O66" s="411">
        <f>Таблица3000!J66+Таблица2000!N66+Таблица1000!N66</f>
        <v>0</v>
      </c>
      <c r="P66" s="411">
        <f>Таблица3000!K66+Таблица2000!O66+Таблица1000!O66</f>
        <v>0</v>
      </c>
      <c r="Q66" s="411">
        <f>Таблица3000!L66+Таблица2000!P66+Таблица1000!P66</f>
        <v>0</v>
      </c>
      <c r="R66" s="411">
        <f>Таблица2000!Q66</f>
        <v>0</v>
      </c>
      <c r="S66" s="411">
        <f>Таблица2000!R66</f>
        <v>0</v>
      </c>
      <c r="T66" s="411">
        <f>Таблица3000!M66+Таблица2000!S66+Таблица1000!Q66</f>
        <v>0</v>
      </c>
      <c r="U66" s="411">
        <f>Таблица2000!T66</f>
        <v>0</v>
      </c>
      <c r="V66" s="411">
        <f>Таблица3000!N66+Таблица2000!U66+Таблица1000!R66</f>
        <v>0</v>
      </c>
      <c r="W66" s="411">
        <f>Таблица2000!V66</f>
        <v>0</v>
      </c>
      <c r="X66" s="557" t="e">
        <f>G66*1000/Таблица4601!F9</f>
        <v>#DIV/0!</v>
      </c>
      <c r="Y66" s="557" t="e">
        <f>N66*1000/Таблица4601!F9</f>
        <v>#DIV/0!</v>
      </c>
      <c r="Z66" s="557" t="e">
        <f>V66*1000/Таблица4601!F9</f>
        <v>#DIV/0!</v>
      </c>
      <c r="AA66" s="557" t="e">
        <f t="shared" si="0"/>
        <v>#DIV/0!</v>
      </c>
    </row>
    <row r="67" spans="1:27" ht="12" customHeight="1" x14ac:dyDescent="0.15">
      <c r="A67" s="377" t="s">
        <v>676</v>
      </c>
      <c r="B67" s="378" t="s">
        <v>215</v>
      </c>
      <c r="C67" s="378" t="s">
        <v>75</v>
      </c>
      <c r="D67" s="379" t="s">
        <v>767</v>
      </c>
      <c r="E67" s="411">
        <f>Таблица3000!F67+Таблица2000!G67+Таблица1000!G67</f>
        <v>0</v>
      </c>
      <c r="F67" s="411">
        <f>Таблица2000!H67</f>
        <v>0</v>
      </c>
      <c r="G67" s="411">
        <f>Таблица3000!G67+Таблица2000!I67+Таблица1000!H67</f>
        <v>0</v>
      </c>
      <c r="H67" s="411">
        <f>Таблица1000!I67</f>
        <v>0</v>
      </c>
      <c r="I67" s="411">
        <f>Таблица1000!J67</f>
        <v>0</v>
      </c>
      <c r="J67" s="411">
        <f>Таблица1000!K67</f>
        <v>0</v>
      </c>
      <c r="K67" s="411">
        <f>Таблица2000!J67</f>
        <v>0</v>
      </c>
      <c r="L67" s="411">
        <f>Таблица3000!H67+Таблица2000!K67+Таблица1000!L67</f>
        <v>0</v>
      </c>
      <c r="M67" s="411">
        <f>Таблица2000!L67</f>
        <v>0</v>
      </c>
      <c r="N67" s="411">
        <f>Таблица3000!I67+Таблица2000!M67+Таблица1000!M67</f>
        <v>0</v>
      </c>
      <c r="O67" s="411">
        <f>Таблица3000!J67+Таблица2000!N67+Таблица1000!N67</f>
        <v>0</v>
      </c>
      <c r="P67" s="411">
        <f>Таблица3000!K67+Таблица2000!O67+Таблица1000!O67</f>
        <v>0</v>
      </c>
      <c r="Q67" s="411">
        <f>Таблица3000!L67+Таблица2000!P67+Таблица1000!P67</f>
        <v>0</v>
      </c>
      <c r="R67" s="411">
        <f>Таблица2000!Q67</f>
        <v>0</v>
      </c>
      <c r="S67" s="411">
        <f>Таблица2000!R67</f>
        <v>0</v>
      </c>
      <c r="T67" s="411">
        <f>Таблица3000!M67+Таблица2000!S67+Таблица1000!Q67</f>
        <v>0</v>
      </c>
      <c r="U67" s="411">
        <f>Таблица2000!T67</f>
        <v>0</v>
      </c>
      <c r="V67" s="411">
        <f>Таблица3000!N67+Таблица2000!U67+Таблица1000!R67</f>
        <v>0</v>
      </c>
      <c r="W67" s="411">
        <f>Таблица2000!V67</f>
        <v>0</v>
      </c>
      <c r="X67" s="557" t="e">
        <f>G67*1000/Таблица4601!F9</f>
        <v>#DIV/0!</v>
      </c>
      <c r="Y67" s="557" t="e">
        <f>N67*1000/Таблица4601!F9</f>
        <v>#DIV/0!</v>
      </c>
      <c r="Z67" s="557" t="e">
        <f>V67*1000/Таблица4601!F9</f>
        <v>#DIV/0!</v>
      </c>
      <c r="AA67" s="557" t="e">
        <f t="shared" si="0"/>
        <v>#DIV/0!</v>
      </c>
    </row>
    <row r="68" spans="1:27" x14ac:dyDescent="0.15">
      <c r="A68" s="377" t="s">
        <v>677</v>
      </c>
      <c r="B68" s="378" t="s">
        <v>496</v>
      </c>
      <c r="C68" s="396" t="s">
        <v>497</v>
      </c>
      <c r="D68" s="379" t="s">
        <v>515</v>
      </c>
      <c r="E68" s="411">
        <f>Таблица3000!F68+Таблица2000!G68+Таблица1000!G68</f>
        <v>0</v>
      </c>
      <c r="F68" s="411">
        <f>Таблица2000!H68</f>
        <v>0</v>
      </c>
      <c r="G68" s="411">
        <f>Таблица3000!G68+Таблица2000!I68+Таблица1000!H68</f>
        <v>0</v>
      </c>
      <c r="H68" s="411">
        <f>Таблица1000!I68</f>
        <v>0</v>
      </c>
      <c r="I68" s="411">
        <f>Таблица1000!J68</f>
        <v>0</v>
      </c>
      <c r="J68" s="411">
        <f>Таблица1000!K68</f>
        <v>0</v>
      </c>
      <c r="K68" s="411">
        <f>Таблица2000!J68</f>
        <v>0</v>
      </c>
      <c r="L68" s="411">
        <f>Таблица3000!H68+Таблица2000!K68+Таблица1000!L68</f>
        <v>0</v>
      </c>
      <c r="M68" s="411">
        <f>Таблица2000!L68</f>
        <v>0</v>
      </c>
      <c r="N68" s="411">
        <f>Таблица3000!I68+Таблица2000!M68+Таблица1000!M68</f>
        <v>0</v>
      </c>
      <c r="O68" s="411">
        <f>Таблица3000!J68+Таблица2000!N68+Таблица1000!N68</f>
        <v>0</v>
      </c>
      <c r="P68" s="411">
        <f>Таблица3000!K68+Таблица2000!O68+Таблица1000!O68</f>
        <v>0</v>
      </c>
      <c r="Q68" s="411">
        <f>Таблица3000!L68+Таблица2000!P68+Таблица1000!P68</f>
        <v>0</v>
      </c>
      <c r="R68" s="411">
        <f>Таблица2000!Q68</f>
        <v>0</v>
      </c>
      <c r="S68" s="411">
        <f>Таблица2000!R68</f>
        <v>0</v>
      </c>
      <c r="T68" s="411">
        <f>Таблица3000!M68+Таблица2000!S68+Таблица1000!Q68</f>
        <v>0</v>
      </c>
      <c r="U68" s="411">
        <f>Таблица2000!T68</f>
        <v>0</v>
      </c>
      <c r="V68" s="411">
        <f>Таблица3000!N68+Таблица2000!U68+Таблица1000!R68</f>
        <v>0</v>
      </c>
      <c r="W68" s="411">
        <f>Таблица2000!V68</f>
        <v>0</v>
      </c>
      <c r="X68" s="557" t="e">
        <f>G68*1000/Таблица4601!F9</f>
        <v>#DIV/0!</v>
      </c>
      <c r="Y68" s="557" t="e">
        <f>N68*1000/Таблица4601!F9</f>
        <v>#DIV/0!</v>
      </c>
      <c r="Z68" s="557" t="e">
        <f>V68*1000/Таблица4601!F9</f>
        <v>#DIV/0!</v>
      </c>
      <c r="AA68" s="557" t="e">
        <f t="shared" si="0"/>
        <v>#DIV/0!</v>
      </c>
    </row>
    <row r="69" spans="1:27" x14ac:dyDescent="0.15">
      <c r="A69" s="377" t="s">
        <v>678</v>
      </c>
      <c r="B69" s="378" t="s">
        <v>498</v>
      </c>
      <c r="C69" s="396" t="s">
        <v>499</v>
      </c>
      <c r="D69" s="379" t="s">
        <v>516</v>
      </c>
      <c r="E69" s="411">
        <f>Таблица3000!F69+Таблица2000!G69+Таблица1000!G69</f>
        <v>0</v>
      </c>
      <c r="F69" s="411">
        <f>Таблица2000!H69</f>
        <v>0</v>
      </c>
      <c r="G69" s="411">
        <f>Таблица3000!G69+Таблица2000!I69+Таблица1000!H69</f>
        <v>0</v>
      </c>
      <c r="H69" s="411">
        <f>Таблица1000!I69</f>
        <v>0</v>
      </c>
      <c r="I69" s="411">
        <f>Таблица1000!J69</f>
        <v>0</v>
      </c>
      <c r="J69" s="411">
        <f>Таблица1000!K69</f>
        <v>0</v>
      </c>
      <c r="K69" s="411">
        <f>Таблица2000!J69</f>
        <v>0</v>
      </c>
      <c r="L69" s="411">
        <f>Таблица3000!H69+Таблица2000!K69+Таблица1000!L69</f>
        <v>0</v>
      </c>
      <c r="M69" s="411">
        <f>Таблица2000!L69</f>
        <v>0</v>
      </c>
      <c r="N69" s="411">
        <f>Таблица3000!I69+Таблица2000!M69+Таблица1000!M69</f>
        <v>0</v>
      </c>
      <c r="O69" s="411">
        <f>Таблица3000!J69+Таблица2000!N69+Таблица1000!N69</f>
        <v>0</v>
      </c>
      <c r="P69" s="411">
        <f>Таблица3000!K69+Таблица2000!O69+Таблица1000!O69</f>
        <v>0</v>
      </c>
      <c r="Q69" s="411">
        <f>Таблица3000!L69+Таблица2000!P69+Таблица1000!P69</f>
        <v>0</v>
      </c>
      <c r="R69" s="411">
        <f>Таблица2000!Q69</f>
        <v>0</v>
      </c>
      <c r="S69" s="411">
        <f>Таблица2000!R69</f>
        <v>0</v>
      </c>
      <c r="T69" s="411">
        <f>Таблица3000!M69+Таблица2000!S69+Таблица1000!Q69</f>
        <v>0</v>
      </c>
      <c r="U69" s="411">
        <f>Таблица2000!T69</f>
        <v>0</v>
      </c>
      <c r="V69" s="411">
        <f>Таблица3000!N69+Таблица2000!U69+Таблица1000!R69</f>
        <v>0</v>
      </c>
      <c r="W69" s="411">
        <f>Таблица2000!V69</f>
        <v>0</v>
      </c>
      <c r="X69" s="557" t="e">
        <f>G69*1000/Таблица4601!F9</f>
        <v>#DIV/0!</v>
      </c>
      <c r="Y69" s="557" t="e">
        <f>N69*1000/Таблица4601!F9</f>
        <v>#DIV/0!</v>
      </c>
      <c r="Z69" s="557" t="e">
        <f>V69*1000/Таблица4601!F9</f>
        <v>#DIV/0!</v>
      </c>
      <c r="AA69" s="557" t="e">
        <f t="shared" si="0"/>
        <v>#DIV/0!</v>
      </c>
    </row>
    <row r="70" spans="1:27" ht="21" x14ac:dyDescent="0.15">
      <c r="A70" s="377" t="s">
        <v>1565</v>
      </c>
      <c r="B70" s="378" t="s">
        <v>1450</v>
      </c>
      <c r="C70" s="396" t="s">
        <v>1454</v>
      </c>
      <c r="D70" s="379" t="s">
        <v>1451</v>
      </c>
      <c r="E70" s="411">
        <f>Таблица3000!F70+Таблица2000!G70+Таблица1000!G70</f>
        <v>0</v>
      </c>
      <c r="F70" s="411">
        <f>Таблица2000!H70</f>
        <v>0</v>
      </c>
      <c r="G70" s="411">
        <f>Таблица3000!G70+Таблица2000!I70+Таблица1000!H70</f>
        <v>0</v>
      </c>
      <c r="H70" s="411">
        <f>Таблица1000!I70</f>
        <v>0</v>
      </c>
      <c r="I70" s="411">
        <f>Таблица1000!J70</f>
        <v>0</v>
      </c>
      <c r="J70" s="411">
        <f>Таблица1000!K70</f>
        <v>0</v>
      </c>
      <c r="K70" s="411">
        <f>Таблица2000!J70</f>
        <v>0</v>
      </c>
      <c r="L70" s="411">
        <f>Таблица3000!H70+Таблица2000!K70+Таблица1000!L70</f>
        <v>0</v>
      </c>
      <c r="M70" s="411">
        <f>Таблица2000!L70</f>
        <v>0</v>
      </c>
      <c r="N70" s="411">
        <f>Таблица3000!I70+Таблица2000!M70+Таблица1000!M70</f>
        <v>0</v>
      </c>
      <c r="O70" s="411">
        <f>Таблица3000!J70+Таблица2000!N70+Таблица1000!N70</f>
        <v>0</v>
      </c>
      <c r="P70" s="411">
        <f>Таблица3000!K70+Таблица2000!O70+Таблица1000!O70</f>
        <v>0</v>
      </c>
      <c r="Q70" s="411">
        <f>Таблица3000!L70+Таблица2000!P70+Таблица1000!P70</f>
        <v>0</v>
      </c>
      <c r="R70" s="411">
        <f>Таблица2000!Q70</f>
        <v>0</v>
      </c>
      <c r="S70" s="411">
        <f>Таблица2000!R70</f>
        <v>0</v>
      </c>
      <c r="T70" s="411">
        <f>Таблица3000!M70+Таблица2000!S70+Таблица1000!Q70</f>
        <v>0</v>
      </c>
      <c r="U70" s="411">
        <f>Таблица2000!T70</f>
        <v>0</v>
      </c>
      <c r="V70" s="411">
        <f>Таблица3000!N70+Таблица2000!U70+Таблица1000!R70</f>
        <v>0</v>
      </c>
      <c r="W70" s="411">
        <f>Таблица2000!V70</f>
        <v>0</v>
      </c>
      <c r="X70" s="557" t="e">
        <f>G70*1000/Таблица4601!F9</f>
        <v>#DIV/0!</v>
      </c>
      <c r="Y70" s="557" t="e">
        <f>N70*1000/Таблица4601!F9</f>
        <v>#DIV/0!</v>
      </c>
      <c r="Z70" s="557" t="e">
        <f>V70*1000/Таблица4601!F9</f>
        <v>#DIV/0!</v>
      </c>
      <c r="AA70" s="557" t="e">
        <f t="shared" si="0"/>
        <v>#DIV/0!</v>
      </c>
    </row>
    <row r="71" spans="1:27" ht="31.5" x14ac:dyDescent="0.15">
      <c r="A71" s="377" t="s">
        <v>679</v>
      </c>
      <c r="B71" s="378" t="s">
        <v>216</v>
      </c>
      <c r="C71" s="378" t="s">
        <v>76</v>
      </c>
      <c r="D71" s="379" t="s">
        <v>768</v>
      </c>
      <c r="E71" s="411">
        <f>Таблица3000!F71+Таблица2000!G71+Таблица1000!G71</f>
        <v>0</v>
      </c>
      <c r="F71" s="411">
        <f>Таблица2000!H71</f>
        <v>0</v>
      </c>
      <c r="G71" s="411">
        <f>Таблица3000!G71+Таблица2000!I71+Таблица1000!H71</f>
        <v>0</v>
      </c>
      <c r="H71" s="411">
        <f>Таблица1000!I71</f>
        <v>0</v>
      </c>
      <c r="I71" s="411">
        <f>Таблица1000!J71</f>
        <v>0</v>
      </c>
      <c r="J71" s="411">
        <f>Таблица1000!K71</f>
        <v>0</v>
      </c>
      <c r="K71" s="411">
        <f>Таблица2000!J71</f>
        <v>0</v>
      </c>
      <c r="L71" s="411">
        <f>Таблица3000!H71+Таблица2000!K71+Таблица1000!L71</f>
        <v>0</v>
      </c>
      <c r="M71" s="411">
        <f>Таблица2000!L71</f>
        <v>0</v>
      </c>
      <c r="N71" s="411">
        <f>Таблица3000!I71+Таблица2000!M71+Таблица1000!M71</f>
        <v>0</v>
      </c>
      <c r="O71" s="411">
        <f>Таблица3000!J71+Таблица2000!N71+Таблица1000!N71</f>
        <v>0</v>
      </c>
      <c r="P71" s="411">
        <f>Таблица3000!K71+Таблица2000!O71+Таблица1000!O71</f>
        <v>0</v>
      </c>
      <c r="Q71" s="411">
        <f>Таблица3000!L71+Таблица2000!P71+Таблица1000!P71</f>
        <v>0</v>
      </c>
      <c r="R71" s="411">
        <f>Таблица2000!Q71</f>
        <v>0</v>
      </c>
      <c r="S71" s="411">
        <f>Таблица2000!R71</f>
        <v>0</v>
      </c>
      <c r="T71" s="411">
        <f>Таблица3000!M71+Таблица2000!S71+Таблица1000!Q71</f>
        <v>0</v>
      </c>
      <c r="U71" s="411">
        <f>Таблица2000!T71</f>
        <v>0</v>
      </c>
      <c r="V71" s="411">
        <f>Таблица3000!N71+Таблица2000!U71+Таблица1000!R71</f>
        <v>0</v>
      </c>
      <c r="W71" s="411">
        <f>Таблица2000!V71</f>
        <v>0</v>
      </c>
      <c r="X71" s="557" t="e">
        <f>G71*1000/Таблица4601!F9</f>
        <v>#DIV/0!</v>
      </c>
      <c r="Y71" s="557" t="e">
        <f>N71*1000/Таблица4601!F9</f>
        <v>#DIV/0!</v>
      </c>
      <c r="Z71" s="557" t="e">
        <f>V71*1000/Таблица4601!F9</f>
        <v>#DIV/0!</v>
      </c>
      <c r="AA71" s="557" t="e">
        <f t="shared" si="0"/>
        <v>#DIV/0!</v>
      </c>
    </row>
    <row r="72" spans="1:27" ht="21" x14ac:dyDescent="0.15">
      <c r="A72" s="377" t="s">
        <v>485</v>
      </c>
      <c r="B72" s="378" t="s">
        <v>217</v>
      </c>
      <c r="C72" s="378" t="s">
        <v>77</v>
      </c>
      <c r="D72" s="379" t="s">
        <v>769</v>
      </c>
      <c r="E72" s="411">
        <f>Таблица3000!F72+Таблица2000!G72+Таблица1000!G72</f>
        <v>0</v>
      </c>
      <c r="F72" s="411">
        <f>Таблица2000!H72</f>
        <v>0</v>
      </c>
      <c r="G72" s="411">
        <f>Таблица3000!G72+Таблица2000!I72+Таблица1000!H72</f>
        <v>0</v>
      </c>
      <c r="H72" s="411">
        <f>Таблица1000!I72</f>
        <v>0</v>
      </c>
      <c r="I72" s="411">
        <f>Таблица1000!J72</f>
        <v>0</v>
      </c>
      <c r="J72" s="411">
        <f>Таблица1000!K72</f>
        <v>0</v>
      </c>
      <c r="K72" s="411">
        <f>Таблица2000!J72</f>
        <v>0</v>
      </c>
      <c r="L72" s="411">
        <f>Таблица3000!H72+Таблица2000!K72+Таблица1000!L72</f>
        <v>0</v>
      </c>
      <c r="M72" s="411">
        <f>Таблица2000!L72</f>
        <v>0</v>
      </c>
      <c r="N72" s="411">
        <f>Таблица3000!I72+Таблица2000!M72+Таблица1000!M72</f>
        <v>0</v>
      </c>
      <c r="O72" s="411">
        <f>Таблица3000!J72+Таблица2000!N72+Таблица1000!N72</f>
        <v>0</v>
      </c>
      <c r="P72" s="411">
        <f>Таблица3000!K72+Таблица2000!O72+Таблица1000!O72</f>
        <v>0</v>
      </c>
      <c r="Q72" s="411">
        <f>Таблица3000!L72+Таблица2000!P72+Таблица1000!P72</f>
        <v>0</v>
      </c>
      <c r="R72" s="411">
        <f>Таблица2000!Q72</f>
        <v>0</v>
      </c>
      <c r="S72" s="411">
        <f>Таблица2000!R72</f>
        <v>0</v>
      </c>
      <c r="T72" s="411">
        <f>Таблица3000!M72+Таблица2000!S72+Таблица1000!Q72</f>
        <v>0</v>
      </c>
      <c r="U72" s="411">
        <f>Таблица2000!T72</f>
        <v>0</v>
      </c>
      <c r="V72" s="411">
        <f>Таблица3000!N72+Таблица2000!U72+Таблица1000!R72</f>
        <v>0</v>
      </c>
      <c r="W72" s="411">
        <f>Таблица2000!V72</f>
        <v>0</v>
      </c>
      <c r="X72" s="557" t="e">
        <f>G72*1000/Таблица4601!F9</f>
        <v>#DIV/0!</v>
      </c>
      <c r="Y72" s="557" t="e">
        <f>N72*1000/Таблица4601!F9</f>
        <v>#DIV/0!</v>
      </c>
      <c r="Z72" s="557" t="e">
        <f>V72*1000/Таблица4601!F9</f>
        <v>#DIV/0!</v>
      </c>
      <c r="AA72" s="557" t="e">
        <f t="shared" si="0"/>
        <v>#DIV/0!</v>
      </c>
    </row>
    <row r="73" spans="1:27" ht="33.75" customHeight="1" x14ac:dyDescent="0.15">
      <c r="A73" s="377" t="s">
        <v>866</v>
      </c>
      <c r="B73" s="378" t="s">
        <v>321</v>
      </c>
      <c r="C73" s="384" t="s">
        <v>327</v>
      </c>
      <c r="D73" s="379" t="s">
        <v>333</v>
      </c>
      <c r="E73" s="411">
        <f>Таблица3000!F73+Таблица2000!G73+Таблица1000!G73</f>
        <v>0</v>
      </c>
      <c r="F73" s="411">
        <f>Таблица2000!H73</f>
        <v>0</v>
      </c>
      <c r="G73" s="411">
        <f>Таблица3000!G73+Таблица2000!I73+Таблица1000!H73</f>
        <v>0</v>
      </c>
      <c r="H73" s="411">
        <f>Таблица1000!I73</f>
        <v>0</v>
      </c>
      <c r="I73" s="411">
        <f>Таблица1000!J73</f>
        <v>0</v>
      </c>
      <c r="J73" s="411">
        <f>Таблица1000!K73</f>
        <v>0</v>
      </c>
      <c r="K73" s="411">
        <f>Таблица2000!J73</f>
        <v>0</v>
      </c>
      <c r="L73" s="411">
        <f>Таблица3000!H73+Таблица2000!K73+Таблица1000!L73</f>
        <v>0</v>
      </c>
      <c r="M73" s="411">
        <f>Таблица2000!L73</f>
        <v>0</v>
      </c>
      <c r="N73" s="411">
        <f>Таблица3000!I73+Таблица2000!M73+Таблица1000!M73</f>
        <v>0</v>
      </c>
      <c r="O73" s="411">
        <f>Таблица3000!J73+Таблица2000!N73+Таблица1000!N73</f>
        <v>0</v>
      </c>
      <c r="P73" s="411">
        <f>Таблица3000!K73+Таблица2000!O73+Таблица1000!O73</f>
        <v>0</v>
      </c>
      <c r="Q73" s="411">
        <f>Таблица3000!L73+Таблица2000!P73+Таблица1000!P73</f>
        <v>0</v>
      </c>
      <c r="R73" s="411">
        <f>Таблица2000!Q73</f>
        <v>0</v>
      </c>
      <c r="S73" s="411">
        <f>Таблица2000!R73</f>
        <v>0</v>
      </c>
      <c r="T73" s="411">
        <f>Таблица3000!M73+Таблица2000!S73+Таблица1000!Q73</f>
        <v>0</v>
      </c>
      <c r="U73" s="411">
        <f>Таблица2000!T73</f>
        <v>0</v>
      </c>
      <c r="V73" s="411">
        <f>Таблица3000!N73+Таблица2000!U73+Таблица1000!R73</f>
        <v>0</v>
      </c>
      <c r="W73" s="411">
        <f>Таблица2000!V73</f>
        <v>0</v>
      </c>
      <c r="X73" s="557" t="e">
        <f>G73*1000/Таблица4601!F9</f>
        <v>#DIV/0!</v>
      </c>
      <c r="Y73" s="557" t="e">
        <f>N73*1000/Таблица4601!F9</f>
        <v>#DIV/0!</v>
      </c>
      <c r="Z73" s="557" t="e">
        <f>V73*1000/Таблица4601!F9</f>
        <v>#DIV/0!</v>
      </c>
      <c r="AA73" s="557" t="e">
        <f t="shared" si="0"/>
        <v>#DIV/0!</v>
      </c>
    </row>
    <row r="74" spans="1:27" ht="21" x14ac:dyDescent="0.15">
      <c r="A74" s="377" t="s">
        <v>434</v>
      </c>
      <c r="B74" s="378" t="s">
        <v>218</v>
      </c>
      <c r="C74" s="378" t="s">
        <v>191</v>
      </c>
      <c r="D74" s="379" t="s">
        <v>637</v>
      </c>
      <c r="E74" s="411">
        <f>Таблица3000!F74+Таблица2000!G74+Таблица1000!G74</f>
        <v>0</v>
      </c>
      <c r="F74" s="411">
        <f>Таблица2000!H74</f>
        <v>0</v>
      </c>
      <c r="G74" s="411">
        <f>Таблица3000!G74+Таблица2000!I74+Таблица1000!H74</f>
        <v>0</v>
      </c>
      <c r="H74" s="411">
        <f>Таблица1000!I74</f>
        <v>0</v>
      </c>
      <c r="I74" s="411">
        <f>Таблица1000!J74</f>
        <v>0</v>
      </c>
      <c r="J74" s="411">
        <f>Таблица1000!K74</f>
        <v>0</v>
      </c>
      <c r="K74" s="411">
        <f>Таблица2000!J74</f>
        <v>0</v>
      </c>
      <c r="L74" s="411">
        <f>Таблица3000!H74+Таблица2000!K74+Таблица1000!L74</f>
        <v>0</v>
      </c>
      <c r="M74" s="411">
        <f>Таблица2000!L74</f>
        <v>0</v>
      </c>
      <c r="N74" s="411">
        <f>Таблица3000!I74+Таблица2000!M74+Таблица1000!M74</f>
        <v>0</v>
      </c>
      <c r="O74" s="411">
        <f>Таблица3000!J74+Таблица2000!N74+Таблица1000!N74</f>
        <v>0</v>
      </c>
      <c r="P74" s="411">
        <f>Таблица3000!K74+Таблица2000!O74+Таблица1000!O74</f>
        <v>0</v>
      </c>
      <c r="Q74" s="411">
        <f>Таблица3000!L74+Таблица2000!P74+Таблица1000!P74</f>
        <v>0</v>
      </c>
      <c r="R74" s="411">
        <f>Таблица2000!Q74</f>
        <v>0</v>
      </c>
      <c r="S74" s="411">
        <f>Таблица2000!R74</f>
        <v>0</v>
      </c>
      <c r="T74" s="411">
        <f>Таблица3000!M74+Таблица2000!S74+Таблица1000!Q74</f>
        <v>0</v>
      </c>
      <c r="U74" s="411">
        <f>Таблица2000!T74</f>
        <v>0</v>
      </c>
      <c r="V74" s="411">
        <f>Таблица3000!N74+Таблица2000!U74+Таблица1000!R74</f>
        <v>0</v>
      </c>
      <c r="W74" s="411">
        <f>Таблица2000!V74</f>
        <v>0</v>
      </c>
      <c r="X74" s="557" t="e">
        <f>G74*1000/Таблица4601!F9</f>
        <v>#DIV/0!</v>
      </c>
      <c r="Y74" s="557" t="e">
        <f>N74*1000/Таблица4601!F9</f>
        <v>#DIV/0!</v>
      </c>
      <c r="Z74" s="557" t="e">
        <f>V74*1000/Таблица4601!F9</f>
        <v>#DIV/0!</v>
      </c>
      <c r="AA74" s="557" t="e">
        <f t="shared" ref="AA74:AA137" si="1">O74*100/N74</f>
        <v>#DIV/0!</v>
      </c>
    </row>
    <row r="75" spans="1:27" x14ac:dyDescent="0.15">
      <c r="A75" s="377" t="s">
        <v>1575</v>
      </c>
      <c r="B75" s="378" t="s">
        <v>1576</v>
      </c>
      <c r="C75" s="378" t="s">
        <v>1577</v>
      </c>
      <c r="D75" s="379" t="s">
        <v>1578</v>
      </c>
      <c r="E75" s="411">
        <f>Таблица3000!F75+Таблица2000!G75+Таблица1000!G75</f>
        <v>0</v>
      </c>
      <c r="F75" s="411">
        <f>Таблица2000!H75</f>
        <v>0</v>
      </c>
      <c r="G75" s="411">
        <f>Таблица3000!G75+Таблица2000!I75+Таблица1000!H75</f>
        <v>0</v>
      </c>
      <c r="H75" s="411">
        <f>Таблица1000!I75</f>
        <v>0</v>
      </c>
      <c r="I75" s="411">
        <f>Таблица1000!J75</f>
        <v>0</v>
      </c>
      <c r="J75" s="411">
        <f>Таблица1000!K75</f>
        <v>0</v>
      </c>
      <c r="K75" s="411">
        <f>Таблица2000!J75</f>
        <v>0</v>
      </c>
      <c r="L75" s="411">
        <f>Таблица3000!H75+Таблица2000!K75+Таблица1000!L75</f>
        <v>0</v>
      </c>
      <c r="M75" s="411">
        <f>Таблица2000!L75</f>
        <v>0</v>
      </c>
      <c r="N75" s="411">
        <f>Таблица3000!I75+Таблица2000!M75+Таблица1000!M75</f>
        <v>0</v>
      </c>
      <c r="O75" s="411">
        <f>Таблица3000!J75+Таблица2000!N75+Таблица1000!N75</f>
        <v>0</v>
      </c>
      <c r="P75" s="411">
        <f>Таблица3000!K75+Таблица2000!O75+Таблица1000!O75</f>
        <v>0</v>
      </c>
      <c r="Q75" s="411">
        <f>Таблица3000!L75+Таблица2000!P75+Таблица1000!P75</f>
        <v>0</v>
      </c>
      <c r="R75" s="411">
        <f>Таблица2000!Q75</f>
        <v>0</v>
      </c>
      <c r="S75" s="411">
        <f>Таблица2000!R75</f>
        <v>0</v>
      </c>
      <c r="T75" s="411">
        <f>Таблица3000!M75+Таблица2000!S75+Таблица1000!Q75</f>
        <v>0</v>
      </c>
      <c r="U75" s="411">
        <f>Таблица2000!T75</f>
        <v>0</v>
      </c>
      <c r="V75" s="411">
        <f>Таблица3000!N75+Таблица2000!U75+Таблица1000!R75</f>
        <v>0</v>
      </c>
      <c r="W75" s="411">
        <f>Таблица2000!V75</f>
        <v>0</v>
      </c>
      <c r="X75" s="557" t="e">
        <f>G75*1000/Таблица4601!F9</f>
        <v>#DIV/0!</v>
      </c>
      <c r="Y75" s="557" t="e">
        <f>N75*1000/Таблица4601!F9</f>
        <v>#DIV/0!</v>
      </c>
      <c r="Z75" s="557" t="e">
        <f>V75*1000/Таблица4601!F9</f>
        <v>#DIV/0!</v>
      </c>
      <c r="AA75" s="557" t="e">
        <f t="shared" si="1"/>
        <v>#DIV/0!</v>
      </c>
    </row>
    <row r="76" spans="1:27" ht="21" x14ac:dyDescent="0.15">
      <c r="A76" s="377" t="s">
        <v>471</v>
      </c>
      <c r="B76" s="378" t="s">
        <v>322</v>
      </c>
      <c r="C76" s="378" t="s">
        <v>328</v>
      </c>
      <c r="D76" s="379" t="s">
        <v>334</v>
      </c>
      <c r="E76" s="411">
        <f>Таблица3000!F76+Таблица2000!G76+Таблица1000!G76</f>
        <v>0</v>
      </c>
      <c r="F76" s="411">
        <f>Таблица2000!H76</f>
        <v>0</v>
      </c>
      <c r="G76" s="411">
        <f>Таблица3000!G76+Таблица2000!I76+Таблица1000!H76</f>
        <v>0</v>
      </c>
      <c r="H76" s="411">
        <f>Таблица1000!I76</f>
        <v>0</v>
      </c>
      <c r="I76" s="411">
        <f>Таблица1000!J76</f>
        <v>0</v>
      </c>
      <c r="J76" s="411">
        <f>Таблица1000!K76</f>
        <v>0</v>
      </c>
      <c r="K76" s="411">
        <f>Таблица2000!J76</f>
        <v>0</v>
      </c>
      <c r="L76" s="411">
        <f>Таблица3000!H76+Таблица2000!K76+Таблица1000!L76</f>
        <v>0</v>
      </c>
      <c r="M76" s="411">
        <f>Таблица2000!L76</f>
        <v>0</v>
      </c>
      <c r="N76" s="411">
        <f>Таблица3000!I76+Таблица2000!M76+Таблица1000!M76</f>
        <v>0</v>
      </c>
      <c r="O76" s="411">
        <f>Таблица3000!J76+Таблица2000!N76+Таблица1000!N76</f>
        <v>0</v>
      </c>
      <c r="P76" s="411">
        <f>Таблица3000!K76+Таблица2000!O76+Таблица1000!O76</f>
        <v>0</v>
      </c>
      <c r="Q76" s="411">
        <f>Таблица3000!L76+Таблица2000!P76+Таблица1000!P76</f>
        <v>0</v>
      </c>
      <c r="R76" s="411">
        <f>Таблица2000!Q76</f>
        <v>0</v>
      </c>
      <c r="S76" s="411">
        <f>Таблица2000!R76</f>
        <v>0</v>
      </c>
      <c r="T76" s="411">
        <f>Таблица3000!M76+Таблица2000!S76+Таблица1000!Q76</f>
        <v>0</v>
      </c>
      <c r="U76" s="411">
        <f>Таблица2000!T76</f>
        <v>0</v>
      </c>
      <c r="V76" s="411">
        <f>Таблица3000!N76+Таблица2000!U76+Таблица1000!R76</f>
        <v>0</v>
      </c>
      <c r="W76" s="411">
        <f>Таблица2000!V76</f>
        <v>0</v>
      </c>
      <c r="X76" s="557" t="e">
        <f>G76*1000/Таблица4601!F9</f>
        <v>#DIV/0!</v>
      </c>
      <c r="Y76" s="557" t="e">
        <f>N76*1000/Таблица4601!F9</f>
        <v>#DIV/0!</v>
      </c>
      <c r="Z76" s="557" t="e">
        <f>V76*1000/Таблица4601!F9</f>
        <v>#DIV/0!</v>
      </c>
      <c r="AA76" s="557" t="e">
        <f t="shared" si="1"/>
        <v>#DIV/0!</v>
      </c>
    </row>
    <row r="77" spans="1:27" x14ac:dyDescent="0.15">
      <c r="A77" s="377" t="s">
        <v>680</v>
      </c>
      <c r="B77" s="378" t="s">
        <v>323</v>
      </c>
      <c r="C77" s="378" t="s">
        <v>329</v>
      </c>
      <c r="D77" s="379" t="s">
        <v>335</v>
      </c>
      <c r="E77" s="411">
        <f>Таблица3000!F77+Таблица2000!G77+Таблица1000!G77</f>
        <v>0</v>
      </c>
      <c r="F77" s="411">
        <f>Таблица2000!H77</f>
        <v>0</v>
      </c>
      <c r="G77" s="411">
        <f>Таблица3000!G77+Таблица2000!I77+Таблица1000!H77</f>
        <v>0</v>
      </c>
      <c r="H77" s="411">
        <f>Таблица1000!I77</f>
        <v>0</v>
      </c>
      <c r="I77" s="411">
        <f>Таблица1000!J77</f>
        <v>0</v>
      </c>
      <c r="J77" s="411">
        <f>Таблица1000!K77</f>
        <v>0</v>
      </c>
      <c r="K77" s="411">
        <f>Таблица2000!J77</f>
        <v>0</v>
      </c>
      <c r="L77" s="411">
        <f>Таблица3000!H77+Таблица2000!K77+Таблица1000!L77</f>
        <v>0</v>
      </c>
      <c r="M77" s="411">
        <f>Таблица2000!L77</f>
        <v>0</v>
      </c>
      <c r="N77" s="411">
        <f>Таблица3000!I77+Таблица2000!M77+Таблица1000!M77</f>
        <v>0</v>
      </c>
      <c r="O77" s="411">
        <f>Таблица3000!J77+Таблица2000!N77+Таблица1000!N77</f>
        <v>0</v>
      </c>
      <c r="P77" s="411">
        <f>Таблица3000!K77+Таблица2000!O77+Таблица1000!O77</f>
        <v>0</v>
      </c>
      <c r="Q77" s="411">
        <f>Таблица3000!L77+Таблица2000!P77+Таблица1000!P77</f>
        <v>0</v>
      </c>
      <c r="R77" s="411">
        <f>Таблица2000!Q77</f>
        <v>0</v>
      </c>
      <c r="S77" s="411">
        <f>Таблица2000!R77</f>
        <v>0</v>
      </c>
      <c r="T77" s="411">
        <f>Таблица3000!M77+Таблица2000!S77+Таблица1000!Q77</f>
        <v>0</v>
      </c>
      <c r="U77" s="411">
        <f>Таблица2000!T77</f>
        <v>0</v>
      </c>
      <c r="V77" s="411">
        <f>Таблица3000!N77+Таблица2000!U77+Таблица1000!R77</f>
        <v>0</v>
      </c>
      <c r="W77" s="411">
        <f>Таблица2000!V77</f>
        <v>0</v>
      </c>
      <c r="X77" s="557" t="e">
        <f>G77*1000/Таблица4601!F9</f>
        <v>#DIV/0!</v>
      </c>
      <c r="Y77" s="557" t="e">
        <f>N77*1000/Таблица4601!F9</f>
        <v>#DIV/0!</v>
      </c>
      <c r="Z77" s="557" t="e">
        <f>V77*1000/Таблица4601!F9</f>
        <v>#DIV/0!</v>
      </c>
      <c r="AA77" s="557" t="e">
        <f t="shared" si="1"/>
        <v>#DIV/0!</v>
      </c>
    </row>
    <row r="78" spans="1:27" x14ac:dyDescent="0.15">
      <c r="A78" s="377" t="s">
        <v>435</v>
      </c>
      <c r="B78" s="378" t="s">
        <v>324</v>
      </c>
      <c r="C78" s="378" t="s">
        <v>330</v>
      </c>
      <c r="D78" s="379" t="s">
        <v>436</v>
      </c>
      <c r="E78" s="411">
        <f>Таблица3000!F78+Таблица2000!G78+Таблица1000!G78</f>
        <v>0</v>
      </c>
      <c r="F78" s="411">
        <f>Таблица2000!H78</f>
        <v>0</v>
      </c>
      <c r="G78" s="411">
        <f>Таблица3000!G78+Таблица2000!I78+Таблица1000!H78</f>
        <v>0</v>
      </c>
      <c r="H78" s="411">
        <f>Таблица1000!I78</f>
        <v>0</v>
      </c>
      <c r="I78" s="411">
        <f>Таблица1000!J78</f>
        <v>0</v>
      </c>
      <c r="J78" s="411">
        <f>Таблица1000!K78</f>
        <v>0</v>
      </c>
      <c r="K78" s="411">
        <f>Таблица2000!J78</f>
        <v>0</v>
      </c>
      <c r="L78" s="411">
        <f>Таблица3000!H78+Таблица2000!K78+Таблица1000!L78</f>
        <v>0</v>
      </c>
      <c r="M78" s="411">
        <f>Таблица2000!L78</f>
        <v>0</v>
      </c>
      <c r="N78" s="411">
        <f>Таблица3000!I78+Таблица2000!M78+Таблица1000!M78</f>
        <v>0</v>
      </c>
      <c r="O78" s="411">
        <f>Таблица3000!J78+Таблица2000!N78+Таблица1000!N78</f>
        <v>0</v>
      </c>
      <c r="P78" s="411">
        <f>Таблица3000!K78+Таблица2000!O78+Таблица1000!O78</f>
        <v>0</v>
      </c>
      <c r="Q78" s="411">
        <f>Таблица3000!L78+Таблица2000!P78+Таблица1000!P78</f>
        <v>0</v>
      </c>
      <c r="R78" s="411">
        <f>Таблица2000!Q78</f>
        <v>0</v>
      </c>
      <c r="S78" s="411">
        <f>Таблица2000!R78</f>
        <v>0</v>
      </c>
      <c r="T78" s="411">
        <f>Таблица3000!M78+Таблица2000!S78+Таблица1000!Q78</f>
        <v>0</v>
      </c>
      <c r="U78" s="411">
        <f>Таблица2000!T78</f>
        <v>0</v>
      </c>
      <c r="V78" s="411">
        <f>Таблица3000!N78+Таблица2000!U78+Таблица1000!R78</f>
        <v>0</v>
      </c>
      <c r="W78" s="411">
        <f>Таблица2000!V78</f>
        <v>0</v>
      </c>
      <c r="X78" s="557" t="e">
        <f>G78*1000/Таблица4601!F9</f>
        <v>#DIV/0!</v>
      </c>
      <c r="Y78" s="557" t="e">
        <f>N78*1000/Таблица4601!F9</f>
        <v>#DIV/0!</v>
      </c>
      <c r="Z78" s="557" t="e">
        <f>V78*1000/Таблица4601!F9</f>
        <v>#DIV/0!</v>
      </c>
      <c r="AA78" s="557" t="e">
        <f t="shared" si="1"/>
        <v>#DIV/0!</v>
      </c>
    </row>
    <row r="79" spans="1:27" x14ac:dyDescent="0.15">
      <c r="A79" s="377" t="s">
        <v>681</v>
      </c>
      <c r="B79" s="378" t="s">
        <v>325</v>
      </c>
      <c r="C79" s="378" t="s">
        <v>331</v>
      </c>
      <c r="D79" s="379" t="s">
        <v>30</v>
      </c>
      <c r="E79" s="411">
        <f>Таблица3000!F79+Таблица2000!G79+Таблица1000!G79</f>
        <v>0</v>
      </c>
      <c r="F79" s="411">
        <f>Таблица2000!H79</f>
        <v>0</v>
      </c>
      <c r="G79" s="411">
        <f>Таблица3000!G79+Таблица2000!I79+Таблица1000!H79</f>
        <v>0</v>
      </c>
      <c r="H79" s="411">
        <f>Таблица1000!I79</f>
        <v>0</v>
      </c>
      <c r="I79" s="411">
        <f>Таблица1000!J79</f>
        <v>0</v>
      </c>
      <c r="J79" s="411">
        <f>Таблица1000!K79</f>
        <v>0</v>
      </c>
      <c r="K79" s="411">
        <f>Таблица2000!J79</f>
        <v>0</v>
      </c>
      <c r="L79" s="411">
        <f>Таблица3000!H79+Таблица2000!K79+Таблица1000!L79</f>
        <v>0</v>
      </c>
      <c r="M79" s="411">
        <f>Таблица2000!L79</f>
        <v>0</v>
      </c>
      <c r="N79" s="411">
        <f>Таблица3000!I79+Таблица2000!M79+Таблица1000!M79</f>
        <v>0</v>
      </c>
      <c r="O79" s="411">
        <f>Таблица3000!J79+Таблица2000!N79+Таблица1000!N79</f>
        <v>0</v>
      </c>
      <c r="P79" s="411">
        <f>Таблица3000!K79+Таблица2000!O79+Таблица1000!O79</f>
        <v>0</v>
      </c>
      <c r="Q79" s="411">
        <f>Таблица3000!L79+Таблица2000!P79+Таблица1000!P79</f>
        <v>0</v>
      </c>
      <c r="R79" s="411">
        <f>Таблица2000!Q79</f>
        <v>0</v>
      </c>
      <c r="S79" s="411">
        <f>Таблица2000!R79</f>
        <v>0</v>
      </c>
      <c r="T79" s="411">
        <f>Таблица3000!M79+Таблица2000!S79+Таблица1000!Q79</f>
        <v>0</v>
      </c>
      <c r="U79" s="411">
        <f>Таблица2000!T79</f>
        <v>0</v>
      </c>
      <c r="V79" s="411">
        <f>Таблица3000!N79+Таблица2000!U79+Таблица1000!R79</f>
        <v>0</v>
      </c>
      <c r="W79" s="411">
        <f>Таблица2000!V79</f>
        <v>0</v>
      </c>
      <c r="X79" s="557" t="e">
        <f>G79*1000/Таблица4601!F9</f>
        <v>#DIV/0!</v>
      </c>
      <c r="Y79" s="557" t="e">
        <f>N79*1000/Таблица4601!F9</f>
        <v>#DIV/0!</v>
      </c>
      <c r="Z79" s="557" t="e">
        <f>V79*1000/Таблица4601!F9</f>
        <v>#DIV/0!</v>
      </c>
      <c r="AA79" s="557" t="e">
        <f t="shared" si="1"/>
        <v>#DIV/0!</v>
      </c>
    </row>
    <row r="80" spans="1:27" ht="31.5" x14ac:dyDescent="0.15">
      <c r="A80" s="377" t="s">
        <v>840</v>
      </c>
      <c r="B80" s="378" t="s">
        <v>326</v>
      </c>
      <c r="C80" s="378" t="s">
        <v>332</v>
      </c>
      <c r="D80" s="379" t="s">
        <v>336</v>
      </c>
      <c r="E80" s="411">
        <f>Таблица3000!F80+Таблица2000!G80+Таблица1000!G80</f>
        <v>0</v>
      </c>
      <c r="F80" s="411">
        <f>Таблица2000!H80</f>
        <v>0</v>
      </c>
      <c r="G80" s="411">
        <f>Таблица3000!G80+Таблица2000!I80+Таблица1000!H80</f>
        <v>0</v>
      </c>
      <c r="H80" s="411">
        <f>Таблица1000!I80</f>
        <v>0</v>
      </c>
      <c r="I80" s="411">
        <f>Таблица1000!J80</f>
        <v>0</v>
      </c>
      <c r="J80" s="411">
        <f>Таблица1000!K80</f>
        <v>0</v>
      </c>
      <c r="K80" s="411">
        <f>Таблица2000!J80</f>
        <v>0</v>
      </c>
      <c r="L80" s="411">
        <f>Таблица3000!H80+Таблица2000!K80+Таблица1000!L80</f>
        <v>0</v>
      </c>
      <c r="M80" s="411">
        <f>Таблица2000!L80</f>
        <v>0</v>
      </c>
      <c r="N80" s="411">
        <f>Таблица3000!I80+Таблица2000!M80+Таблица1000!M80</f>
        <v>0</v>
      </c>
      <c r="O80" s="411">
        <f>Таблица3000!J80+Таблица2000!N80+Таблица1000!N80</f>
        <v>0</v>
      </c>
      <c r="P80" s="411">
        <f>Таблица3000!K80+Таблица2000!O80+Таблица1000!O80</f>
        <v>0</v>
      </c>
      <c r="Q80" s="411">
        <f>Таблица3000!L80+Таблица2000!P80+Таблица1000!P80</f>
        <v>0</v>
      </c>
      <c r="R80" s="411">
        <f>Таблица2000!Q80</f>
        <v>0</v>
      </c>
      <c r="S80" s="411">
        <f>Таблица2000!R80</f>
        <v>0</v>
      </c>
      <c r="T80" s="411">
        <f>Таблица3000!M80+Таблица2000!S80+Таблица1000!Q80</f>
        <v>0</v>
      </c>
      <c r="U80" s="411">
        <f>Таблица2000!T80</f>
        <v>0</v>
      </c>
      <c r="V80" s="411">
        <f>Таблица3000!N80+Таблица2000!U80+Таблица1000!R80</f>
        <v>0</v>
      </c>
      <c r="W80" s="411">
        <f>Таблица2000!V80</f>
        <v>0</v>
      </c>
      <c r="X80" s="557" t="e">
        <f>G80*1000/Таблица4601!F9</f>
        <v>#DIV/0!</v>
      </c>
      <c r="Y80" s="557" t="e">
        <f>N80*1000/Таблица4601!F9</f>
        <v>#DIV/0!</v>
      </c>
      <c r="Z80" s="557" t="e">
        <f>V80*1000/Таблица4601!F9</f>
        <v>#DIV/0!</v>
      </c>
      <c r="AA80" s="557" t="e">
        <f t="shared" si="1"/>
        <v>#DIV/0!</v>
      </c>
    </row>
    <row r="81" spans="1:27" ht="21" x14ac:dyDescent="0.15">
      <c r="A81" s="377" t="s">
        <v>1452</v>
      </c>
      <c r="B81" s="378" t="s">
        <v>1453</v>
      </c>
      <c r="C81" s="378" t="s">
        <v>1455</v>
      </c>
      <c r="D81" s="379"/>
      <c r="E81" s="411">
        <f>Таблица3000!F81+Таблица2000!G81+Таблица1000!G81</f>
        <v>0</v>
      </c>
      <c r="F81" s="411">
        <f>Таблица2000!H81</f>
        <v>0</v>
      </c>
      <c r="G81" s="411">
        <f>Таблица3000!G81+Таблица2000!I81+Таблица1000!H81</f>
        <v>0</v>
      </c>
      <c r="H81" s="411">
        <f>Таблица1000!I81</f>
        <v>0</v>
      </c>
      <c r="I81" s="411">
        <f>Таблица1000!J81</f>
        <v>0</v>
      </c>
      <c r="J81" s="411">
        <f>Таблица1000!K81</f>
        <v>0</v>
      </c>
      <c r="K81" s="411">
        <f>Таблица2000!J81</f>
        <v>0</v>
      </c>
      <c r="L81" s="411">
        <f>Таблица3000!H81+Таблица2000!K81+Таблица1000!L81</f>
        <v>0</v>
      </c>
      <c r="M81" s="411">
        <f>Таблица2000!L81</f>
        <v>0</v>
      </c>
      <c r="N81" s="411">
        <f>Таблица3000!I81+Таблица2000!M81+Таблица1000!M81</f>
        <v>0</v>
      </c>
      <c r="O81" s="411">
        <f>Таблица3000!J81+Таблица2000!N81+Таблица1000!N81</f>
        <v>0</v>
      </c>
      <c r="P81" s="411">
        <f>Таблица3000!K81+Таблица2000!O81+Таблица1000!O81</f>
        <v>0</v>
      </c>
      <c r="Q81" s="411">
        <f>Таблица3000!L81+Таблица2000!P81+Таблица1000!P81</f>
        <v>0</v>
      </c>
      <c r="R81" s="411">
        <f>Таблица2000!Q81</f>
        <v>0</v>
      </c>
      <c r="S81" s="411">
        <f>Таблица2000!R81</f>
        <v>0</v>
      </c>
      <c r="T81" s="411">
        <f>Таблица3000!M81+Таблица2000!S81+Таблица1000!Q81</f>
        <v>0</v>
      </c>
      <c r="U81" s="411">
        <f>Таблица2000!T81</f>
        <v>0</v>
      </c>
      <c r="V81" s="411">
        <f>Таблица3000!N81+Таблица2000!U81+Таблица1000!R81</f>
        <v>0</v>
      </c>
      <c r="W81" s="411">
        <f>Таблица2000!V81</f>
        <v>0</v>
      </c>
      <c r="X81" s="557" t="e">
        <f>G81*1000/Таблица4601!F9</f>
        <v>#DIV/0!</v>
      </c>
      <c r="Y81" s="557" t="e">
        <f>N81*1000/Таблица4601!F9</f>
        <v>#DIV/0!</v>
      </c>
      <c r="Z81" s="557" t="e">
        <f>V81*1000/Таблица4601!F9</f>
        <v>#DIV/0!</v>
      </c>
      <c r="AA81" s="557" t="e">
        <f t="shared" si="1"/>
        <v>#DIV/0!</v>
      </c>
    </row>
    <row r="82" spans="1:27" ht="42" x14ac:dyDescent="0.15">
      <c r="A82" s="377" t="s">
        <v>682</v>
      </c>
      <c r="B82" s="378" t="s">
        <v>337</v>
      </c>
      <c r="C82" s="396" t="s">
        <v>341</v>
      </c>
      <c r="D82" s="379" t="s">
        <v>500</v>
      </c>
      <c r="E82" s="411">
        <f>Таблица3000!F82+Таблица2000!G82+Таблица1000!G82</f>
        <v>0</v>
      </c>
      <c r="F82" s="411">
        <f>Таблица2000!H82</f>
        <v>0</v>
      </c>
      <c r="G82" s="411">
        <f>Таблица3000!G82+Таблица2000!I82+Таблица1000!H82</f>
        <v>0</v>
      </c>
      <c r="H82" s="411">
        <f>Таблица1000!I82</f>
        <v>0</v>
      </c>
      <c r="I82" s="411">
        <f>Таблица1000!J82</f>
        <v>0</v>
      </c>
      <c r="J82" s="411">
        <f>Таблица1000!K82</f>
        <v>0</v>
      </c>
      <c r="K82" s="411">
        <f>Таблица2000!J82</f>
        <v>0</v>
      </c>
      <c r="L82" s="411">
        <f>Таблица3000!H82+Таблица2000!K82+Таблица1000!L82</f>
        <v>0</v>
      </c>
      <c r="M82" s="411">
        <f>Таблица2000!L82</f>
        <v>0</v>
      </c>
      <c r="N82" s="411">
        <f>Таблица3000!I82+Таблица2000!M82+Таблица1000!M82</f>
        <v>0</v>
      </c>
      <c r="O82" s="411">
        <f>Таблица3000!J82+Таблица2000!N82+Таблица1000!N82</f>
        <v>0</v>
      </c>
      <c r="P82" s="411">
        <f>Таблица3000!K82+Таблица2000!O82+Таблица1000!O82</f>
        <v>0</v>
      </c>
      <c r="Q82" s="411">
        <f>Таблица3000!L82+Таблица2000!P82+Таблица1000!P82</f>
        <v>0</v>
      </c>
      <c r="R82" s="411">
        <f>Таблица2000!Q82</f>
        <v>0</v>
      </c>
      <c r="S82" s="411">
        <f>Таблица2000!R82</f>
        <v>0</v>
      </c>
      <c r="T82" s="411">
        <f>Таблица3000!M82+Таблица2000!S82+Таблица1000!Q82</f>
        <v>0</v>
      </c>
      <c r="U82" s="411">
        <f>Таблица2000!T82</f>
        <v>0</v>
      </c>
      <c r="V82" s="411">
        <f>Таблица3000!N82+Таблица2000!U82+Таблица1000!R82</f>
        <v>0</v>
      </c>
      <c r="W82" s="411">
        <f>Таблица2000!V82</f>
        <v>0</v>
      </c>
      <c r="X82" s="557" t="e">
        <f>G82*1000/Таблица4601!F9</f>
        <v>#DIV/0!</v>
      </c>
      <c r="Y82" s="557" t="e">
        <f>N82*1000/Таблица4601!F9</f>
        <v>#DIV/0!</v>
      </c>
      <c r="Z82" s="557" t="e">
        <f>V82*1000/Таблица4601!F9</f>
        <v>#DIV/0!</v>
      </c>
      <c r="AA82" s="557" t="e">
        <f t="shared" si="1"/>
        <v>#DIV/0!</v>
      </c>
    </row>
    <row r="83" spans="1:27" ht="14.25" customHeight="1" x14ac:dyDescent="0.15">
      <c r="A83" s="377" t="s">
        <v>683</v>
      </c>
      <c r="B83" s="378" t="s">
        <v>338</v>
      </c>
      <c r="C83" s="396" t="s">
        <v>342</v>
      </c>
      <c r="D83" s="379" t="s">
        <v>517</v>
      </c>
      <c r="E83" s="411">
        <f>Таблица3000!F83+Таблица2000!G83+Таблица1000!G83</f>
        <v>0</v>
      </c>
      <c r="F83" s="411">
        <f>Таблица2000!H83</f>
        <v>0</v>
      </c>
      <c r="G83" s="411">
        <f>Таблица3000!G83+Таблица2000!I83+Таблица1000!H83</f>
        <v>0</v>
      </c>
      <c r="H83" s="411">
        <f>Таблица1000!I83</f>
        <v>0</v>
      </c>
      <c r="I83" s="411">
        <f>Таблица1000!J83</f>
        <v>0</v>
      </c>
      <c r="J83" s="411">
        <f>Таблица1000!K83</f>
        <v>0</v>
      </c>
      <c r="K83" s="411">
        <f>Таблица2000!J83</f>
        <v>0</v>
      </c>
      <c r="L83" s="411">
        <f>Таблица3000!H83+Таблица2000!K83+Таблица1000!L83</f>
        <v>0</v>
      </c>
      <c r="M83" s="411">
        <f>Таблица2000!L83</f>
        <v>0</v>
      </c>
      <c r="N83" s="411">
        <f>Таблица3000!I83+Таблица2000!M83+Таблица1000!M83</f>
        <v>0</v>
      </c>
      <c r="O83" s="411">
        <f>Таблица3000!J83+Таблица2000!N83+Таблица1000!N83</f>
        <v>0</v>
      </c>
      <c r="P83" s="411">
        <f>Таблица3000!K83+Таблица2000!O83+Таблица1000!O83</f>
        <v>0</v>
      </c>
      <c r="Q83" s="411">
        <f>Таблица3000!L83+Таблица2000!P83+Таблица1000!P83</f>
        <v>0</v>
      </c>
      <c r="R83" s="411">
        <f>Таблица2000!Q83</f>
        <v>0</v>
      </c>
      <c r="S83" s="411">
        <f>Таблица2000!R83</f>
        <v>0</v>
      </c>
      <c r="T83" s="411">
        <f>Таблица3000!M83+Таблица2000!S83+Таблица1000!Q83</f>
        <v>0</v>
      </c>
      <c r="U83" s="411">
        <f>Таблица2000!T83</f>
        <v>0</v>
      </c>
      <c r="V83" s="411">
        <f>Таблица3000!N83+Таблица2000!U83+Таблица1000!R83</f>
        <v>0</v>
      </c>
      <c r="W83" s="411">
        <f>Таблица2000!V83</f>
        <v>0</v>
      </c>
      <c r="X83" s="557" t="e">
        <f>G83*1000/Таблица4601!F9</f>
        <v>#DIV/0!</v>
      </c>
      <c r="Y83" s="557" t="e">
        <f>N83*1000/Таблица4601!F9</f>
        <v>#DIV/0!</v>
      </c>
      <c r="Z83" s="557" t="e">
        <f>V83*1000/Таблица4601!F9</f>
        <v>#DIV/0!</v>
      </c>
      <c r="AA83" s="557" t="e">
        <f t="shared" si="1"/>
        <v>#DIV/0!</v>
      </c>
    </row>
    <row r="84" spans="1:27" s="412" customFormat="1" x14ac:dyDescent="0.15">
      <c r="A84" s="377" t="s">
        <v>684</v>
      </c>
      <c r="B84" s="378" t="s">
        <v>339</v>
      </c>
      <c r="C84" s="396" t="s">
        <v>343</v>
      </c>
      <c r="D84" s="379" t="s">
        <v>518</v>
      </c>
      <c r="E84" s="411">
        <f>Таблица3000!F84+Таблица2000!G84+Таблица1000!G84</f>
        <v>0</v>
      </c>
      <c r="F84" s="411">
        <f>Таблица2000!H84</f>
        <v>0</v>
      </c>
      <c r="G84" s="411">
        <f>Таблица3000!G84+Таблица2000!I84+Таблица1000!H84</f>
        <v>0</v>
      </c>
      <c r="H84" s="411">
        <f>Таблица1000!I84</f>
        <v>0</v>
      </c>
      <c r="I84" s="411">
        <f>Таблица1000!J84</f>
        <v>0</v>
      </c>
      <c r="J84" s="411">
        <f>Таблица1000!K84</f>
        <v>0</v>
      </c>
      <c r="K84" s="411">
        <f>Таблица2000!J84</f>
        <v>0</v>
      </c>
      <c r="L84" s="411">
        <f>Таблица3000!H84+Таблица2000!K84+Таблица1000!L84</f>
        <v>0</v>
      </c>
      <c r="M84" s="411">
        <f>Таблица2000!L84</f>
        <v>0</v>
      </c>
      <c r="N84" s="411">
        <f>Таблица3000!I84+Таблица2000!M84+Таблица1000!M84</f>
        <v>0</v>
      </c>
      <c r="O84" s="411">
        <f>Таблица3000!J84+Таблица2000!N84+Таблица1000!N84</f>
        <v>0</v>
      </c>
      <c r="P84" s="411">
        <f>Таблица3000!K84+Таблица2000!O84+Таблица1000!O84</f>
        <v>0</v>
      </c>
      <c r="Q84" s="411">
        <f>Таблица3000!L84+Таблица2000!P84+Таблица1000!P84</f>
        <v>0</v>
      </c>
      <c r="R84" s="411">
        <f>Таблица2000!Q84</f>
        <v>0</v>
      </c>
      <c r="S84" s="411">
        <f>Таблица2000!R84</f>
        <v>0</v>
      </c>
      <c r="T84" s="411">
        <f>Таблица3000!M84+Таблица2000!S84+Таблица1000!Q84</f>
        <v>0</v>
      </c>
      <c r="U84" s="411">
        <f>Таблица2000!T84</f>
        <v>0</v>
      </c>
      <c r="V84" s="411">
        <f>Таблица3000!N84+Таблица2000!U84+Таблица1000!R84</f>
        <v>0</v>
      </c>
      <c r="W84" s="411">
        <f>Таблица2000!V84</f>
        <v>0</v>
      </c>
      <c r="X84" s="557" t="e">
        <f>G84*1000/Таблица4601!F9</f>
        <v>#DIV/0!</v>
      </c>
      <c r="Y84" s="557" t="e">
        <f>N84*1000/Таблица4601!F9</f>
        <v>#DIV/0!</v>
      </c>
      <c r="Z84" s="557" t="e">
        <f>V84*1000/Таблица4601!F9</f>
        <v>#DIV/0!</v>
      </c>
      <c r="AA84" s="557" t="e">
        <f t="shared" si="1"/>
        <v>#DIV/0!</v>
      </c>
    </row>
    <row r="85" spans="1:27" x14ac:dyDescent="0.15">
      <c r="A85" s="377" t="s">
        <v>685</v>
      </c>
      <c r="B85" s="378" t="s">
        <v>340</v>
      </c>
      <c r="C85" s="396" t="s">
        <v>344</v>
      </c>
      <c r="D85" s="379" t="s">
        <v>867</v>
      </c>
      <c r="E85" s="411">
        <f>Таблица3000!F85+Таблица2000!G85+Таблица1000!G85</f>
        <v>0</v>
      </c>
      <c r="F85" s="411">
        <f>Таблица2000!H85</f>
        <v>0</v>
      </c>
      <c r="G85" s="411">
        <f>Таблица3000!G85+Таблица2000!I85+Таблица1000!H85</f>
        <v>0</v>
      </c>
      <c r="H85" s="411">
        <f>Таблица1000!I85</f>
        <v>0</v>
      </c>
      <c r="I85" s="411">
        <f>Таблица1000!J85</f>
        <v>0</v>
      </c>
      <c r="J85" s="411">
        <f>Таблица1000!K85</f>
        <v>0</v>
      </c>
      <c r="K85" s="411">
        <f>Таблица2000!J85</f>
        <v>0</v>
      </c>
      <c r="L85" s="411">
        <f>Таблица3000!H85+Таблица2000!K85+Таблица1000!L85</f>
        <v>0</v>
      </c>
      <c r="M85" s="411">
        <f>Таблица2000!L85</f>
        <v>0</v>
      </c>
      <c r="N85" s="411">
        <f>Таблица3000!I85+Таблица2000!M85+Таблица1000!M85</f>
        <v>0</v>
      </c>
      <c r="O85" s="411">
        <f>Таблица3000!J85+Таблица2000!N85+Таблица1000!N85</f>
        <v>0</v>
      </c>
      <c r="P85" s="411">
        <f>Таблица3000!K85+Таблица2000!O85+Таблица1000!O85</f>
        <v>0</v>
      </c>
      <c r="Q85" s="411">
        <f>Таблица3000!L85+Таблица2000!P85+Таблица1000!P85</f>
        <v>0</v>
      </c>
      <c r="R85" s="411">
        <f>Таблица2000!Q85</f>
        <v>0</v>
      </c>
      <c r="S85" s="411">
        <f>Таблица2000!R85</f>
        <v>0</v>
      </c>
      <c r="T85" s="411">
        <f>Таблица3000!M85+Таблица2000!S85+Таблица1000!Q85</f>
        <v>0</v>
      </c>
      <c r="U85" s="411">
        <f>Таблица2000!T85</f>
        <v>0</v>
      </c>
      <c r="V85" s="411">
        <f>Таблица3000!N85+Таблица2000!U85+Таблица1000!R85</f>
        <v>0</v>
      </c>
      <c r="W85" s="411">
        <f>Таблица2000!V85</f>
        <v>0</v>
      </c>
      <c r="X85" s="557" t="e">
        <f>G85*1000/Таблица4601!F9</f>
        <v>#DIV/0!</v>
      </c>
      <c r="Y85" s="557" t="e">
        <f>N85*1000/Таблица4601!F9</f>
        <v>#DIV/0!</v>
      </c>
      <c r="Z85" s="557" t="e">
        <f>V85*1000/Таблица4601!F9</f>
        <v>#DIV/0!</v>
      </c>
      <c r="AA85" s="557" t="e">
        <f t="shared" si="1"/>
        <v>#DIV/0!</v>
      </c>
    </row>
    <row r="86" spans="1:27" x14ac:dyDescent="0.15">
      <c r="A86" s="377" t="s">
        <v>686</v>
      </c>
      <c r="B86" s="378" t="s">
        <v>519</v>
      </c>
      <c r="C86" s="396" t="s">
        <v>520</v>
      </c>
      <c r="D86" s="379" t="s">
        <v>868</v>
      </c>
      <c r="E86" s="411">
        <f>Таблица3000!F86+Таблица2000!G86+Таблица1000!G86</f>
        <v>0</v>
      </c>
      <c r="F86" s="411">
        <f>Таблица2000!H86</f>
        <v>0</v>
      </c>
      <c r="G86" s="411">
        <f>Таблица3000!G86+Таблица2000!I86+Таблица1000!H86</f>
        <v>0</v>
      </c>
      <c r="H86" s="411">
        <f>Таблица1000!I86</f>
        <v>0</v>
      </c>
      <c r="I86" s="411">
        <f>Таблица1000!J86</f>
        <v>0</v>
      </c>
      <c r="J86" s="411">
        <f>Таблица1000!K86</f>
        <v>0</v>
      </c>
      <c r="K86" s="411">
        <f>Таблица2000!J86</f>
        <v>0</v>
      </c>
      <c r="L86" s="411">
        <f>Таблица3000!H86+Таблица2000!K86+Таблица1000!L86</f>
        <v>0</v>
      </c>
      <c r="M86" s="411">
        <f>Таблица2000!L86</f>
        <v>0</v>
      </c>
      <c r="N86" s="411">
        <f>Таблица3000!I86+Таблица2000!M86+Таблица1000!M86</f>
        <v>0</v>
      </c>
      <c r="O86" s="411">
        <f>Таблица3000!J86+Таблица2000!N86+Таблица1000!N86</f>
        <v>0</v>
      </c>
      <c r="P86" s="411">
        <f>Таблица3000!K86+Таблица2000!O86+Таблица1000!O86</f>
        <v>0</v>
      </c>
      <c r="Q86" s="411">
        <f>Таблица3000!L86+Таблица2000!P86+Таблица1000!P86</f>
        <v>0</v>
      </c>
      <c r="R86" s="411">
        <f>Таблица2000!Q86</f>
        <v>0</v>
      </c>
      <c r="S86" s="411">
        <f>Таблица2000!R86</f>
        <v>0</v>
      </c>
      <c r="T86" s="411">
        <f>Таблица3000!M86+Таблица2000!S86+Таблица1000!Q86</f>
        <v>0</v>
      </c>
      <c r="U86" s="411">
        <f>Таблица2000!T86</f>
        <v>0</v>
      </c>
      <c r="V86" s="411">
        <f>Таблица3000!N86+Таблица2000!U86+Таблица1000!R86</f>
        <v>0</v>
      </c>
      <c r="W86" s="411">
        <f>Таблица2000!V86</f>
        <v>0</v>
      </c>
      <c r="X86" s="557" t="e">
        <f>G86*1000/Таблица4601!F9</f>
        <v>#DIV/0!</v>
      </c>
      <c r="Y86" s="557" t="e">
        <f>N86*1000/Таблица4601!F9</f>
        <v>#DIV/0!</v>
      </c>
      <c r="Z86" s="557" t="e">
        <f>V86*1000/Таблица4601!F9</f>
        <v>#DIV/0!</v>
      </c>
      <c r="AA86" s="557" t="e">
        <f t="shared" si="1"/>
        <v>#DIV/0!</v>
      </c>
    </row>
    <row r="87" spans="1:27" x14ac:dyDescent="0.15">
      <c r="A87" s="377" t="s">
        <v>1456</v>
      </c>
      <c r="B87" s="378" t="s">
        <v>1457</v>
      </c>
      <c r="C87" s="396" t="s">
        <v>1458</v>
      </c>
      <c r="D87" s="379"/>
      <c r="E87" s="411">
        <f>Таблица3000!F87+Таблица2000!G87+Таблица1000!G87</f>
        <v>0</v>
      </c>
      <c r="F87" s="411">
        <f>Таблица2000!H87</f>
        <v>0</v>
      </c>
      <c r="G87" s="411">
        <f>Таблица3000!G87+Таблица2000!I87+Таблица1000!H87</f>
        <v>0</v>
      </c>
      <c r="H87" s="411">
        <f>Таблица1000!I87</f>
        <v>0</v>
      </c>
      <c r="I87" s="411">
        <f>Таблица1000!J87</f>
        <v>0</v>
      </c>
      <c r="J87" s="411">
        <f>Таблица1000!K87</f>
        <v>0</v>
      </c>
      <c r="K87" s="411">
        <f>Таблица2000!J87</f>
        <v>0</v>
      </c>
      <c r="L87" s="411">
        <f>Таблица3000!H87+Таблица2000!K87+Таблица1000!L87</f>
        <v>0</v>
      </c>
      <c r="M87" s="411">
        <f>Таблица2000!L87</f>
        <v>0</v>
      </c>
      <c r="N87" s="411">
        <f>Таблица3000!I87+Таблица2000!M87+Таблица1000!M87</f>
        <v>0</v>
      </c>
      <c r="O87" s="411">
        <f>Таблица3000!J87+Таблица2000!N87+Таблица1000!N87</f>
        <v>0</v>
      </c>
      <c r="P87" s="411">
        <f>Таблица3000!K87+Таблица2000!O87+Таблица1000!O87</f>
        <v>0</v>
      </c>
      <c r="Q87" s="411">
        <f>Таблица3000!L87+Таблица2000!P87+Таблица1000!P87</f>
        <v>0</v>
      </c>
      <c r="R87" s="411">
        <f>Таблица2000!Q87</f>
        <v>0</v>
      </c>
      <c r="S87" s="411">
        <f>Таблица2000!R87</f>
        <v>0</v>
      </c>
      <c r="T87" s="411">
        <f>Таблица3000!M87+Таблица2000!S87+Таблица1000!Q87</f>
        <v>0</v>
      </c>
      <c r="U87" s="411">
        <f>Таблица2000!T87</f>
        <v>0</v>
      </c>
      <c r="V87" s="411">
        <f>Таблица3000!N87+Таблица2000!U87+Таблица1000!R87</f>
        <v>0</v>
      </c>
      <c r="W87" s="411">
        <f>Таблица2000!V87</f>
        <v>0</v>
      </c>
      <c r="X87" s="557" t="e">
        <f>G87*1000/Таблица4601!F9</f>
        <v>#DIV/0!</v>
      </c>
      <c r="Y87" s="557" t="e">
        <f>N87*1000/Таблица4601!F9</f>
        <v>#DIV/0!</v>
      </c>
      <c r="Z87" s="557" t="e">
        <f>V87*1000/Таблица4601!F9</f>
        <v>#DIV/0!</v>
      </c>
      <c r="AA87" s="557" t="e">
        <f t="shared" si="1"/>
        <v>#DIV/0!</v>
      </c>
    </row>
    <row r="88" spans="1:27" ht="21" x14ac:dyDescent="0.15">
      <c r="A88" s="377" t="s">
        <v>521</v>
      </c>
      <c r="B88" s="378" t="s">
        <v>439</v>
      </c>
      <c r="C88" s="396" t="s">
        <v>437</v>
      </c>
      <c r="D88" s="379" t="s">
        <v>522</v>
      </c>
      <c r="E88" s="411">
        <f>Таблица3000!F88+Таблица2000!G88+Таблица1000!G88</f>
        <v>0</v>
      </c>
      <c r="F88" s="411">
        <f>Таблица2000!H88</f>
        <v>0</v>
      </c>
      <c r="G88" s="411">
        <f>Таблица3000!G88+Таблица2000!I88+Таблица1000!H88</f>
        <v>0</v>
      </c>
      <c r="H88" s="411">
        <f>Таблица1000!I88</f>
        <v>0</v>
      </c>
      <c r="I88" s="411">
        <f>Таблица1000!J88</f>
        <v>0</v>
      </c>
      <c r="J88" s="411">
        <f>Таблица1000!K88</f>
        <v>0</v>
      </c>
      <c r="K88" s="411">
        <f>Таблица2000!J88</f>
        <v>0</v>
      </c>
      <c r="L88" s="411">
        <f>Таблица3000!H88+Таблица2000!K88+Таблица1000!L88</f>
        <v>0</v>
      </c>
      <c r="M88" s="411">
        <f>Таблица2000!L88</f>
        <v>0</v>
      </c>
      <c r="N88" s="411">
        <f>Таблица3000!I88+Таблица2000!M88+Таблица1000!M88</f>
        <v>0</v>
      </c>
      <c r="O88" s="411">
        <f>Таблица3000!J88+Таблица2000!N88+Таблица1000!N88</f>
        <v>0</v>
      </c>
      <c r="P88" s="411">
        <f>Таблица3000!K88+Таблица2000!O88+Таблица1000!O88</f>
        <v>0</v>
      </c>
      <c r="Q88" s="411">
        <f>Таблица3000!L88+Таблица2000!P88+Таблица1000!P88</f>
        <v>0</v>
      </c>
      <c r="R88" s="411">
        <f>Таблица2000!Q88</f>
        <v>0</v>
      </c>
      <c r="S88" s="411">
        <f>Таблица2000!R88</f>
        <v>0</v>
      </c>
      <c r="T88" s="411">
        <f>Таблица3000!M88+Таблица2000!S88+Таблица1000!Q88</f>
        <v>0</v>
      </c>
      <c r="U88" s="411">
        <f>Таблица2000!T88</f>
        <v>0</v>
      </c>
      <c r="V88" s="411">
        <f>Таблица3000!N88+Таблица2000!U88+Таблица1000!R88</f>
        <v>0</v>
      </c>
      <c r="W88" s="411">
        <f>Таблица2000!V88</f>
        <v>0</v>
      </c>
      <c r="X88" s="557" t="e">
        <f>G88*1000/Таблица4601!F9</f>
        <v>#DIV/0!</v>
      </c>
      <c r="Y88" s="557" t="e">
        <f>N88*1000/Таблица4601!F9</f>
        <v>#DIV/0!</v>
      </c>
      <c r="Z88" s="557" t="e">
        <f>V88*1000/Таблица4601!F9</f>
        <v>#DIV/0!</v>
      </c>
      <c r="AA88" s="557" t="e">
        <f t="shared" si="1"/>
        <v>#DIV/0!</v>
      </c>
    </row>
    <row r="89" spans="1:27" x14ac:dyDescent="0.15">
      <c r="A89" s="377" t="s">
        <v>687</v>
      </c>
      <c r="B89" s="378" t="s">
        <v>440</v>
      </c>
      <c r="C89" s="396" t="s">
        <v>438</v>
      </c>
      <c r="D89" s="379" t="s">
        <v>31</v>
      </c>
      <c r="E89" s="411">
        <f>Таблица3000!F89+Таблица2000!G89+Таблица1000!G89</f>
        <v>0</v>
      </c>
      <c r="F89" s="411">
        <f>Таблица2000!H89</f>
        <v>0</v>
      </c>
      <c r="G89" s="411">
        <f>Таблица3000!G89+Таблица2000!I89+Таблица1000!H89</f>
        <v>0</v>
      </c>
      <c r="H89" s="411">
        <f>Таблица1000!I89</f>
        <v>0</v>
      </c>
      <c r="I89" s="411">
        <f>Таблица1000!J89</f>
        <v>0</v>
      </c>
      <c r="J89" s="411">
        <f>Таблица1000!K89</f>
        <v>0</v>
      </c>
      <c r="K89" s="411">
        <f>Таблица2000!J89</f>
        <v>0</v>
      </c>
      <c r="L89" s="411">
        <f>Таблица3000!H89+Таблица2000!K89+Таблица1000!L89</f>
        <v>0</v>
      </c>
      <c r="M89" s="411">
        <f>Таблица2000!L89</f>
        <v>0</v>
      </c>
      <c r="N89" s="411">
        <f>Таблица3000!I89+Таблица2000!M89+Таблица1000!M89</f>
        <v>0</v>
      </c>
      <c r="O89" s="411">
        <f>Таблица3000!J89+Таблица2000!N89+Таблица1000!N89</f>
        <v>0</v>
      </c>
      <c r="P89" s="411">
        <f>Таблица3000!K89+Таблица2000!O89+Таблица1000!O89</f>
        <v>0</v>
      </c>
      <c r="Q89" s="411">
        <f>Таблица3000!L89+Таблица2000!P89+Таблица1000!P89</f>
        <v>0</v>
      </c>
      <c r="R89" s="411">
        <f>Таблица2000!Q89</f>
        <v>0</v>
      </c>
      <c r="S89" s="411">
        <f>Таблица2000!R89</f>
        <v>0</v>
      </c>
      <c r="T89" s="411">
        <f>Таблица3000!M89+Таблица2000!S89+Таблица1000!Q89</f>
        <v>0</v>
      </c>
      <c r="U89" s="411">
        <f>Таблица2000!T89</f>
        <v>0</v>
      </c>
      <c r="V89" s="411">
        <f>Таблица3000!N89+Таблица2000!U89+Таблица1000!R89</f>
        <v>0</v>
      </c>
      <c r="W89" s="411">
        <f>Таблица2000!V89</f>
        <v>0</v>
      </c>
      <c r="X89" s="557" t="e">
        <f>G89*1000/Таблица4601!F9</f>
        <v>#DIV/0!</v>
      </c>
      <c r="Y89" s="557" t="e">
        <f>N89*1000/Таблица4601!F9</f>
        <v>#DIV/0!</v>
      </c>
      <c r="Z89" s="557" t="e">
        <f>V89*1000/Таблица4601!F9</f>
        <v>#DIV/0!</v>
      </c>
      <c r="AA89" s="557" t="e">
        <f t="shared" si="1"/>
        <v>#DIV/0!</v>
      </c>
    </row>
    <row r="90" spans="1:27" ht="21" x14ac:dyDescent="0.15">
      <c r="A90" s="377" t="s">
        <v>688</v>
      </c>
      <c r="B90" s="378" t="s">
        <v>524</v>
      </c>
      <c r="C90" s="396" t="s">
        <v>525</v>
      </c>
      <c r="D90" s="379" t="s">
        <v>526</v>
      </c>
      <c r="E90" s="411">
        <f>Таблица3000!F90+Таблица2000!G90+Таблица1000!G90</f>
        <v>0</v>
      </c>
      <c r="F90" s="411">
        <f>Таблица2000!H90</f>
        <v>0</v>
      </c>
      <c r="G90" s="411">
        <f>Таблица3000!G90+Таблица2000!I90+Таблица1000!H90</f>
        <v>0</v>
      </c>
      <c r="H90" s="411">
        <f>Таблица1000!I90</f>
        <v>0</v>
      </c>
      <c r="I90" s="411">
        <f>Таблица1000!J90</f>
        <v>0</v>
      </c>
      <c r="J90" s="411">
        <f>Таблица1000!K90</f>
        <v>0</v>
      </c>
      <c r="K90" s="411">
        <f>Таблица2000!J90</f>
        <v>0</v>
      </c>
      <c r="L90" s="411">
        <f>Таблица3000!H90+Таблица2000!K90+Таблица1000!L90</f>
        <v>0</v>
      </c>
      <c r="M90" s="411">
        <f>Таблица2000!L90</f>
        <v>0</v>
      </c>
      <c r="N90" s="411">
        <f>Таблица3000!I90+Таблица2000!M90+Таблица1000!M90</f>
        <v>0</v>
      </c>
      <c r="O90" s="411">
        <f>Таблица3000!J90+Таблица2000!N90+Таблица1000!N90</f>
        <v>0</v>
      </c>
      <c r="P90" s="411">
        <f>Таблица3000!K90+Таблица2000!O90+Таблица1000!O90</f>
        <v>0</v>
      </c>
      <c r="Q90" s="411">
        <f>Таблица3000!L90+Таблица2000!P90+Таблица1000!P90</f>
        <v>0</v>
      </c>
      <c r="R90" s="411">
        <f>Таблица2000!Q90</f>
        <v>0</v>
      </c>
      <c r="S90" s="411">
        <f>Таблица2000!R90</f>
        <v>0</v>
      </c>
      <c r="T90" s="411">
        <f>Таблица3000!M90+Таблица2000!S90+Таблица1000!Q90</f>
        <v>0</v>
      </c>
      <c r="U90" s="411">
        <f>Таблица2000!T90</f>
        <v>0</v>
      </c>
      <c r="V90" s="411">
        <f>Таблица3000!N90+Таблица2000!U90+Таблица1000!R90</f>
        <v>0</v>
      </c>
      <c r="W90" s="411">
        <f>Таблица2000!V90</f>
        <v>0</v>
      </c>
      <c r="X90" s="557" t="e">
        <f>G90*1000/Таблица4601!F9</f>
        <v>#DIV/0!</v>
      </c>
      <c r="Y90" s="557" t="e">
        <f>N90*1000/Таблица4601!F9</f>
        <v>#DIV/0!</v>
      </c>
      <c r="Z90" s="557" t="e">
        <f>V90*1000/Таблица4601!F9</f>
        <v>#DIV/0!</v>
      </c>
      <c r="AA90" s="557" t="e">
        <f t="shared" si="1"/>
        <v>#DIV/0!</v>
      </c>
    </row>
    <row r="91" spans="1:27" x14ac:dyDescent="0.15">
      <c r="A91" s="377" t="s">
        <v>621</v>
      </c>
      <c r="B91" s="378" t="s">
        <v>527</v>
      </c>
      <c r="C91" s="396" t="s">
        <v>528</v>
      </c>
      <c r="D91" s="379" t="s">
        <v>529</v>
      </c>
      <c r="E91" s="411">
        <f>Таблица3000!F91+Таблица2000!G91+Таблица1000!G91</f>
        <v>0</v>
      </c>
      <c r="F91" s="411">
        <f>Таблица2000!H91</f>
        <v>0</v>
      </c>
      <c r="G91" s="411">
        <f>Таблица3000!G91+Таблица2000!I91+Таблица1000!H91</f>
        <v>0</v>
      </c>
      <c r="H91" s="411">
        <f>Таблица1000!I91</f>
        <v>0</v>
      </c>
      <c r="I91" s="411">
        <f>Таблица1000!J91</f>
        <v>0</v>
      </c>
      <c r="J91" s="411">
        <f>Таблица1000!K91</f>
        <v>0</v>
      </c>
      <c r="K91" s="411">
        <f>Таблица2000!J91</f>
        <v>0</v>
      </c>
      <c r="L91" s="411">
        <f>Таблица3000!H91+Таблица2000!K91+Таблица1000!L91</f>
        <v>0</v>
      </c>
      <c r="M91" s="411">
        <f>Таблица2000!L91</f>
        <v>0</v>
      </c>
      <c r="N91" s="411">
        <f>Таблица3000!I91+Таблица2000!M91+Таблица1000!M91</f>
        <v>0</v>
      </c>
      <c r="O91" s="411">
        <f>Таблица3000!J91+Таблица2000!N91+Таблица1000!N91</f>
        <v>0</v>
      </c>
      <c r="P91" s="411">
        <f>Таблица3000!K91+Таблица2000!O91+Таблица1000!O91</f>
        <v>0</v>
      </c>
      <c r="Q91" s="411">
        <f>Таблица3000!L91+Таблица2000!P91+Таблица1000!P91</f>
        <v>0</v>
      </c>
      <c r="R91" s="411">
        <f>Таблица2000!Q91</f>
        <v>0</v>
      </c>
      <c r="S91" s="411">
        <f>Таблица2000!R91</f>
        <v>0</v>
      </c>
      <c r="T91" s="411">
        <f>Таблица3000!M91+Таблица2000!S91+Таблица1000!Q91</f>
        <v>0</v>
      </c>
      <c r="U91" s="411">
        <f>Таблица2000!T91</f>
        <v>0</v>
      </c>
      <c r="V91" s="411">
        <f>Таблица3000!N91+Таблица2000!U91+Таблица1000!R91</f>
        <v>0</v>
      </c>
      <c r="W91" s="411">
        <f>Таблица2000!V91</f>
        <v>0</v>
      </c>
      <c r="X91" s="557" t="e">
        <f>G91*1000/Таблица4601!F9</f>
        <v>#DIV/0!</v>
      </c>
      <c r="Y91" s="557" t="e">
        <f>N91*1000/Таблица4601!F9</f>
        <v>#DIV/0!</v>
      </c>
      <c r="Z91" s="557" t="e">
        <f>V91*1000/Таблица4601!F9</f>
        <v>#DIV/0!</v>
      </c>
      <c r="AA91" s="557" t="e">
        <f t="shared" si="1"/>
        <v>#DIV/0!</v>
      </c>
    </row>
    <row r="92" spans="1:27" x14ac:dyDescent="0.15">
      <c r="A92" s="377" t="s">
        <v>1459</v>
      </c>
      <c r="B92" s="378" t="s">
        <v>1460</v>
      </c>
      <c r="C92" s="396" t="s">
        <v>1461</v>
      </c>
      <c r="D92" s="379"/>
      <c r="E92" s="411">
        <f>Таблица3000!F92+Таблица2000!G92+Таблица1000!G92</f>
        <v>0</v>
      </c>
      <c r="F92" s="411">
        <f>Таблица2000!H92</f>
        <v>0</v>
      </c>
      <c r="G92" s="411">
        <f>Таблица3000!G92+Таблица2000!I92+Таблица1000!H92</f>
        <v>0</v>
      </c>
      <c r="H92" s="411">
        <f>Таблица1000!I92</f>
        <v>0</v>
      </c>
      <c r="I92" s="411">
        <f>Таблица1000!J92</f>
        <v>0</v>
      </c>
      <c r="J92" s="411">
        <f>Таблица1000!K92</f>
        <v>0</v>
      </c>
      <c r="K92" s="411">
        <f>Таблица2000!J92</f>
        <v>0</v>
      </c>
      <c r="L92" s="411">
        <f>Таблица3000!H92+Таблица2000!K92+Таблица1000!L92</f>
        <v>0</v>
      </c>
      <c r="M92" s="411">
        <f>Таблица2000!L92</f>
        <v>0</v>
      </c>
      <c r="N92" s="411">
        <f>Таблица3000!I92+Таблица2000!M92+Таблица1000!M92</f>
        <v>0</v>
      </c>
      <c r="O92" s="411">
        <f>Таблица3000!J92+Таблица2000!N92+Таблица1000!N92</f>
        <v>0</v>
      </c>
      <c r="P92" s="411">
        <f>Таблица3000!K92+Таблица2000!O92+Таблица1000!O92</f>
        <v>0</v>
      </c>
      <c r="Q92" s="411">
        <f>Таблица3000!L92+Таблица2000!P92+Таблица1000!P92</f>
        <v>0</v>
      </c>
      <c r="R92" s="411">
        <f>Таблица2000!Q92</f>
        <v>0</v>
      </c>
      <c r="S92" s="411">
        <f>Таблица2000!R92</f>
        <v>0</v>
      </c>
      <c r="T92" s="411">
        <f>Таблица3000!M92+Таблица2000!S92+Таблица1000!Q92</f>
        <v>0</v>
      </c>
      <c r="U92" s="411">
        <f>Таблица2000!T92</f>
        <v>0</v>
      </c>
      <c r="V92" s="411">
        <f>Таблица3000!N92+Таблица2000!U92+Таблица1000!R92</f>
        <v>0</v>
      </c>
      <c r="W92" s="411">
        <f>Таблица2000!V92</f>
        <v>0</v>
      </c>
      <c r="X92" s="557" t="e">
        <f>G92*1000/Таблица4601!F9</f>
        <v>#DIV/0!</v>
      </c>
      <c r="Y92" s="557" t="e">
        <f>N92*1000/Таблица4601!F9</f>
        <v>#DIV/0!</v>
      </c>
      <c r="Z92" s="557" t="e">
        <f>V92*1000/Таблица4601!F9</f>
        <v>#DIV/0!</v>
      </c>
      <c r="AA92" s="557" t="e">
        <f t="shared" si="1"/>
        <v>#DIV/0!</v>
      </c>
    </row>
    <row r="93" spans="1:27" ht="21" x14ac:dyDescent="0.15">
      <c r="A93" s="374" t="s">
        <v>689</v>
      </c>
      <c r="B93" s="375" t="s">
        <v>219</v>
      </c>
      <c r="C93" s="375" t="s">
        <v>138</v>
      </c>
      <c r="D93" s="376" t="s">
        <v>32</v>
      </c>
      <c r="E93" s="411">
        <f>Таблица3000!F93+Таблица2000!G93+Таблица1000!G93</f>
        <v>0</v>
      </c>
      <c r="F93" s="411">
        <f>Таблица2000!H93</f>
        <v>0</v>
      </c>
      <c r="G93" s="411">
        <f>Таблица3000!G93+Таблица2000!I93+Таблица1000!H93</f>
        <v>0</v>
      </c>
      <c r="H93" s="411">
        <f>Таблица1000!I93</f>
        <v>0</v>
      </c>
      <c r="I93" s="411">
        <f>Таблица1000!J93</f>
        <v>0</v>
      </c>
      <c r="J93" s="411">
        <f>Таблица1000!K93</f>
        <v>0</v>
      </c>
      <c r="K93" s="411">
        <f>Таблица2000!J93</f>
        <v>0</v>
      </c>
      <c r="L93" s="411">
        <f>Таблица3000!H93+Таблица2000!K93+Таблица1000!L93</f>
        <v>0</v>
      </c>
      <c r="M93" s="411">
        <f>Таблица2000!L93</f>
        <v>0</v>
      </c>
      <c r="N93" s="411">
        <f>Таблица3000!I93+Таблица2000!M93+Таблица1000!M93</f>
        <v>0</v>
      </c>
      <c r="O93" s="411">
        <f>Таблица3000!J93+Таблица2000!N93+Таблица1000!N93</f>
        <v>0</v>
      </c>
      <c r="P93" s="411">
        <f>Таблица3000!K93+Таблица2000!O93+Таблица1000!O93</f>
        <v>0</v>
      </c>
      <c r="Q93" s="411">
        <f>Таблица3000!L93+Таблица2000!P93+Таблица1000!P93</f>
        <v>0</v>
      </c>
      <c r="R93" s="411">
        <f>Таблица2000!Q93</f>
        <v>0</v>
      </c>
      <c r="S93" s="411">
        <f>Таблица2000!R93</f>
        <v>0</v>
      </c>
      <c r="T93" s="411">
        <f>Таблица3000!M93+Таблица2000!S93+Таблица1000!Q93</f>
        <v>0</v>
      </c>
      <c r="U93" s="411">
        <f>Таблица2000!T93</f>
        <v>0</v>
      </c>
      <c r="V93" s="411">
        <f>Таблица3000!N93+Таблица2000!U93+Таблица1000!R93</f>
        <v>0</v>
      </c>
      <c r="W93" s="411">
        <f>Таблица2000!V93</f>
        <v>0</v>
      </c>
      <c r="X93" s="557" t="e">
        <f>G93*1000/Таблица4601!F9</f>
        <v>#DIV/0!</v>
      </c>
      <c r="Y93" s="557" t="e">
        <f>N93*1000/Таблица4601!F9</f>
        <v>#DIV/0!</v>
      </c>
      <c r="Z93" s="557" t="e">
        <f>V93*1000/Таблица4601!F9</f>
        <v>#DIV/0!</v>
      </c>
      <c r="AA93" s="557" t="e">
        <f t="shared" si="1"/>
        <v>#DIV/0!</v>
      </c>
    </row>
    <row r="94" spans="1:27" x14ac:dyDescent="0.15">
      <c r="A94" s="377" t="s">
        <v>794</v>
      </c>
      <c r="B94" s="378" t="s">
        <v>220</v>
      </c>
      <c r="C94" s="378" t="s">
        <v>91</v>
      </c>
      <c r="D94" s="379" t="s">
        <v>795</v>
      </c>
      <c r="E94" s="411">
        <f>Таблица3000!F94+Таблица2000!G94+Таблица1000!G94</f>
        <v>0</v>
      </c>
      <c r="F94" s="411">
        <f>Таблица2000!H94</f>
        <v>0</v>
      </c>
      <c r="G94" s="411">
        <f>Таблица3000!G94+Таблица2000!I94+Таблица1000!H94</f>
        <v>0</v>
      </c>
      <c r="H94" s="411">
        <f>Таблица1000!I94</f>
        <v>0</v>
      </c>
      <c r="I94" s="411">
        <f>Таблица1000!J94</f>
        <v>0</v>
      </c>
      <c r="J94" s="411">
        <f>Таблица1000!K94</f>
        <v>0</v>
      </c>
      <c r="K94" s="411">
        <f>Таблица2000!J94</f>
        <v>0</v>
      </c>
      <c r="L94" s="411">
        <f>Таблица3000!H94+Таблица2000!K94+Таблица1000!L94</f>
        <v>0</v>
      </c>
      <c r="M94" s="411">
        <f>Таблица2000!L94</f>
        <v>0</v>
      </c>
      <c r="N94" s="411">
        <f>Таблица3000!I94+Таблица2000!M94+Таблица1000!M94</f>
        <v>0</v>
      </c>
      <c r="O94" s="411">
        <f>Таблица3000!J94+Таблица2000!N94+Таблица1000!N94</f>
        <v>0</v>
      </c>
      <c r="P94" s="411">
        <f>Таблица3000!K94+Таблица2000!O94+Таблица1000!O94</f>
        <v>0</v>
      </c>
      <c r="Q94" s="411">
        <f>Таблица3000!L94+Таблица2000!P94+Таблица1000!P94</f>
        <v>0</v>
      </c>
      <c r="R94" s="411">
        <f>Таблица2000!Q94</f>
        <v>0</v>
      </c>
      <c r="S94" s="411">
        <f>Таблица2000!R94</f>
        <v>0</v>
      </c>
      <c r="T94" s="411">
        <f>Таблица3000!M94+Таблица2000!S94+Таблица1000!Q94</f>
        <v>0</v>
      </c>
      <c r="U94" s="411">
        <f>Таблица2000!T94</f>
        <v>0</v>
      </c>
      <c r="V94" s="411">
        <f>Таблица3000!N94+Таблица2000!U94+Таблица1000!R94</f>
        <v>0</v>
      </c>
      <c r="W94" s="411">
        <f>Таблица2000!V94</f>
        <v>0</v>
      </c>
      <c r="X94" s="557" t="e">
        <f>G94*1000/Таблица4601!F9</f>
        <v>#DIV/0!</v>
      </c>
      <c r="Y94" s="557" t="e">
        <f>N94*1000/Таблица4601!F9</f>
        <v>#DIV/0!</v>
      </c>
      <c r="Z94" s="557" t="e">
        <f>V94*1000/Таблица4601!F9</f>
        <v>#DIV/0!</v>
      </c>
      <c r="AA94" s="557" t="e">
        <f t="shared" si="1"/>
        <v>#DIV/0!</v>
      </c>
    </row>
    <row r="95" spans="1:27" x14ac:dyDescent="0.15">
      <c r="A95" s="384" t="s">
        <v>796</v>
      </c>
      <c r="B95" s="378" t="s">
        <v>262</v>
      </c>
      <c r="C95" s="378" t="s">
        <v>110</v>
      </c>
      <c r="D95" s="379" t="s">
        <v>797</v>
      </c>
      <c r="E95" s="411">
        <f>Таблица3000!F95+Таблица2000!G95+Таблица1000!G95</f>
        <v>0</v>
      </c>
      <c r="F95" s="411">
        <f>Таблица2000!H95</f>
        <v>0</v>
      </c>
      <c r="G95" s="411">
        <f>Таблица3000!G95+Таблица2000!I95+Таблица1000!H95</f>
        <v>0</v>
      </c>
      <c r="H95" s="411">
        <f>Таблица1000!I95</f>
        <v>0</v>
      </c>
      <c r="I95" s="411">
        <f>Таблица1000!J95</f>
        <v>0</v>
      </c>
      <c r="J95" s="411">
        <f>Таблица1000!K95</f>
        <v>0</v>
      </c>
      <c r="K95" s="411">
        <f>Таблица2000!J95</f>
        <v>0</v>
      </c>
      <c r="L95" s="411">
        <f>Таблица3000!H95+Таблица2000!K95+Таблица1000!L95</f>
        <v>0</v>
      </c>
      <c r="M95" s="411">
        <f>Таблица2000!L95</f>
        <v>0</v>
      </c>
      <c r="N95" s="411">
        <f>Таблица3000!I95+Таблица2000!M95+Таблица1000!M95</f>
        <v>0</v>
      </c>
      <c r="O95" s="411">
        <f>Таблица3000!J95+Таблица2000!N95+Таблица1000!N95</f>
        <v>0</v>
      </c>
      <c r="P95" s="411">
        <f>Таблица3000!K95+Таблица2000!O95+Таблица1000!O95</f>
        <v>0</v>
      </c>
      <c r="Q95" s="411">
        <f>Таблица3000!L95+Таблица2000!P95+Таблица1000!P95</f>
        <v>0</v>
      </c>
      <c r="R95" s="411">
        <f>Таблица2000!Q95</f>
        <v>0</v>
      </c>
      <c r="S95" s="411">
        <f>Таблица2000!R95</f>
        <v>0</v>
      </c>
      <c r="T95" s="411">
        <f>Таблица3000!M95+Таблица2000!S95+Таблица1000!Q95</f>
        <v>0</v>
      </c>
      <c r="U95" s="411">
        <f>Таблица2000!T95</f>
        <v>0</v>
      </c>
      <c r="V95" s="411">
        <f>Таблица3000!N95+Таблица2000!U95+Таблица1000!R95</f>
        <v>0</v>
      </c>
      <c r="W95" s="411">
        <f>Таблица2000!V95</f>
        <v>0</v>
      </c>
      <c r="X95" s="557" t="e">
        <f>G95*1000/Таблица4601!F9</f>
        <v>#DIV/0!</v>
      </c>
      <c r="Y95" s="557" t="e">
        <f>N95*1000/Таблица4601!F9</f>
        <v>#DIV/0!</v>
      </c>
      <c r="Z95" s="557" t="e">
        <f>V95*1000/Таблица4601!F9</f>
        <v>#DIV/0!</v>
      </c>
      <c r="AA95" s="557" t="e">
        <f t="shared" si="1"/>
        <v>#DIV/0!</v>
      </c>
    </row>
    <row r="96" spans="1:27" x14ac:dyDescent="0.15">
      <c r="A96" s="377" t="s">
        <v>798</v>
      </c>
      <c r="B96" s="378" t="s">
        <v>799</v>
      </c>
      <c r="C96" s="378" t="s">
        <v>800</v>
      </c>
      <c r="D96" s="379" t="s">
        <v>801</v>
      </c>
      <c r="E96" s="411">
        <f>Таблица3000!F96+Таблица2000!G96+Таблица1000!G96</f>
        <v>0</v>
      </c>
      <c r="F96" s="411">
        <f>Таблица2000!H96</f>
        <v>0</v>
      </c>
      <c r="G96" s="411">
        <f>Таблица3000!G96+Таблица2000!I96+Таблица1000!H96</f>
        <v>0</v>
      </c>
      <c r="H96" s="411">
        <f>Таблица1000!I96</f>
        <v>0</v>
      </c>
      <c r="I96" s="411">
        <f>Таблица1000!J96</f>
        <v>0</v>
      </c>
      <c r="J96" s="411">
        <f>Таблица1000!K96</f>
        <v>0</v>
      </c>
      <c r="K96" s="411">
        <f>Таблица2000!J96</f>
        <v>0</v>
      </c>
      <c r="L96" s="411">
        <f>Таблица3000!H96+Таблица2000!K96+Таблица1000!L96</f>
        <v>0</v>
      </c>
      <c r="M96" s="411">
        <f>Таблица2000!L96</f>
        <v>0</v>
      </c>
      <c r="N96" s="411">
        <f>Таблица3000!I96+Таблица2000!M96+Таблица1000!M96</f>
        <v>0</v>
      </c>
      <c r="O96" s="411">
        <f>Таблица3000!J96+Таблица2000!N96+Таблица1000!N96</f>
        <v>0</v>
      </c>
      <c r="P96" s="411">
        <f>Таблица3000!K96+Таблица2000!O96+Таблица1000!O96</f>
        <v>0</v>
      </c>
      <c r="Q96" s="411">
        <f>Таблица3000!L96+Таблица2000!P96+Таблица1000!P96</f>
        <v>0</v>
      </c>
      <c r="R96" s="411">
        <f>Таблица2000!Q96</f>
        <v>0</v>
      </c>
      <c r="S96" s="411">
        <f>Таблица2000!R96</f>
        <v>0</v>
      </c>
      <c r="T96" s="411">
        <f>Таблица3000!M96+Таблица2000!S96+Таблица1000!Q96</f>
        <v>0</v>
      </c>
      <c r="U96" s="411">
        <f>Таблица2000!T96</f>
        <v>0</v>
      </c>
      <c r="V96" s="411">
        <f>Таблица3000!N96+Таблица2000!U96+Таблица1000!R96</f>
        <v>0</v>
      </c>
      <c r="W96" s="411">
        <f>Таблица2000!V96</f>
        <v>0</v>
      </c>
      <c r="X96" s="557" t="e">
        <f>G96*1000/Таблица4601!F9</f>
        <v>#DIV/0!</v>
      </c>
      <c r="Y96" s="557" t="e">
        <f>N96*1000/Таблица4601!F9</f>
        <v>#DIV/0!</v>
      </c>
      <c r="Z96" s="557" t="e">
        <f>V96*1000/Таблица4601!F9</f>
        <v>#DIV/0!</v>
      </c>
      <c r="AA96" s="557" t="e">
        <f t="shared" si="1"/>
        <v>#DIV/0!</v>
      </c>
    </row>
    <row r="97" spans="1:27" x14ac:dyDescent="0.15">
      <c r="A97" s="377" t="s">
        <v>802</v>
      </c>
      <c r="B97" s="378" t="s">
        <v>263</v>
      </c>
      <c r="C97" s="378" t="s">
        <v>111</v>
      </c>
      <c r="D97" s="379" t="s">
        <v>109</v>
      </c>
      <c r="E97" s="411">
        <f>Таблица3000!F97+Таблица2000!G97+Таблица1000!G97</f>
        <v>0</v>
      </c>
      <c r="F97" s="411">
        <f>Таблица2000!H97</f>
        <v>0</v>
      </c>
      <c r="G97" s="411">
        <f>Таблица3000!G97+Таблица2000!I97+Таблица1000!H97</f>
        <v>0</v>
      </c>
      <c r="H97" s="411">
        <f>Таблица1000!I97</f>
        <v>0</v>
      </c>
      <c r="I97" s="411">
        <f>Таблица1000!J97</f>
        <v>0</v>
      </c>
      <c r="J97" s="411">
        <f>Таблица1000!K97</f>
        <v>0</v>
      </c>
      <c r="K97" s="411">
        <f>Таблица2000!J97</f>
        <v>0</v>
      </c>
      <c r="L97" s="411">
        <f>Таблица3000!H97+Таблица2000!K97+Таблица1000!L97</f>
        <v>0</v>
      </c>
      <c r="M97" s="411">
        <f>Таблица2000!L97</f>
        <v>0</v>
      </c>
      <c r="N97" s="411">
        <f>Таблица3000!I97+Таблица2000!M97+Таблица1000!M97</f>
        <v>0</v>
      </c>
      <c r="O97" s="411">
        <f>Таблица3000!J97+Таблица2000!N97+Таблица1000!N97</f>
        <v>0</v>
      </c>
      <c r="P97" s="411">
        <f>Таблица3000!K97+Таблица2000!O97+Таблица1000!O97</f>
        <v>0</v>
      </c>
      <c r="Q97" s="411">
        <f>Таблица3000!L97+Таблица2000!P97+Таблица1000!P97</f>
        <v>0</v>
      </c>
      <c r="R97" s="411">
        <f>Таблица2000!Q97</f>
        <v>0</v>
      </c>
      <c r="S97" s="411">
        <f>Таблица2000!R97</f>
        <v>0</v>
      </c>
      <c r="T97" s="411">
        <f>Таблица3000!M97+Таблица2000!S97+Таблица1000!Q97</f>
        <v>0</v>
      </c>
      <c r="U97" s="411">
        <f>Таблица2000!T97</f>
        <v>0</v>
      </c>
      <c r="V97" s="411">
        <f>Таблица3000!N97+Таблица2000!U97+Таблица1000!R97</f>
        <v>0</v>
      </c>
      <c r="W97" s="411">
        <f>Таблица2000!V97</f>
        <v>0</v>
      </c>
      <c r="X97" s="557" t="e">
        <f>G97*1000/Таблица4601!F9</f>
        <v>#DIV/0!</v>
      </c>
      <c r="Y97" s="557" t="e">
        <f>N97*1000/Таблица4601!F9</f>
        <v>#DIV/0!</v>
      </c>
      <c r="Z97" s="557" t="e">
        <f>V97*1000/Таблица4601!F9</f>
        <v>#DIV/0!</v>
      </c>
      <c r="AA97" s="557" t="e">
        <f t="shared" si="1"/>
        <v>#DIV/0!</v>
      </c>
    </row>
    <row r="98" spans="1:27" x14ac:dyDescent="0.15">
      <c r="A98" s="377" t="s">
        <v>803</v>
      </c>
      <c r="B98" s="378" t="s">
        <v>346</v>
      </c>
      <c r="C98" s="414" t="s">
        <v>345</v>
      </c>
      <c r="D98" s="379" t="s">
        <v>804</v>
      </c>
      <c r="E98" s="411">
        <f>Таблица3000!F98+Таблица2000!G98+Таблица1000!G98</f>
        <v>0</v>
      </c>
      <c r="F98" s="411">
        <f>Таблица2000!H98</f>
        <v>0</v>
      </c>
      <c r="G98" s="411">
        <f>Таблица3000!G98+Таблица2000!I98+Таблица1000!H98</f>
        <v>0</v>
      </c>
      <c r="H98" s="411">
        <f>Таблица1000!I98</f>
        <v>0</v>
      </c>
      <c r="I98" s="411">
        <f>Таблица1000!J98</f>
        <v>0</v>
      </c>
      <c r="J98" s="411">
        <f>Таблица1000!K98</f>
        <v>0</v>
      </c>
      <c r="K98" s="411">
        <f>Таблица2000!J98</f>
        <v>0</v>
      </c>
      <c r="L98" s="411">
        <f>Таблица3000!H98+Таблица2000!K98+Таблица1000!L98</f>
        <v>0</v>
      </c>
      <c r="M98" s="411">
        <f>Таблица2000!L98</f>
        <v>0</v>
      </c>
      <c r="N98" s="411">
        <f>Таблица3000!I98+Таблица2000!M98+Таблица1000!M98</f>
        <v>0</v>
      </c>
      <c r="O98" s="411">
        <f>Таблица3000!J98+Таблица2000!N98+Таблица1000!N98</f>
        <v>0</v>
      </c>
      <c r="P98" s="411">
        <f>Таблица3000!K98+Таблица2000!O98+Таблица1000!O98</f>
        <v>0</v>
      </c>
      <c r="Q98" s="411">
        <f>Таблица3000!L98+Таблица2000!P98+Таблица1000!P98</f>
        <v>0</v>
      </c>
      <c r="R98" s="411">
        <f>Таблица2000!Q98</f>
        <v>0</v>
      </c>
      <c r="S98" s="411">
        <f>Таблица2000!R98</f>
        <v>0</v>
      </c>
      <c r="T98" s="411">
        <f>Таблица3000!M98+Таблица2000!S98+Таблица1000!Q98</f>
        <v>0</v>
      </c>
      <c r="U98" s="411">
        <f>Таблица2000!T98</f>
        <v>0</v>
      </c>
      <c r="V98" s="411">
        <f>Таблица3000!N98+Таблица2000!U98+Таблица1000!R98</f>
        <v>0</v>
      </c>
      <c r="W98" s="411">
        <f>Таблица2000!V98</f>
        <v>0</v>
      </c>
      <c r="X98" s="557" t="e">
        <f>G98*1000/Таблица4601!F9</f>
        <v>#DIV/0!</v>
      </c>
      <c r="Y98" s="557" t="e">
        <f>N98*1000/Таблица4601!F9</f>
        <v>#DIV/0!</v>
      </c>
      <c r="Z98" s="557" t="e">
        <f>V98*1000/Таблица4601!F9</f>
        <v>#DIV/0!</v>
      </c>
      <c r="AA98" s="557" t="e">
        <f t="shared" si="1"/>
        <v>#DIV/0!</v>
      </c>
    </row>
    <row r="99" spans="1:27" x14ac:dyDescent="0.15">
      <c r="A99" s="377" t="s">
        <v>869</v>
      </c>
      <c r="B99" s="378" t="s">
        <v>443</v>
      </c>
      <c r="C99" s="414" t="s">
        <v>442</v>
      </c>
      <c r="D99" s="379" t="s">
        <v>870</v>
      </c>
      <c r="E99" s="411">
        <f>Таблица3000!F99+Таблица2000!G99+Таблица1000!G99</f>
        <v>0</v>
      </c>
      <c r="F99" s="411">
        <f>Таблица2000!H99</f>
        <v>0</v>
      </c>
      <c r="G99" s="411">
        <f>Таблица3000!G99+Таблица2000!I99+Таблица1000!H99</f>
        <v>0</v>
      </c>
      <c r="H99" s="411">
        <f>Таблица1000!I99</f>
        <v>0</v>
      </c>
      <c r="I99" s="411">
        <f>Таблица1000!J99</f>
        <v>0</v>
      </c>
      <c r="J99" s="411">
        <f>Таблица1000!K99</f>
        <v>0</v>
      </c>
      <c r="K99" s="411">
        <f>Таблица2000!J99</f>
        <v>0</v>
      </c>
      <c r="L99" s="411">
        <f>Таблица3000!H99+Таблица2000!K99+Таблица1000!L99</f>
        <v>0</v>
      </c>
      <c r="M99" s="411">
        <f>Таблица2000!L99</f>
        <v>0</v>
      </c>
      <c r="N99" s="411">
        <f>Таблица3000!I99+Таблица2000!M99+Таблица1000!M99</f>
        <v>0</v>
      </c>
      <c r="O99" s="411">
        <f>Таблица3000!J99+Таблица2000!N99+Таблица1000!N99</f>
        <v>0</v>
      </c>
      <c r="P99" s="411">
        <f>Таблица3000!K99+Таблица2000!O99+Таблица1000!O99</f>
        <v>0</v>
      </c>
      <c r="Q99" s="411">
        <f>Таблица3000!L99+Таблица2000!P99+Таблица1000!P99</f>
        <v>0</v>
      </c>
      <c r="R99" s="411">
        <f>Таблица2000!Q99</f>
        <v>0</v>
      </c>
      <c r="S99" s="411">
        <f>Таблица2000!R99</f>
        <v>0</v>
      </c>
      <c r="T99" s="411">
        <f>Таблица3000!M99+Таблица2000!S99+Таблица1000!Q99</f>
        <v>0</v>
      </c>
      <c r="U99" s="411">
        <f>Таблица2000!T99</f>
        <v>0</v>
      </c>
      <c r="V99" s="411">
        <f>Таблица3000!N99+Таблица2000!U99+Таблица1000!R99</f>
        <v>0</v>
      </c>
      <c r="W99" s="411">
        <f>Таблица2000!V99</f>
        <v>0</v>
      </c>
      <c r="X99" s="557" t="e">
        <f>G99*1000/Таблица4601!F9</f>
        <v>#DIV/0!</v>
      </c>
      <c r="Y99" s="557" t="e">
        <f>N99*1000/Таблица4601!F9</f>
        <v>#DIV/0!</v>
      </c>
      <c r="Z99" s="557" t="e">
        <f>V99*1000/Таблица4601!F9</f>
        <v>#DIV/0!</v>
      </c>
      <c r="AA99" s="557" t="e">
        <f t="shared" si="1"/>
        <v>#DIV/0!</v>
      </c>
    </row>
    <row r="100" spans="1:27" x14ac:dyDescent="0.15">
      <c r="A100" s="377" t="s">
        <v>805</v>
      </c>
      <c r="B100" s="378" t="s">
        <v>807</v>
      </c>
      <c r="C100" s="414" t="s">
        <v>808</v>
      </c>
      <c r="D100" s="379" t="s">
        <v>806</v>
      </c>
      <c r="E100" s="411">
        <f>Таблица3000!F100+Таблица2000!G100+Таблица1000!G100</f>
        <v>0</v>
      </c>
      <c r="F100" s="411">
        <f>Таблица2000!H100</f>
        <v>0</v>
      </c>
      <c r="G100" s="411">
        <f>Таблица3000!G100+Таблица2000!I100+Таблица1000!H100</f>
        <v>0</v>
      </c>
      <c r="H100" s="411">
        <f>Таблица1000!I100</f>
        <v>0</v>
      </c>
      <c r="I100" s="411">
        <f>Таблица1000!J100</f>
        <v>0</v>
      </c>
      <c r="J100" s="411">
        <f>Таблица1000!K100</f>
        <v>0</v>
      </c>
      <c r="K100" s="411">
        <f>Таблица2000!J100</f>
        <v>0</v>
      </c>
      <c r="L100" s="411">
        <f>Таблица3000!H100+Таблица2000!K100+Таблица1000!L100</f>
        <v>0</v>
      </c>
      <c r="M100" s="411">
        <f>Таблица2000!L100</f>
        <v>0</v>
      </c>
      <c r="N100" s="411">
        <f>Таблица3000!I100+Таблица2000!M100+Таблица1000!M100</f>
        <v>0</v>
      </c>
      <c r="O100" s="411">
        <f>Таблица3000!J100+Таблица2000!N100+Таблица1000!N100</f>
        <v>0</v>
      </c>
      <c r="P100" s="411">
        <f>Таблица3000!K100+Таблица2000!O100+Таблица1000!O100</f>
        <v>0</v>
      </c>
      <c r="Q100" s="411">
        <f>Таблица3000!L100+Таблица2000!P100+Таблица1000!P100</f>
        <v>0</v>
      </c>
      <c r="R100" s="411">
        <f>Таблица2000!Q100</f>
        <v>0</v>
      </c>
      <c r="S100" s="411">
        <f>Таблица2000!R100</f>
        <v>0</v>
      </c>
      <c r="T100" s="411">
        <f>Таблица3000!M100+Таблица2000!S100+Таблица1000!Q100</f>
        <v>0</v>
      </c>
      <c r="U100" s="411">
        <f>Таблица2000!T100</f>
        <v>0</v>
      </c>
      <c r="V100" s="411">
        <f>Таблица3000!N100+Таблица2000!U100+Таблица1000!R100</f>
        <v>0</v>
      </c>
      <c r="W100" s="411">
        <f>Таблица2000!V100</f>
        <v>0</v>
      </c>
      <c r="X100" s="557" t="e">
        <f>G100*1000/Таблица4601!F9</f>
        <v>#DIV/0!</v>
      </c>
      <c r="Y100" s="557" t="e">
        <f>N100*1000/Таблица4601!F9</f>
        <v>#DIV/0!</v>
      </c>
      <c r="Z100" s="557" t="e">
        <f>V100*1000/Таблица4601!F9</f>
        <v>#DIV/0!</v>
      </c>
      <c r="AA100" s="557" t="e">
        <f t="shared" si="1"/>
        <v>#DIV/0!</v>
      </c>
    </row>
    <row r="101" spans="1:27" x14ac:dyDescent="0.15">
      <c r="A101" s="377" t="s">
        <v>871</v>
      </c>
      <c r="B101" s="378" t="s">
        <v>809</v>
      </c>
      <c r="C101" s="414" t="s">
        <v>810</v>
      </c>
      <c r="D101" s="379" t="s">
        <v>872</v>
      </c>
      <c r="E101" s="411">
        <f>Таблица3000!F101+Таблица2000!G101+Таблица1000!G101</f>
        <v>0</v>
      </c>
      <c r="F101" s="411">
        <f>Таблица2000!H101</f>
        <v>0</v>
      </c>
      <c r="G101" s="411">
        <f>Таблица3000!G101+Таблица2000!I101+Таблица1000!H101</f>
        <v>0</v>
      </c>
      <c r="H101" s="411">
        <f>Таблица1000!I101</f>
        <v>0</v>
      </c>
      <c r="I101" s="411">
        <f>Таблица1000!J101</f>
        <v>0</v>
      </c>
      <c r="J101" s="411">
        <f>Таблица1000!K101</f>
        <v>0</v>
      </c>
      <c r="K101" s="411">
        <f>Таблица2000!J101</f>
        <v>0</v>
      </c>
      <c r="L101" s="411">
        <f>Таблица3000!H101+Таблица2000!K101+Таблица1000!L101</f>
        <v>0</v>
      </c>
      <c r="M101" s="411">
        <f>Таблица2000!L101</f>
        <v>0</v>
      </c>
      <c r="N101" s="411">
        <f>Таблица3000!I101+Таблица2000!M101+Таблица1000!M101</f>
        <v>0</v>
      </c>
      <c r="O101" s="411">
        <f>Таблица3000!J101+Таблица2000!N101+Таблица1000!N101</f>
        <v>0</v>
      </c>
      <c r="P101" s="411">
        <f>Таблица3000!K101+Таблица2000!O101+Таблица1000!O101</f>
        <v>0</v>
      </c>
      <c r="Q101" s="411">
        <f>Таблица3000!L101+Таблица2000!P101+Таблица1000!P101</f>
        <v>0</v>
      </c>
      <c r="R101" s="411">
        <f>Таблица2000!Q101</f>
        <v>0</v>
      </c>
      <c r="S101" s="411">
        <f>Таблица2000!R101</f>
        <v>0</v>
      </c>
      <c r="T101" s="411">
        <f>Таблица3000!M101+Таблица2000!S101+Таблица1000!Q101</f>
        <v>0</v>
      </c>
      <c r="U101" s="411">
        <f>Таблица2000!T101</f>
        <v>0</v>
      </c>
      <c r="V101" s="411">
        <f>Таблица3000!N101+Таблица2000!U101+Таблица1000!R101</f>
        <v>0</v>
      </c>
      <c r="W101" s="411">
        <f>Таблица2000!V101</f>
        <v>0</v>
      </c>
      <c r="X101" s="557" t="e">
        <f>G101*1000/Таблица4601!F9</f>
        <v>#DIV/0!</v>
      </c>
      <c r="Y101" s="557" t="e">
        <f>N101*1000/Таблица4601!F9</f>
        <v>#DIV/0!</v>
      </c>
      <c r="Z101" s="557" t="e">
        <f>V101*1000/Таблица4601!F9</f>
        <v>#DIV/0!</v>
      </c>
      <c r="AA101" s="557" t="e">
        <f t="shared" si="1"/>
        <v>#DIV/0!</v>
      </c>
    </row>
    <row r="102" spans="1:27" s="412" customFormat="1" x14ac:dyDescent="0.15">
      <c r="A102" s="377" t="s">
        <v>608</v>
      </c>
      <c r="B102" s="378" t="s">
        <v>811</v>
      </c>
      <c r="C102" s="414" t="s">
        <v>812</v>
      </c>
      <c r="D102" s="379" t="s">
        <v>770</v>
      </c>
      <c r="E102" s="411">
        <f>Таблица3000!F102+Таблица2000!G102+Таблица1000!G102</f>
        <v>0</v>
      </c>
      <c r="F102" s="411">
        <f>Таблица2000!H102</f>
        <v>0</v>
      </c>
      <c r="G102" s="411">
        <f>Таблица3000!G102+Таблица2000!I102+Таблица1000!H102</f>
        <v>0</v>
      </c>
      <c r="H102" s="411">
        <f>Таблица1000!I102</f>
        <v>0</v>
      </c>
      <c r="I102" s="411">
        <f>Таблица1000!J102</f>
        <v>0</v>
      </c>
      <c r="J102" s="411">
        <f>Таблица1000!K102</f>
        <v>0</v>
      </c>
      <c r="K102" s="411">
        <f>Таблица2000!J102</f>
        <v>0</v>
      </c>
      <c r="L102" s="411">
        <f>Таблица3000!H102+Таблица2000!K102+Таблица1000!L102</f>
        <v>0</v>
      </c>
      <c r="M102" s="411">
        <f>Таблица2000!L102</f>
        <v>0</v>
      </c>
      <c r="N102" s="411">
        <f>Таблица3000!I102+Таблица2000!M102+Таблица1000!M102</f>
        <v>0</v>
      </c>
      <c r="O102" s="411">
        <f>Таблица3000!J102+Таблица2000!N102+Таблица1000!N102</f>
        <v>0</v>
      </c>
      <c r="P102" s="411">
        <f>Таблица3000!K102+Таблица2000!O102+Таблица1000!O102</f>
        <v>0</v>
      </c>
      <c r="Q102" s="411">
        <f>Таблица3000!L102+Таблица2000!P102+Таблица1000!P102</f>
        <v>0</v>
      </c>
      <c r="R102" s="411">
        <f>Таблица2000!Q102</f>
        <v>0</v>
      </c>
      <c r="S102" s="411">
        <f>Таблица2000!R102</f>
        <v>0</v>
      </c>
      <c r="T102" s="411">
        <f>Таблица3000!M102+Таблица2000!S102+Таблица1000!Q102</f>
        <v>0</v>
      </c>
      <c r="U102" s="411">
        <f>Таблица2000!T102</f>
        <v>0</v>
      </c>
      <c r="V102" s="411">
        <f>Таблица3000!N102+Таблица2000!U102+Таблица1000!R102</f>
        <v>0</v>
      </c>
      <c r="W102" s="411">
        <f>Таблица2000!V102</f>
        <v>0</v>
      </c>
      <c r="X102" s="557" t="e">
        <f>G102*1000/Таблица4601!F9</f>
        <v>#DIV/0!</v>
      </c>
      <c r="Y102" s="557" t="e">
        <f>N102*1000/Таблица4601!F9</f>
        <v>#DIV/0!</v>
      </c>
      <c r="Z102" s="557" t="e">
        <f>V102*1000/Таблица4601!F9</f>
        <v>#DIV/0!</v>
      </c>
      <c r="AA102" s="557" t="e">
        <f t="shared" si="1"/>
        <v>#DIV/0!</v>
      </c>
    </row>
    <row r="103" spans="1:27" ht="11.25" customHeight="1" x14ac:dyDescent="0.15">
      <c r="A103" s="377" t="s">
        <v>873</v>
      </c>
      <c r="B103" s="378" t="s">
        <v>813</v>
      </c>
      <c r="C103" s="414" t="s">
        <v>814</v>
      </c>
      <c r="D103" s="379" t="s">
        <v>874</v>
      </c>
      <c r="E103" s="411">
        <f>Таблица3000!F103+Таблица2000!G103+Таблица1000!G103</f>
        <v>0</v>
      </c>
      <c r="F103" s="411">
        <f>Таблица2000!H103</f>
        <v>0</v>
      </c>
      <c r="G103" s="411">
        <f>Таблица3000!G103+Таблица2000!I103+Таблица1000!H103</f>
        <v>0</v>
      </c>
      <c r="H103" s="411">
        <f>Таблица1000!I103</f>
        <v>0</v>
      </c>
      <c r="I103" s="411">
        <f>Таблица1000!J103</f>
        <v>0</v>
      </c>
      <c r="J103" s="411">
        <f>Таблица1000!K103</f>
        <v>0</v>
      </c>
      <c r="K103" s="411">
        <f>Таблица2000!J103</f>
        <v>0</v>
      </c>
      <c r="L103" s="411">
        <f>Таблица3000!H103+Таблица2000!K103+Таблица1000!L103</f>
        <v>0</v>
      </c>
      <c r="M103" s="411">
        <f>Таблица2000!L103</f>
        <v>0</v>
      </c>
      <c r="N103" s="411">
        <f>Таблица3000!I103+Таблица2000!M103+Таблица1000!M103</f>
        <v>0</v>
      </c>
      <c r="O103" s="411">
        <f>Таблица3000!J103+Таблица2000!N103+Таблица1000!N103</f>
        <v>0</v>
      </c>
      <c r="P103" s="411">
        <f>Таблица3000!K103+Таблица2000!O103+Таблица1000!O103</f>
        <v>0</v>
      </c>
      <c r="Q103" s="411">
        <f>Таблица3000!L103+Таблица2000!P103+Таблица1000!P103</f>
        <v>0</v>
      </c>
      <c r="R103" s="411">
        <f>Таблица2000!Q103</f>
        <v>0</v>
      </c>
      <c r="S103" s="411">
        <f>Таблица2000!R103</f>
        <v>0</v>
      </c>
      <c r="T103" s="411">
        <f>Таблица3000!M103+Таблица2000!S103+Таблица1000!Q103</f>
        <v>0</v>
      </c>
      <c r="U103" s="411">
        <f>Таблица2000!T103</f>
        <v>0</v>
      </c>
      <c r="V103" s="411">
        <f>Таблица3000!N103+Таблица2000!U103+Таблица1000!R103</f>
        <v>0</v>
      </c>
      <c r="W103" s="411">
        <f>Таблица2000!V103</f>
        <v>0</v>
      </c>
      <c r="X103" s="557" t="e">
        <f>G103*1000/Таблица4601!F12</f>
        <v>#DIV/0!</v>
      </c>
      <c r="Y103" s="557" t="e">
        <f>N103*1000/Таблица4601!F9</f>
        <v>#DIV/0!</v>
      </c>
      <c r="Z103" s="557" t="e">
        <f>V103*1000/Таблица4601!F9</f>
        <v>#DIV/0!</v>
      </c>
      <c r="AA103" s="557" t="e">
        <f t="shared" si="1"/>
        <v>#DIV/0!</v>
      </c>
    </row>
    <row r="104" spans="1:27" ht="12.75" customHeight="1" x14ac:dyDescent="0.15">
      <c r="A104" s="377" t="s">
        <v>875</v>
      </c>
      <c r="B104" s="378" t="s">
        <v>876</v>
      </c>
      <c r="C104" s="414" t="s">
        <v>877</v>
      </c>
      <c r="D104" s="379" t="s">
        <v>878</v>
      </c>
      <c r="E104" s="411">
        <f>Таблица3000!F104+Таблица2000!G104+Таблица1000!G104</f>
        <v>0</v>
      </c>
      <c r="F104" s="411">
        <f>Таблица2000!H104</f>
        <v>0</v>
      </c>
      <c r="G104" s="411">
        <f>Таблица3000!G104+Таблица2000!I104+Таблица1000!H104</f>
        <v>0</v>
      </c>
      <c r="H104" s="411">
        <f>Таблица1000!I104</f>
        <v>0</v>
      </c>
      <c r="I104" s="411">
        <f>Таблица1000!J104</f>
        <v>0</v>
      </c>
      <c r="J104" s="411">
        <f>Таблица1000!K104</f>
        <v>0</v>
      </c>
      <c r="K104" s="411">
        <f>Таблица2000!J104</f>
        <v>0</v>
      </c>
      <c r="L104" s="411">
        <f>Таблица3000!H104+Таблица2000!K104+Таблица1000!L104</f>
        <v>0</v>
      </c>
      <c r="M104" s="411">
        <f>Таблица2000!L104</f>
        <v>0</v>
      </c>
      <c r="N104" s="411">
        <f>Таблица3000!I104+Таблица2000!M104+Таблица1000!M104</f>
        <v>0</v>
      </c>
      <c r="O104" s="411">
        <f>Таблица3000!J104+Таблица2000!N104+Таблица1000!N104</f>
        <v>0</v>
      </c>
      <c r="P104" s="411">
        <f>Таблица3000!K104+Таблица2000!O104+Таблица1000!O104</f>
        <v>0</v>
      </c>
      <c r="Q104" s="411">
        <f>Таблица3000!L104+Таблица2000!P104+Таблица1000!P104</f>
        <v>0</v>
      </c>
      <c r="R104" s="411">
        <f>Таблица2000!Q104</f>
        <v>0</v>
      </c>
      <c r="S104" s="411">
        <f>Таблица2000!R104</f>
        <v>0</v>
      </c>
      <c r="T104" s="411">
        <f>Таблица3000!M104+Таблица2000!S104+Таблица1000!Q104</f>
        <v>0</v>
      </c>
      <c r="U104" s="411">
        <f>Таблица2000!T104</f>
        <v>0</v>
      </c>
      <c r="V104" s="411">
        <f>Таблица3000!N104+Таблица2000!U104+Таблица1000!R104</f>
        <v>0</v>
      </c>
      <c r="W104" s="411">
        <f>Таблица2000!V104</f>
        <v>0</v>
      </c>
      <c r="X104" s="557" t="e">
        <f>G104*1000/Таблица4601!F13</f>
        <v>#DIV/0!</v>
      </c>
      <c r="Y104" s="557" t="e">
        <f>N104*1000/Таблица4601!F9</f>
        <v>#DIV/0!</v>
      </c>
      <c r="Z104" s="557" t="e">
        <f>V104*1000/Таблица4601!F9</f>
        <v>#DIV/0!</v>
      </c>
      <c r="AA104" s="557" t="e">
        <f t="shared" si="1"/>
        <v>#DIV/0!</v>
      </c>
    </row>
    <row r="105" spans="1:27" x14ac:dyDescent="0.15">
      <c r="A105" s="377" t="s">
        <v>879</v>
      </c>
      <c r="B105" s="378" t="s">
        <v>882</v>
      </c>
      <c r="C105" s="414" t="s">
        <v>883</v>
      </c>
      <c r="D105" s="379" t="s">
        <v>884</v>
      </c>
      <c r="E105" s="411">
        <f>Таблица3000!F105+Таблица2000!G105+Таблица1000!G105</f>
        <v>0</v>
      </c>
      <c r="F105" s="411">
        <f>Таблица2000!H105</f>
        <v>0</v>
      </c>
      <c r="G105" s="411">
        <f>Таблица3000!G105+Таблица2000!I105+Таблица1000!H105</f>
        <v>0</v>
      </c>
      <c r="H105" s="411">
        <f>Таблица1000!I105</f>
        <v>0</v>
      </c>
      <c r="I105" s="411">
        <f>Таблица1000!J105</f>
        <v>0</v>
      </c>
      <c r="J105" s="411">
        <f>Таблица1000!K105</f>
        <v>0</v>
      </c>
      <c r="K105" s="411">
        <f>Таблица2000!J105</f>
        <v>0</v>
      </c>
      <c r="L105" s="411">
        <f>Таблица3000!H105+Таблица2000!K105+Таблица1000!L105</f>
        <v>0</v>
      </c>
      <c r="M105" s="411">
        <f>Таблица2000!L105</f>
        <v>0</v>
      </c>
      <c r="N105" s="411">
        <f>Таблица3000!I105+Таблица2000!M105+Таблица1000!M105</f>
        <v>0</v>
      </c>
      <c r="O105" s="411">
        <f>Таблица3000!J105+Таблица2000!N105+Таблица1000!N105</f>
        <v>0</v>
      </c>
      <c r="P105" s="411">
        <f>Таблица3000!K105+Таблица2000!O105+Таблица1000!O105</f>
        <v>0</v>
      </c>
      <c r="Q105" s="411">
        <f>Таблица3000!L105+Таблица2000!P105+Таблица1000!P105</f>
        <v>0</v>
      </c>
      <c r="R105" s="411">
        <f>Таблица2000!Q105</f>
        <v>0</v>
      </c>
      <c r="S105" s="411">
        <f>Таблица2000!R105</f>
        <v>0</v>
      </c>
      <c r="T105" s="411">
        <f>Таблица3000!M105+Таблица2000!S105+Таблица1000!Q105</f>
        <v>0</v>
      </c>
      <c r="U105" s="411">
        <f>Таблица2000!T105</f>
        <v>0</v>
      </c>
      <c r="V105" s="411">
        <f>Таблица3000!N105+Таблица2000!U105+Таблица1000!R105</f>
        <v>0</v>
      </c>
      <c r="W105" s="411">
        <f>Таблица2000!V105</f>
        <v>0</v>
      </c>
      <c r="X105" s="557" t="e">
        <f>G105*1000/Таблица4601!F9</f>
        <v>#DIV/0!</v>
      </c>
      <c r="Y105" s="557" t="e">
        <f>N105*1000/Таблица4601!F9</f>
        <v>#DIV/0!</v>
      </c>
      <c r="Z105" s="557" t="e">
        <f>V105*1000/Таблица4601!F9</f>
        <v>#DIV/0!</v>
      </c>
      <c r="AA105" s="557" t="e">
        <f t="shared" si="1"/>
        <v>#DIV/0!</v>
      </c>
    </row>
    <row r="106" spans="1:27" ht="31.5" x14ac:dyDescent="0.15">
      <c r="A106" s="377" t="s">
        <v>690</v>
      </c>
      <c r="B106" s="378" t="s">
        <v>880</v>
      </c>
      <c r="C106" s="414" t="s">
        <v>881</v>
      </c>
      <c r="D106" s="379" t="s">
        <v>653</v>
      </c>
      <c r="E106" s="411">
        <f>Таблица3000!F106+Таблица2000!G106+Таблица1000!G106</f>
        <v>0</v>
      </c>
      <c r="F106" s="411">
        <f>Таблица2000!H106</f>
        <v>0</v>
      </c>
      <c r="G106" s="411">
        <f>Таблица3000!G106+Таблица2000!I106+Таблица1000!H106</f>
        <v>0</v>
      </c>
      <c r="H106" s="411">
        <f>Таблица1000!I106</f>
        <v>0</v>
      </c>
      <c r="I106" s="411">
        <f>Таблица1000!J106</f>
        <v>0</v>
      </c>
      <c r="J106" s="411">
        <f>Таблица1000!K106</f>
        <v>0</v>
      </c>
      <c r="K106" s="411">
        <f>Таблица2000!J106</f>
        <v>0</v>
      </c>
      <c r="L106" s="411">
        <f>Таблица3000!H106+Таблица2000!K106+Таблица1000!L106</f>
        <v>0</v>
      </c>
      <c r="M106" s="411">
        <f>Таблица2000!L106</f>
        <v>0</v>
      </c>
      <c r="N106" s="411">
        <f>Таблица3000!I106+Таблица2000!M106+Таблица1000!M106</f>
        <v>0</v>
      </c>
      <c r="O106" s="411">
        <f>Таблица3000!J106+Таблица2000!N106+Таблица1000!N106</f>
        <v>0</v>
      </c>
      <c r="P106" s="411">
        <f>Таблица3000!K106+Таблица2000!O106+Таблица1000!O106</f>
        <v>0</v>
      </c>
      <c r="Q106" s="411">
        <f>Таблица3000!L106+Таблица2000!P106+Таблица1000!P106</f>
        <v>0</v>
      </c>
      <c r="R106" s="411">
        <f>Таблица2000!Q106</f>
        <v>0</v>
      </c>
      <c r="S106" s="411">
        <f>Таблица2000!R106</f>
        <v>0</v>
      </c>
      <c r="T106" s="411">
        <f>Таблица3000!M106+Таблица2000!S106+Таблица1000!Q106</f>
        <v>0</v>
      </c>
      <c r="U106" s="411">
        <f>Таблица2000!T106</f>
        <v>0</v>
      </c>
      <c r="V106" s="411">
        <f>Таблица3000!N106+Таблица2000!U106+Таблица1000!R106</f>
        <v>0</v>
      </c>
      <c r="W106" s="411">
        <f>Таблица2000!V106</f>
        <v>0</v>
      </c>
      <c r="X106" s="557" t="e">
        <f>G106*1000/Таблица4601!F9</f>
        <v>#DIV/0!</v>
      </c>
      <c r="Y106" s="557" t="e">
        <f>N106*1000/Таблица4601!F9</f>
        <v>#DIV/0!</v>
      </c>
      <c r="Z106" s="557" t="e">
        <f>V106*1000/Таблица4601!F9</f>
        <v>#DIV/0!</v>
      </c>
      <c r="AA106" s="557" t="e">
        <f t="shared" si="1"/>
        <v>#DIV/0!</v>
      </c>
    </row>
    <row r="107" spans="1:27" x14ac:dyDescent="0.15">
      <c r="A107" s="377" t="s">
        <v>640</v>
      </c>
      <c r="B107" s="378" t="s">
        <v>885</v>
      </c>
      <c r="C107" s="414" t="s">
        <v>886</v>
      </c>
      <c r="D107" s="379" t="s">
        <v>33</v>
      </c>
      <c r="E107" s="411">
        <f>Таблица3000!F107+Таблица2000!G107+Таблица1000!G107</f>
        <v>0</v>
      </c>
      <c r="F107" s="411">
        <f>Таблица2000!H107</f>
        <v>0</v>
      </c>
      <c r="G107" s="411">
        <f>Таблица3000!G107+Таблица2000!I107+Таблица1000!H107</f>
        <v>0</v>
      </c>
      <c r="H107" s="411">
        <f>Таблица1000!I107</f>
        <v>0</v>
      </c>
      <c r="I107" s="411">
        <f>Таблица1000!J107</f>
        <v>0</v>
      </c>
      <c r="J107" s="411">
        <f>Таблица1000!K107</f>
        <v>0</v>
      </c>
      <c r="K107" s="411">
        <f>Таблица2000!J107</f>
        <v>0</v>
      </c>
      <c r="L107" s="411">
        <f>Таблица3000!H107+Таблица2000!K107+Таблица1000!L107</f>
        <v>0</v>
      </c>
      <c r="M107" s="411">
        <f>Таблица2000!L107</f>
        <v>0</v>
      </c>
      <c r="N107" s="411">
        <f>Таблица3000!I107+Таблица2000!M107+Таблица1000!M107</f>
        <v>0</v>
      </c>
      <c r="O107" s="411">
        <f>Таблица3000!J107+Таблица2000!N107+Таблица1000!N107</f>
        <v>0</v>
      </c>
      <c r="P107" s="411">
        <f>Таблица3000!K107+Таблица2000!O107+Таблица1000!O107</f>
        <v>0</v>
      </c>
      <c r="Q107" s="411">
        <f>Таблица3000!L107+Таблица2000!P107+Таблица1000!P107</f>
        <v>0</v>
      </c>
      <c r="R107" s="411">
        <f>Таблица2000!Q107</f>
        <v>0</v>
      </c>
      <c r="S107" s="411">
        <f>Таблица2000!R107</f>
        <v>0</v>
      </c>
      <c r="T107" s="411">
        <f>Таблица3000!M107+Таблица2000!S107+Таблица1000!Q107</f>
        <v>0</v>
      </c>
      <c r="U107" s="411">
        <f>Таблица2000!T107</f>
        <v>0</v>
      </c>
      <c r="V107" s="411">
        <f>Таблица3000!N107+Таблица2000!U107+Таблица1000!R107</f>
        <v>0</v>
      </c>
      <c r="W107" s="411">
        <f>Таблица2000!V107</f>
        <v>0</v>
      </c>
      <c r="X107" s="557" t="e">
        <f>G107*1000/Таблица4601!F16</f>
        <v>#DIV/0!</v>
      </c>
      <c r="Y107" s="557" t="e">
        <f>N107*1000/Таблица4601!F9</f>
        <v>#DIV/0!</v>
      </c>
      <c r="Z107" s="557" t="e">
        <f>V107*1000/Таблица4601!F9</f>
        <v>#DIV/0!</v>
      </c>
      <c r="AA107" s="557" t="e">
        <f t="shared" si="1"/>
        <v>#DIV/0!</v>
      </c>
    </row>
    <row r="108" spans="1:27" x14ac:dyDescent="0.15">
      <c r="A108" s="377" t="s">
        <v>691</v>
      </c>
      <c r="B108" s="378" t="s">
        <v>887</v>
      </c>
      <c r="C108" s="414" t="s">
        <v>888</v>
      </c>
      <c r="D108" s="379" t="s">
        <v>347</v>
      </c>
      <c r="E108" s="411">
        <f>Таблица3000!F108+Таблица2000!G108+Таблица1000!G108</f>
        <v>0</v>
      </c>
      <c r="F108" s="411">
        <f>Таблица2000!H108</f>
        <v>0</v>
      </c>
      <c r="G108" s="411">
        <f>Таблица3000!G108+Таблица2000!I108+Таблица1000!H108</f>
        <v>0</v>
      </c>
      <c r="H108" s="411">
        <f>Таблица1000!I108</f>
        <v>0</v>
      </c>
      <c r="I108" s="411">
        <f>Таблица1000!J108</f>
        <v>0</v>
      </c>
      <c r="J108" s="411">
        <f>Таблица1000!K108</f>
        <v>0</v>
      </c>
      <c r="K108" s="411">
        <f>Таблица2000!J108</f>
        <v>0</v>
      </c>
      <c r="L108" s="411">
        <f>Таблица3000!H108+Таблица2000!K108+Таблица1000!L108</f>
        <v>0</v>
      </c>
      <c r="M108" s="411">
        <f>Таблица2000!L108</f>
        <v>0</v>
      </c>
      <c r="N108" s="411">
        <f>Таблица3000!I108+Таблица2000!M108+Таблица1000!M108</f>
        <v>0</v>
      </c>
      <c r="O108" s="411">
        <f>Таблица3000!J108+Таблица2000!N108+Таблица1000!N108</f>
        <v>0</v>
      </c>
      <c r="P108" s="411">
        <f>Таблица3000!K108+Таблица2000!O108+Таблица1000!O108</f>
        <v>0</v>
      </c>
      <c r="Q108" s="411">
        <f>Таблица3000!L108+Таблица2000!P108+Таблица1000!P108</f>
        <v>0</v>
      </c>
      <c r="R108" s="411">
        <f>Таблица2000!Q108</f>
        <v>0</v>
      </c>
      <c r="S108" s="411">
        <f>Таблица2000!R108</f>
        <v>0</v>
      </c>
      <c r="T108" s="411">
        <f>Таблица3000!M108+Таблица2000!S108+Таблица1000!Q108</f>
        <v>0</v>
      </c>
      <c r="U108" s="411">
        <f>Таблица2000!T108</f>
        <v>0</v>
      </c>
      <c r="V108" s="411">
        <f>Таблица3000!N108+Таблица2000!U108+Таблица1000!R108</f>
        <v>0</v>
      </c>
      <c r="W108" s="411">
        <f>Таблица2000!V108</f>
        <v>0</v>
      </c>
      <c r="X108" s="557" t="e">
        <f>G108*1000/Таблица4601!F9</f>
        <v>#DIV/0!</v>
      </c>
      <c r="Y108" s="557" t="e">
        <f>N108*1000/Таблица4601!F9</f>
        <v>#DIV/0!</v>
      </c>
      <c r="Z108" s="557" t="e">
        <f>V108*1000/Таблица4601!F9</f>
        <v>#DIV/0!</v>
      </c>
      <c r="AA108" s="557" t="e">
        <f t="shared" si="1"/>
        <v>#DIV/0!</v>
      </c>
    </row>
    <row r="109" spans="1:27" x14ac:dyDescent="0.15">
      <c r="A109" s="377" t="s">
        <v>1462</v>
      </c>
      <c r="B109" s="378" t="s">
        <v>1463</v>
      </c>
      <c r="C109" s="414" t="s">
        <v>1464</v>
      </c>
      <c r="D109" s="379"/>
      <c r="E109" s="411">
        <f>Таблица3000!F109+Таблица2000!G109+Таблица1000!G109</f>
        <v>0</v>
      </c>
      <c r="F109" s="411">
        <f>Таблица2000!H109</f>
        <v>0</v>
      </c>
      <c r="G109" s="411">
        <f>Таблица3000!G109+Таблица2000!I109+Таблица1000!H109</f>
        <v>0</v>
      </c>
      <c r="H109" s="411">
        <f>Таблица1000!I109</f>
        <v>0</v>
      </c>
      <c r="I109" s="411">
        <f>Таблица1000!J109</f>
        <v>0</v>
      </c>
      <c r="J109" s="411">
        <f>Таблица1000!K109</f>
        <v>0</v>
      </c>
      <c r="K109" s="411">
        <f>Таблица2000!J109</f>
        <v>0</v>
      </c>
      <c r="L109" s="411">
        <f>Таблица3000!H109+Таблица2000!K109+Таблица1000!L109</f>
        <v>0</v>
      </c>
      <c r="M109" s="411">
        <f>Таблица2000!L109</f>
        <v>0</v>
      </c>
      <c r="N109" s="411">
        <f>Таблица3000!I109+Таблица2000!M109+Таблица1000!M109</f>
        <v>0</v>
      </c>
      <c r="O109" s="411">
        <f>Таблица3000!J109+Таблица2000!N109+Таблица1000!N109</f>
        <v>0</v>
      </c>
      <c r="P109" s="411">
        <f>Таблица3000!K109+Таблица2000!O109+Таблица1000!O109</f>
        <v>0</v>
      </c>
      <c r="Q109" s="411">
        <f>Таблица3000!L109+Таблица2000!P109+Таблица1000!P109</f>
        <v>0</v>
      </c>
      <c r="R109" s="411">
        <f>Таблица2000!Q109</f>
        <v>0</v>
      </c>
      <c r="S109" s="411">
        <f>Таблица2000!R109</f>
        <v>0</v>
      </c>
      <c r="T109" s="411">
        <f>Таблица3000!M109+Таблица2000!S109+Таблица1000!Q109</f>
        <v>0</v>
      </c>
      <c r="U109" s="411">
        <f>Таблица2000!T109</f>
        <v>0</v>
      </c>
      <c r="V109" s="411">
        <f>Таблица3000!N109+Таблица2000!U109+Таблица1000!R109</f>
        <v>0</v>
      </c>
      <c r="W109" s="411">
        <f>Таблица2000!V109</f>
        <v>0</v>
      </c>
      <c r="X109" s="557" t="e">
        <f>G109*1000/Таблица4601!F9</f>
        <v>#DIV/0!</v>
      </c>
      <c r="Y109" s="557" t="e">
        <f>N109*1000/Таблица4601!F9</f>
        <v>#DIV/0!</v>
      </c>
      <c r="Z109" s="557" t="e">
        <f>V109*1000/Таблица4601!F9</f>
        <v>#DIV/0!</v>
      </c>
      <c r="AA109" s="557" t="e">
        <f t="shared" si="1"/>
        <v>#DIV/0!</v>
      </c>
    </row>
    <row r="110" spans="1:27" x14ac:dyDescent="0.15">
      <c r="A110" s="377" t="s">
        <v>441</v>
      </c>
      <c r="B110" s="378" t="s">
        <v>889</v>
      </c>
      <c r="C110" s="414" t="s">
        <v>890</v>
      </c>
      <c r="D110" s="379" t="s">
        <v>609</v>
      </c>
      <c r="E110" s="411">
        <f>Таблица3000!F110+Таблица2000!G110+Таблица1000!G110</f>
        <v>0</v>
      </c>
      <c r="F110" s="411">
        <f>Таблица2000!H110</f>
        <v>0</v>
      </c>
      <c r="G110" s="411">
        <f>Таблица3000!G110+Таблица2000!I110+Таблица1000!H110</f>
        <v>0</v>
      </c>
      <c r="H110" s="411">
        <f>Таблица1000!I110</f>
        <v>0</v>
      </c>
      <c r="I110" s="411">
        <f>Таблица1000!J110</f>
        <v>0</v>
      </c>
      <c r="J110" s="411">
        <f>Таблица1000!K110</f>
        <v>0</v>
      </c>
      <c r="K110" s="411">
        <f>Таблица2000!J110</f>
        <v>0</v>
      </c>
      <c r="L110" s="411">
        <f>Таблица3000!H110+Таблица2000!K110+Таблица1000!L110</f>
        <v>0</v>
      </c>
      <c r="M110" s="411">
        <f>Таблица2000!L110</f>
        <v>0</v>
      </c>
      <c r="N110" s="411">
        <f>Таблица3000!I110+Таблица2000!M110+Таблица1000!M110</f>
        <v>0</v>
      </c>
      <c r="O110" s="411">
        <f>Таблица3000!J110+Таблица2000!N110+Таблица1000!N110</f>
        <v>0</v>
      </c>
      <c r="P110" s="411">
        <f>Таблица3000!K110+Таблица2000!O110+Таблица1000!O110</f>
        <v>0</v>
      </c>
      <c r="Q110" s="411">
        <f>Таблица3000!L110+Таблица2000!P110+Таблица1000!P110</f>
        <v>0</v>
      </c>
      <c r="R110" s="411">
        <f>Таблица2000!Q110</f>
        <v>0</v>
      </c>
      <c r="S110" s="411">
        <f>Таблица2000!R110</f>
        <v>0</v>
      </c>
      <c r="T110" s="411">
        <f>Таблица3000!M110+Таблица2000!S110+Таблица1000!Q110</f>
        <v>0</v>
      </c>
      <c r="U110" s="411">
        <f>Таблица2000!T110</f>
        <v>0</v>
      </c>
      <c r="V110" s="411">
        <f>Таблица3000!N110+Таблица2000!U110+Таблица1000!R110</f>
        <v>0</v>
      </c>
      <c r="W110" s="411">
        <f>Таблица2000!V110</f>
        <v>0</v>
      </c>
      <c r="X110" s="557" t="e">
        <f>G110*1000/Таблица4601!F19</f>
        <v>#DIV/0!</v>
      </c>
      <c r="Y110" s="557" t="e">
        <f>N110*1000/Таблица4601!F9</f>
        <v>#DIV/0!</v>
      </c>
      <c r="Z110" s="557" t="e">
        <f>V110*1000/Таблица4601!F9</f>
        <v>#DIV/0!</v>
      </c>
      <c r="AA110" s="557" t="e">
        <f t="shared" si="1"/>
        <v>#DIV/0!</v>
      </c>
    </row>
    <row r="111" spans="1:27" x14ac:dyDescent="0.15">
      <c r="A111" s="377" t="s">
        <v>692</v>
      </c>
      <c r="B111" s="378" t="s">
        <v>891</v>
      </c>
      <c r="C111" s="414" t="s">
        <v>892</v>
      </c>
      <c r="D111" s="379" t="s">
        <v>610</v>
      </c>
      <c r="E111" s="411">
        <f>Таблица3000!F111+Таблица2000!G111+Таблица1000!G111</f>
        <v>0</v>
      </c>
      <c r="F111" s="411">
        <f>Таблица2000!H111</f>
        <v>0</v>
      </c>
      <c r="G111" s="411">
        <f>Таблица3000!G111+Таблица2000!I111+Таблица1000!H111</f>
        <v>0</v>
      </c>
      <c r="H111" s="411">
        <f>Таблица1000!I111</f>
        <v>0</v>
      </c>
      <c r="I111" s="411">
        <f>Таблица1000!J111</f>
        <v>0</v>
      </c>
      <c r="J111" s="411">
        <f>Таблица1000!K111</f>
        <v>0</v>
      </c>
      <c r="K111" s="411">
        <f>Таблица2000!J111</f>
        <v>0</v>
      </c>
      <c r="L111" s="411">
        <f>Таблица3000!H111+Таблица2000!K111+Таблица1000!L111</f>
        <v>0</v>
      </c>
      <c r="M111" s="411">
        <f>Таблица2000!L111</f>
        <v>0</v>
      </c>
      <c r="N111" s="411">
        <f>Таблица3000!I111+Таблица2000!M111+Таблица1000!M111</f>
        <v>0</v>
      </c>
      <c r="O111" s="411">
        <f>Таблица3000!J111+Таблица2000!N111+Таблица1000!N111</f>
        <v>0</v>
      </c>
      <c r="P111" s="411">
        <f>Таблица3000!K111+Таблица2000!O111+Таблица1000!O111</f>
        <v>0</v>
      </c>
      <c r="Q111" s="411">
        <f>Таблица3000!L111+Таблица2000!P111+Таблица1000!P111</f>
        <v>0</v>
      </c>
      <c r="R111" s="411">
        <f>Таблица2000!Q111</f>
        <v>0</v>
      </c>
      <c r="S111" s="411">
        <f>Таблица2000!R111</f>
        <v>0</v>
      </c>
      <c r="T111" s="411">
        <f>Таблица3000!M111+Таблица2000!S111+Таблица1000!Q111</f>
        <v>0</v>
      </c>
      <c r="U111" s="411">
        <f>Таблица2000!T111</f>
        <v>0</v>
      </c>
      <c r="V111" s="411">
        <f>Таблица3000!N111+Таблица2000!U111+Таблица1000!R111</f>
        <v>0</v>
      </c>
      <c r="W111" s="411">
        <f>Таблица2000!V111</f>
        <v>0</v>
      </c>
      <c r="X111" s="557" t="e">
        <f>G111*1000/Таблица4601!F20</f>
        <v>#DIV/0!</v>
      </c>
      <c r="Y111" s="557" t="e">
        <f>N111*1000/Таблица4601!F9</f>
        <v>#DIV/0!</v>
      </c>
      <c r="Z111" s="557" t="e">
        <f>V111*1000/Таблица4601!F9</f>
        <v>#DIV/0!</v>
      </c>
      <c r="AA111" s="557" t="e">
        <f t="shared" si="1"/>
        <v>#DIV/0!</v>
      </c>
    </row>
    <row r="112" spans="1:27" ht="21" x14ac:dyDescent="0.15">
      <c r="A112" s="377" t="s">
        <v>1557</v>
      </c>
      <c r="B112" s="378" t="s">
        <v>1466</v>
      </c>
      <c r="C112" s="414" t="s">
        <v>1467</v>
      </c>
      <c r="D112" s="379"/>
      <c r="E112" s="411">
        <f>Таблица3000!F112+Таблица2000!G112+Таблица1000!G112</f>
        <v>0</v>
      </c>
      <c r="F112" s="411">
        <f>Таблица2000!H112</f>
        <v>0</v>
      </c>
      <c r="G112" s="411">
        <f>Таблица3000!G112+Таблица2000!I112+Таблица1000!H112</f>
        <v>0</v>
      </c>
      <c r="H112" s="411">
        <f>Таблица1000!I112</f>
        <v>0</v>
      </c>
      <c r="I112" s="411">
        <f>Таблица1000!J112</f>
        <v>0</v>
      </c>
      <c r="J112" s="411">
        <f>Таблица1000!K112</f>
        <v>0</v>
      </c>
      <c r="K112" s="411">
        <f>Таблица2000!J112</f>
        <v>0</v>
      </c>
      <c r="L112" s="411">
        <f>Таблица3000!H112+Таблица2000!K112+Таблица1000!L112</f>
        <v>0</v>
      </c>
      <c r="M112" s="411">
        <f>Таблица2000!L112</f>
        <v>0</v>
      </c>
      <c r="N112" s="411">
        <f>Таблица3000!I112+Таблица2000!M112+Таблица1000!M112</f>
        <v>0</v>
      </c>
      <c r="O112" s="411">
        <f>Таблица3000!J112+Таблица2000!N112+Таблица1000!N112</f>
        <v>0</v>
      </c>
      <c r="P112" s="411">
        <f>Таблица3000!K112+Таблица2000!O112+Таблица1000!O112</f>
        <v>0</v>
      </c>
      <c r="Q112" s="411">
        <f>Таблица3000!L112+Таблица2000!P112+Таблица1000!P112</f>
        <v>0</v>
      </c>
      <c r="R112" s="411">
        <f>Таблица2000!Q112</f>
        <v>0</v>
      </c>
      <c r="S112" s="411">
        <f>Таблица2000!R112</f>
        <v>0</v>
      </c>
      <c r="T112" s="411">
        <f>Таблица3000!M112+Таблица2000!S112+Таблица1000!Q112</f>
        <v>0</v>
      </c>
      <c r="U112" s="411">
        <f>Таблица2000!T112</f>
        <v>0</v>
      </c>
      <c r="V112" s="411">
        <f>Таблица3000!N112+Таблица2000!U112+Таблица1000!R112</f>
        <v>0</v>
      </c>
      <c r="W112" s="411">
        <f>Таблица2000!V112</f>
        <v>0</v>
      </c>
      <c r="X112" s="557" t="e">
        <f>G112*1000/Таблица4601!F9</f>
        <v>#DIV/0!</v>
      </c>
      <c r="Y112" s="557" t="e">
        <f>N112*1000/Таблица4601!F9</f>
        <v>#DIV/0!</v>
      </c>
      <c r="Z112" s="557" t="e">
        <f>V112*1000/Таблица4601!F9</f>
        <v>#DIV/0!</v>
      </c>
      <c r="AA112" s="557" t="e">
        <f t="shared" si="1"/>
        <v>#DIV/0!</v>
      </c>
    </row>
    <row r="113" spans="1:27" ht="14.25" customHeight="1" x14ac:dyDescent="0.15">
      <c r="A113" s="374" t="s">
        <v>693</v>
      </c>
      <c r="B113" s="375" t="s">
        <v>221</v>
      </c>
      <c r="C113" s="375" t="s">
        <v>146</v>
      </c>
      <c r="D113" s="376" t="s">
        <v>34</v>
      </c>
      <c r="E113" s="411">
        <f>Таблица3000!F113+Таблица2000!G113+Таблица1000!G113</f>
        <v>0</v>
      </c>
      <c r="F113" s="411">
        <f>Таблица2000!H113</f>
        <v>0</v>
      </c>
      <c r="G113" s="411">
        <f>Таблица3000!G113+Таблица2000!I113+Таблица1000!H113</f>
        <v>0</v>
      </c>
      <c r="H113" s="411">
        <f>Таблица1000!I113</f>
        <v>0</v>
      </c>
      <c r="I113" s="411">
        <f>Таблица1000!J113</f>
        <v>0</v>
      </c>
      <c r="J113" s="411">
        <f>Таблица1000!K113</f>
        <v>0</v>
      </c>
      <c r="K113" s="411">
        <f>Таблица2000!J113</f>
        <v>0</v>
      </c>
      <c r="L113" s="411">
        <f>Таблица3000!H113+Таблица2000!K113+Таблица1000!L113</f>
        <v>0</v>
      </c>
      <c r="M113" s="411">
        <f>Таблица2000!L113</f>
        <v>0</v>
      </c>
      <c r="N113" s="411">
        <f>Таблица3000!I113+Таблица2000!M113+Таблица1000!M113</f>
        <v>0</v>
      </c>
      <c r="O113" s="411">
        <f>Таблица3000!J113+Таблица2000!N113+Таблица1000!N113</f>
        <v>0</v>
      </c>
      <c r="P113" s="411">
        <f>Таблица3000!K113+Таблица2000!O113+Таблица1000!O113</f>
        <v>0</v>
      </c>
      <c r="Q113" s="411">
        <f>Таблица3000!L113+Таблица2000!P113+Таблица1000!P113</f>
        <v>0</v>
      </c>
      <c r="R113" s="411">
        <f>Таблица2000!Q113</f>
        <v>0</v>
      </c>
      <c r="S113" s="411">
        <f>Таблица2000!R113</f>
        <v>0</v>
      </c>
      <c r="T113" s="411">
        <f>Таблица3000!M113+Таблица2000!S113+Таблица1000!Q113</f>
        <v>0</v>
      </c>
      <c r="U113" s="411">
        <f>Таблица2000!T113</f>
        <v>0</v>
      </c>
      <c r="V113" s="411">
        <f>Таблица3000!N113+Таблица2000!U113+Таблица1000!R113</f>
        <v>0</v>
      </c>
      <c r="W113" s="411">
        <f>Таблица2000!V113</f>
        <v>0</v>
      </c>
      <c r="X113" s="557" t="e">
        <f>G113*1000/Таблица4601!F9</f>
        <v>#DIV/0!</v>
      </c>
      <c r="Y113" s="557" t="e">
        <f>N113*1000/Таблица4601!F9</f>
        <v>#DIV/0!</v>
      </c>
      <c r="Z113" s="557" t="e">
        <f>V113*1000/Таблица4601!F9</f>
        <v>#DIV/0!</v>
      </c>
      <c r="AA113" s="557" t="e">
        <f t="shared" si="1"/>
        <v>#DIV/0!</v>
      </c>
    </row>
    <row r="114" spans="1:27" x14ac:dyDescent="0.15">
      <c r="A114" s="377" t="s">
        <v>593</v>
      </c>
      <c r="B114" s="378" t="s">
        <v>222</v>
      </c>
      <c r="C114" s="378" t="s">
        <v>78</v>
      </c>
      <c r="D114" s="379" t="s">
        <v>473</v>
      </c>
      <c r="E114" s="411">
        <f>Таблица3000!F114+Таблица2000!G114+Таблица1000!G114</f>
        <v>0</v>
      </c>
      <c r="F114" s="411">
        <f>Таблица2000!H114</f>
        <v>0</v>
      </c>
      <c r="G114" s="411">
        <f>Таблица3000!G114+Таблица2000!I114+Таблица1000!H114</f>
        <v>0</v>
      </c>
      <c r="H114" s="411">
        <f>Таблица1000!I114</f>
        <v>0</v>
      </c>
      <c r="I114" s="411">
        <f>Таблица1000!J114</f>
        <v>0</v>
      </c>
      <c r="J114" s="411">
        <f>Таблица1000!K114</f>
        <v>0</v>
      </c>
      <c r="K114" s="411">
        <f>Таблица2000!J114</f>
        <v>0</v>
      </c>
      <c r="L114" s="411">
        <f>Таблица3000!H114+Таблица2000!K114+Таблица1000!L114</f>
        <v>0</v>
      </c>
      <c r="M114" s="411">
        <f>Таблица2000!L114</f>
        <v>0</v>
      </c>
      <c r="N114" s="411">
        <f>Таблица3000!I114+Таблица2000!M114+Таблица1000!M114</f>
        <v>0</v>
      </c>
      <c r="O114" s="411">
        <f>Таблица3000!J114+Таблица2000!N114+Таблица1000!N114</f>
        <v>0</v>
      </c>
      <c r="P114" s="411">
        <f>Таблица3000!K114+Таблица2000!O114+Таблица1000!O114</f>
        <v>0</v>
      </c>
      <c r="Q114" s="411">
        <f>Таблица3000!L114+Таблица2000!P114+Таблица1000!P114</f>
        <v>0</v>
      </c>
      <c r="R114" s="411">
        <f>Таблица2000!Q114</f>
        <v>0</v>
      </c>
      <c r="S114" s="411">
        <f>Таблица2000!R114</f>
        <v>0</v>
      </c>
      <c r="T114" s="411">
        <f>Таблица3000!M114+Таблица2000!S114+Таблица1000!Q114</f>
        <v>0</v>
      </c>
      <c r="U114" s="411">
        <f>Таблица2000!T114</f>
        <v>0</v>
      </c>
      <c r="V114" s="411">
        <f>Таблица3000!N114+Таблица2000!U114+Таблица1000!R114</f>
        <v>0</v>
      </c>
      <c r="W114" s="411">
        <f>Таблица2000!V114</f>
        <v>0</v>
      </c>
      <c r="X114" s="557" t="e">
        <f>G114*1000/Таблица4601!F9</f>
        <v>#DIV/0!</v>
      </c>
      <c r="Y114" s="557" t="e">
        <f>N114*1000/Таблица4601!F9</f>
        <v>#DIV/0!</v>
      </c>
      <c r="Z114" s="557" t="e">
        <f>V114*1000/Таблица4601!F9</f>
        <v>#DIV/0!</v>
      </c>
      <c r="AA114" s="557" t="e">
        <f t="shared" si="1"/>
        <v>#DIV/0!</v>
      </c>
    </row>
    <row r="115" spans="1:27" x14ac:dyDescent="0.15">
      <c r="A115" s="377" t="s">
        <v>694</v>
      </c>
      <c r="B115" s="378" t="s">
        <v>360</v>
      </c>
      <c r="C115" s="378" t="s">
        <v>348</v>
      </c>
      <c r="D115" s="379" t="s">
        <v>893</v>
      </c>
      <c r="E115" s="411">
        <f>Таблица3000!F115+Таблица2000!G115+Таблица1000!G115</f>
        <v>0</v>
      </c>
      <c r="F115" s="411">
        <f>Таблица2000!H115</f>
        <v>0</v>
      </c>
      <c r="G115" s="411">
        <f>Таблица3000!G115+Таблица2000!I115+Таблица1000!H115</f>
        <v>0</v>
      </c>
      <c r="H115" s="411">
        <f>Таблица1000!I115</f>
        <v>0</v>
      </c>
      <c r="I115" s="411">
        <f>Таблица1000!J115</f>
        <v>0</v>
      </c>
      <c r="J115" s="411">
        <f>Таблица1000!K115</f>
        <v>0</v>
      </c>
      <c r="K115" s="411">
        <f>Таблица2000!J115</f>
        <v>0</v>
      </c>
      <c r="L115" s="411">
        <f>Таблица3000!H115+Таблица2000!K115+Таблица1000!L115</f>
        <v>0</v>
      </c>
      <c r="M115" s="411">
        <f>Таблица2000!L115</f>
        <v>0</v>
      </c>
      <c r="N115" s="411">
        <f>Таблица3000!I115+Таблица2000!M115+Таблица1000!M115</f>
        <v>0</v>
      </c>
      <c r="O115" s="411">
        <f>Таблица3000!J115+Таблица2000!N115+Таблица1000!N115</f>
        <v>0</v>
      </c>
      <c r="P115" s="411">
        <f>Таблица3000!K115+Таблица2000!O115+Таблица1000!O115</f>
        <v>0</v>
      </c>
      <c r="Q115" s="411">
        <f>Таблица3000!L115+Таблица2000!P115+Таблица1000!P115</f>
        <v>0</v>
      </c>
      <c r="R115" s="411">
        <f>Таблица2000!Q115</f>
        <v>0</v>
      </c>
      <c r="S115" s="411">
        <f>Таблица2000!R115</f>
        <v>0</v>
      </c>
      <c r="T115" s="411">
        <f>Таблица3000!M115+Таблица2000!S115+Таблица1000!Q115</f>
        <v>0</v>
      </c>
      <c r="U115" s="411">
        <f>Таблица2000!T115</f>
        <v>0</v>
      </c>
      <c r="V115" s="411">
        <f>Таблица3000!N115+Таблица2000!U115+Таблица1000!R115</f>
        <v>0</v>
      </c>
      <c r="W115" s="411">
        <f>Таблица2000!V115</f>
        <v>0</v>
      </c>
      <c r="X115" s="557" t="e">
        <f>G115*1000/Таблица4601!F9</f>
        <v>#DIV/0!</v>
      </c>
      <c r="Y115" s="557" t="e">
        <f>N115*1000/Таблица4601!F9</f>
        <v>#DIV/0!</v>
      </c>
      <c r="Z115" s="557" t="e">
        <f>V115*1000/Таблица4601!F249</f>
        <v>#DIV/0!</v>
      </c>
      <c r="AA115" s="557" t="e">
        <f t="shared" si="1"/>
        <v>#DIV/0!</v>
      </c>
    </row>
    <row r="116" spans="1:27" s="412" customFormat="1" ht="21" x14ac:dyDescent="0.15">
      <c r="A116" s="377" t="s">
        <v>970</v>
      </c>
      <c r="B116" s="378" t="s">
        <v>361</v>
      </c>
      <c r="C116" s="378" t="s">
        <v>349</v>
      </c>
      <c r="D116" s="379" t="s">
        <v>486</v>
      </c>
      <c r="E116" s="411">
        <f>Таблица3000!F116+Таблица2000!G116+Таблица1000!G116</f>
        <v>0</v>
      </c>
      <c r="F116" s="411">
        <f>Таблица2000!H116</f>
        <v>0</v>
      </c>
      <c r="G116" s="411">
        <f>Таблица3000!G116+Таблица2000!I116+Таблица1000!H116</f>
        <v>0</v>
      </c>
      <c r="H116" s="411">
        <f>Таблица1000!I116</f>
        <v>0</v>
      </c>
      <c r="I116" s="411">
        <f>Таблица1000!J116</f>
        <v>0</v>
      </c>
      <c r="J116" s="411">
        <f>Таблица1000!K116</f>
        <v>0</v>
      </c>
      <c r="K116" s="411">
        <f>Таблица2000!J116</f>
        <v>0</v>
      </c>
      <c r="L116" s="411">
        <f>Таблица3000!H116+Таблица2000!K116+Таблица1000!L116</f>
        <v>0</v>
      </c>
      <c r="M116" s="411">
        <f>Таблица2000!L116</f>
        <v>0</v>
      </c>
      <c r="N116" s="411">
        <f>Таблица3000!I116+Таблица2000!M116+Таблица1000!M116</f>
        <v>0</v>
      </c>
      <c r="O116" s="411">
        <f>Таблица3000!J116+Таблица2000!N116+Таблица1000!N116</f>
        <v>0</v>
      </c>
      <c r="P116" s="411">
        <f>Таблица3000!K116+Таблица2000!O116+Таблица1000!O116</f>
        <v>0</v>
      </c>
      <c r="Q116" s="411">
        <f>Таблица3000!L116+Таблица2000!P116+Таблица1000!P116</f>
        <v>0</v>
      </c>
      <c r="R116" s="411">
        <f>Таблица2000!Q116</f>
        <v>0</v>
      </c>
      <c r="S116" s="411">
        <f>Таблица2000!R116</f>
        <v>0</v>
      </c>
      <c r="T116" s="411">
        <f>Таблица3000!M116+Таблица2000!S116+Таблица1000!Q116</f>
        <v>0</v>
      </c>
      <c r="U116" s="411">
        <f>Таблица2000!T116</f>
        <v>0</v>
      </c>
      <c r="V116" s="411">
        <f>Таблица3000!N116+Таблица2000!U116+Таблица1000!R116</f>
        <v>0</v>
      </c>
      <c r="W116" s="411">
        <f>Таблица2000!V116</f>
        <v>0</v>
      </c>
      <c r="X116" s="557" t="e">
        <f>G116*1000/Таблица4601!F9</f>
        <v>#DIV/0!</v>
      </c>
      <c r="Y116" s="557" t="e">
        <f>N116*1000/Таблица4601!F9</f>
        <v>#DIV/0!</v>
      </c>
      <c r="Z116" s="557" t="e">
        <f>V116*1000/Таблица4601!F9</f>
        <v>#DIV/0!</v>
      </c>
      <c r="AA116" s="557" t="e">
        <f t="shared" si="1"/>
        <v>#DIV/0!</v>
      </c>
    </row>
    <row r="117" spans="1:27" x14ac:dyDescent="0.15">
      <c r="A117" s="377" t="s">
        <v>971</v>
      </c>
      <c r="B117" s="378" t="s">
        <v>362</v>
      </c>
      <c r="C117" s="378" t="s">
        <v>350</v>
      </c>
      <c r="D117" s="379" t="s">
        <v>601</v>
      </c>
      <c r="E117" s="411">
        <f>Таблица3000!F117+Таблица2000!G117+Таблица1000!G117</f>
        <v>0</v>
      </c>
      <c r="F117" s="411">
        <f>Таблица2000!H117</f>
        <v>0</v>
      </c>
      <c r="G117" s="411">
        <f>Таблица3000!G117+Таблица2000!I117+Таблица1000!H117</f>
        <v>0</v>
      </c>
      <c r="H117" s="411">
        <f>Таблица1000!I117</f>
        <v>0</v>
      </c>
      <c r="I117" s="411">
        <f>Таблица1000!J117</f>
        <v>0</v>
      </c>
      <c r="J117" s="411">
        <f>Таблица1000!K117</f>
        <v>0</v>
      </c>
      <c r="K117" s="411">
        <f>Таблица2000!J117</f>
        <v>0</v>
      </c>
      <c r="L117" s="411">
        <f>Таблица3000!H117+Таблица2000!K117+Таблица1000!L117</f>
        <v>0</v>
      </c>
      <c r="M117" s="411">
        <f>Таблица2000!L117</f>
        <v>0</v>
      </c>
      <c r="N117" s="411">
        <f>Таблица3000!I117+Таблица2000!M117+Таблица1000!M117</f>
        <v>0</v>
      </c>
      <c r="O117" s="411">
        <f>Таблица3000!J117+Таблица2000!N117+Таблица1000!N117</f>
        <v>0</v>
      </c>
      <c r="P117" s="411">
        <f>Таблица3000!K117+Таблица2000!O117+Таблица1000!O117</f>
        <v>0</v>
      </c>
      <c r="Q117" s="411">
        <f>Таблица3000!L117+Таблица2000!P117+Таблица1000!P117</f>
        <v>0</v>
      </c>
      <c r="R117" s="411">
        <f>Таблица2000!Q117</f>
        <v>0</v>
      </c>
      <c r="S117" s="411">
        <f>Таблица2000!R117</f>
        <v>0</v>
      </c>
      <c r="T117" s="411">
        <f>Таблица3000!M117+Таблица2000!S117+Таблица1000!Q117</f>
        <v>0</v>
      </c>
      <c r="U117" s="411">
        <f>Таблица2000!T117</f>
        <v>0</v>
      </c>
      <c r="V117" s="411">
        <f>Таблица3000!N117+Таблица2000!U117+Таблица1000!R117</f>
        <v>0</v>
      </c>
      <c r="W117" s="411">
        <f>Таблица2000!V117</f>
        <v>0</v>
      </c>
      <c r="X117" s="557" t="e">
        <f>G117*1000/Таблица4601!F9</f>
        <v>#DIV/0!</v>
      </c>
      <c r="Y117" s="557" t="e">
        <f>N117*1000/Таблица4601!F9</f>
        <v>#DIV/0!</v>
      </c>
      <c r="Z117" s="557" t="e">
        <f>V117*1000/Таблица4601!F9</f>
        <v>#DIV/0!</v>
      </c>
      <c r="AA117" s="557" t="e">
        <f t="shared" si="1"/>
        <v>#DIV/0!</v>
      </c>
    </row>
    <row r="118" spans="1:27" s="486" customFormat="1" ht="15" x14ac:dyDescent="0.25">
      <c r="A118" s="377" t="s">
        <v>695</v>
      </c>
      <c r="B118" s="378" t="s">
        <v>363</v>
      </c>
      <c r="C118" s="378" t="s">
        <v>351</v>
      </c>
      <c r="D118" s="379" t="s">
        <v>771</v>
      </c>
      <c r="E118" s="411">
        <f>Таблица3000!F118+Таблица2000!G118+Таблица1000!G118</f>
        <v>0</v>
      </c>
      <c r="F118" s="411">
        <f>Таблица2000!H118</f>
        <v>0</v>
      </c>
      <c r="G118" s="411">
        <f>Таблица3000!G118+Таблица2000!I118+Таблица1000!H118</f>
        <v>0</v>
      </c>
      <c r="H118" s="411">
        <f>Таблица1000!I118</f>
        <v>0</v>
      </c>
      <c r="I118" s="411">
        <f>Таблица1000!J118</f>
        <v>0</v>
      </c>
      <c r="J118" s="411">
        <f>Таблица1000!K118</f>
        <v>0</v>
      </c>
      <c r="K118" s="411">
        <f>Таблица2000!J118</f>
        <v>0</v>
      </c>
      <c r="L118" s="411">
        <f>Таблица3000!H118+Таблица2000!K118+Таблица1000!L118</f>
        <v>0</v>
      </c>
      <c r="M118" s="411">
        <f>Таблица2000!L118</f>
        <v>0</v>
      </c>
      <c r="N118" s="411">
        <f>Таблица3000!I118+Таблица2000!M118+Таблица1000!M118</f>
        <v>0</v>
      </c>
      <c r="O118" s="411">
        <f>Таблица3000!J118+Таблица2000!N118+Таблица1000!N118</f>
        <v>0</v>
      </c>
      <c r="P118" s="411">
        <f>Таблица3000!K118+Таблица2000!O118+Таблица1000!O118</f>
        <v>0</v>
      </c>
      <c r="Q118" s="411">
        <f>Таблица3000!L118+Таблица2000!P118+Таблица1000!P118</f>
        <v>0</v>
      </c>
      <c r="R118" s="411">
        <f>Таблица2000!Q118</f>
        <v>0</v>
      </c>
      <c r="S118" s="411">
        <f>Таблица2000!R118</f>
        <v>0</v>
      </c>
      <c r="T118" s="411">
        <f>Таблица3000!M118+Таблица2000!S118+Таблица1000!Q118</f>
        <v>0</v>
      </c>
      <c r="U118" s="411">
        <f>Таблица2000!T118</f>
        <v>0</v>
      </c>
      <c r="V118" s="411">
        <f>Таблица3000!N118+Таблица2000!U118+Таблица1000!R118</f>
        <v>0</v>
      </c>
      <c r="W118" s="411">
        <f>Таблица2000!V118</f>
        <v>0</v>
      </c>
      <c r="X118" s="557" t="e">
        <f>G118*1000/Таблица4601!F9</f>
        <v>#DIV/0!</v>
      </c>
      <c r="Y118" s="557" t="e">
        <f>N118*1000/Таблица4601!F9</f>
        <v>#DIV/0!</v>
      </c>
      <c r="Z118" s="557" t="e">
        <f>V118*1000/Таблица4601!F9</f>
        <v>#DIV/0!</v>
      </c>
      <c r="AA118" s="557" t="e">
        <f t="shared" si="1"/>
        <v>#DIV/0!</v>
      </c>
    </row>
    <row r="119" spans="1:27" x14ac:dyDescent="0.15">
      <c r="A119" s="377" t="s">
        <v>696</v>
      </c>
      <c r="B119" s="378" t="s">
        <v>364</v>
      </c>
      <c r="C119" s="378" t="s">
        <v>352</v>
      </c>
      <c r="D119" s="379" t="s">
        <v>372</v>
      </c>
      <c r="E119" s="411">
        <f>Таблица3000!F119+Таблица2000!G119+Таблица1000!G119</f>
        <v>0</v>
      </c>
      <c r="F119" s="411">
        <f>Таблица2000!H119</f>
        <v>0</v>
      </c>
      <c r="G119" s="411">
        <f>Таблица3000!G119+Таблица2000!I119+Таблица1000!H119</f>
        <v>0</v>
      </c>
      <c r="H119" s="411">
        <f>Таблица1000!I119</f>
        <v>0</v>
      </c>
      <c r="I119" s="411">
        <f>Таблица1000!J119</f>
        <v>0</v>
      </c>
      <c r="J119" s="411">
        <f>Таблица1000!K119</f>
        <v>0</v>
      </c>
      <c r="K119" s="411">
        <f>Таблица2000!J119</f>
        <v>0</v>
      </c>
      <c r="L119" s="411">
        <f>Таблица3000!H119+Таблица2000!K119+Таблица1000!L119</f>
        <v>0</v>
      </c>
      <c r="M119" s="411">
        <f>Таблица2000!L119</f>
        <v>0</v>
      </c>
      <c r="N119" s="411">
        <f>Таблица3000!I119+Таблица2000!M119+Таблица1000!M119</f>
        <v>0</v>
      </c>
      <c r="O119" s="411">
        <f>Таблица3000!J119+Таблица2000!N119+Таблица1000!N119</f>
        <v>0</v>
      </c>
      <c r="P119" s="411">
        <f>Таблица3000!K119+Таблица2000!O119+Таблица1000!O119</f>
        <v>0</v>
      </c>
      <c r="Q119" s="411">
        <f>Таблица3000!L119+Таблица2000!P119+Таблица1000!P119</f>
        <v>0</v>
      </c>
      <c r="R119" s="411">
        <f>Таблица2000!Q119</f>
        <v>0</v>
      </c>
      <c r="S119" s="411">
        <f>Таблица2000!R119</f>
        <v>0</v>
      </c>
      <c r="T119" s="411">
        <f>Таблица3000!M119+Таблица2000!S119+Таблица1000!Q119</f>
        <v>0</v>
      </c>
      <c r="U119" s="411">
        <f>Таблица2000!T119</f>
        <v>0</v>
      </c>
      <c r="V119" s="411">
        <f>Таблица3000!N119+Таблица2000!U119+Таблица1000!R119</f>
        <v>0</v>
      </c>
      <c r="W119" s="411">
        <f>Таблица2000!V119</f>
        <v>0</v>
      </c>
      <c r="X119" s="557" t="e">
        <f>G119*1000/Таблица4601!F9</f>
        <v>#DIV/0!</v>
      </c>
      <c r="Y119" s="557" t="e">
        <f>N119*1000/Таблица4601!F9</f>
        <v>#DIV/0!</v>
      </c>
      <c r="Z119" s="557" t="e">
        <f>V119*1000/Таблица4601!F9</f>
        <v>#DIV/0!</v>
      </c>
      <c r="AA119" s="557" t="e">
        <f t="shared" si="1"/>
        <v>#DIV/0!</v>
      </c>
    </row>
    <row r="120" spans="1:27" ht="21" x14ac:dyDescent="0.15">
      <c r="A120" s="377" t="s">
        <v>697</v>
      </c>
      <c r="B120" s="378" t="s">
        <v>365</v>
      </c>
      <c r="C120" s="378" t="s">
        <v>353</v>
      </c>
      <c r="D120" s="379" t="s">
        <v>373</v>
      </c>
      <c r="E120" s="411">
        <f>Таблица3000!F120+Таблица2000!G120+Таблица1000!G120</f>
        <v>0</v>
      </c>
      <c r="F120" s="411">
        <f>Таблица2000!H120</f>
        <v>0</v>
      </c>
      <c r="G120" s="411">
        <f>Таблица3000!G120+Таблица2000!I120+Таблица1000!H120</f>
        <v>0</v>
      </c>
      <c r="H120" s="411">
        <f>Таблица1000!I120</f>
        <v>0</v>
      </c>
      <c r="I120" s="411">
        <f>Таблица1000!J120</f>
        <v>0</v>
      </c>
      <c r="J120" s="411">
        <f>Таблица1000!K120</f>
        <v>0</v>
      </c>
      <c r="K120" s="411">
        <f>Таблица2000!J120</f>
        <v>0</v>
      </c>
      <c r="L120" s="411">
        <f>Таблица3000!H120+Таблица2000!K120+Таблица1000!L120</f>
        <v>0</v>
      </c>
      <c r="M120" s="411">
        <f>Таблица2000!L120</f>
        <v>0</v>
      </c>
      <c r="N120" s="411">
        <f>Таблица3000!I120+Таблица2000!M120+Таблица1000!M120</f>
        <v>0</v>
      </c>
      <c r="O120" s="411">
        <f>Таблица3000!J120+Таблица2000!N120+Таблица1000!N120</f>
        <v>0</v>
      </c>
      <c r="P120" s="411">
        <f>Таблица3000!K120+Таблица2000!O120+Таблица1000!O120</f>
        <v>0</v>
      </c>
      <c r="Q120" s="411">
        <f>Таблица3000!L120+Таблица2000!P120+Таблица1000!P120</f>
        <v>0</v>
      </c>
      <c r="R120" s="411">
        <f>Таблица2000!Q120</f>
        <v>0</v>
      </c>
      <c r="S120" s="411">
        <f>Таблица2000!R120</f>
        <v>0</v>
      </c>
      <c r="T120" s="411">
        <f>Таблица3000!M120+Таблица2000!S120+Таблица1000!Q120</f>
        <v>0</v>
      </c>
      <c r="U120" s="411">
        <f>Таблица2000!T120</f>
        <v>0</v>
      </c>
      <c r="V120" s="411">
        <f>Таблица3000!N120+Таблица2000!U120+Таблица1000!R120</f>
        <v>0</v>
      </c>
      <c r="W120" s="411">
        <f>Таблица2000!V120</f>
        <v>0</v>
      </c>
      <c r="X120" s="557" t="e">
        <f>G120*1000/Таблица4601!F9</f>
        <v>#DIV/0!</v>
      </c>
      <c r="Y120" s="557" t="e">
        <f>N120*1000/Таблица4601!F9</f>
        <v>#DIV/0!</v>
      </c>
      <c r="Z120" s="557" t="e">
        <f>V120*1000/Таблица4601!F9</f>
        <v>#DIV/0!</v>
      </c>
      <c r="AA120" s="557" t="e">
        <f t="shared" si="1"/>
        <v>#DIV/0!</v>
      </c>
    </row>
    <row r="121" spans="1:27" x14ac:dyDescent="0.15">
      <c r="A121" s="377" t="s">
        <v>819</v>
      </c>
      <c r="B121" s="378" t="s">
        <v>366</v>
      </c>
      <c r="C121" s="378" t="s">
        <v>354</v>
      </c>
      <c r="D121" s="379" t="s">
        <v>894</v>
      </c>
      <c r="E121" s="411">
        <f>Таблица3000!F121+Таблица2000!G121+Таблица1000!G121</f>
        <v>0</v>
      </c>
      <c r="F121" s="411">
        <f>Таблица2000!H121</f>
        <v>0</v>
      </c>
      <c r="G121" s="411">
        <f>Таблица3000!G121+Таблица2000!I121+Таблица1000!H121</f>
        <v>0</v>
      </c>
      <c r="H121" s="411">
        <f>Таблица1000!I121</f>
        <v>0</v>
      </c>
      <c r="I121" s="411">
        <f>Таблица1000!J121</f>
        <v>0</v>
      </c>
      <c r="J121" s="411">
        <f>Таблица1000!K121</f>
        <v>0</v>
      </c>
      <c r="K121" s="411">
        <f>Таблица2000!J121</f>
        <v>0</v>
      </c>
      <c r="L121" s="411">
        <f>Таблица3000!H121+Таблица2000!K121+Таблица1000!L121</f>
        <v>0</v>
      </c>
      <c r="M121" s="411">
        <f>Таблица2000!L121</f>
        <v>0</v>
      </c>
      <c r="N121" s="411">
        <f>Таблица3000!I121+Таблица2000!M121+Таблица1000!M121</f>
        <v>0</v>
      </c>
      <c r="O121" s="411">
        <f>Таблица3000!J121+Таблица2000!N121+Таблица1000!N121</f>
        <v>0</v>
      </c>
      <c r="P121" s="411">
        <f>Таблица3000!K121+Таблица2000!O121+Таблица1000!O121</f>
        <v>0</v>
      </c>
      <c r="Q121" s="411">
        <f>Таблица3000!L121+Таблица2000!P121+Таблица1000!P121</f>
        <v>0</v>
      </c>
      <c r="R121" s="411">
        <f>Таблица2000!Q121</f>
        <v>0</v>
      </c>
      <c r="S121" s="411">
        <f>Таблица2000!R121</f>
        <v>0</v>
      </c>
      <c r="T121" s="411">
        <f>Таблица3000!M121+Таблица2000!S121+Таблица1000!Q121</f>
        <v>0</v>
      </c>
      <c r="U121" s="411">
        <f>Таблица2000!T121</f>
        <v>0</v>
      </c>
      <c r="V121" s="411">
        <f>Таблица3000!N121+Таблица2000!U121+Таблица1000!R121</f>
        <v>0</v>
      </c>
      <c r="W121" s="411">
        <f>Таблица2000!V121</f>
        <v>0</v>
      </c>
      <c r="X121" s="557" t="e">
        <f>G121*1000/Таблица4601!F9</f>
        <v>#DIV/0!</v>
      </c>
      <c r="Y121" s="557" t="e">
        <f>N121*1000/Таблица4601!F9</f>
        <v>#DIV/0!</v>
      </c>
      <c r="Z121" s="557" t="e">
        <f>V121*1000/Таблица4601!F9</f>
        <v>#DIV/0!</v>
      </c>
      <c r="AA121" s="557" t="e">
        <f t="shared" si="1"/>
        <v>#DIV/0!</v>
      </c>
    </row>
    <row r="122" spans="1:27" ht="23.25" customHeight="1" x14ac:dyDescent="0.15">
      <c r="A122" s="377" t="s">
        <v>698</v>
      </c>
      <c r="B122" s="378" t="s">
        <v>367</v>
      </c>
      <c r="C122" s="378" t="s">
        <v>355</v>
      </c>
      <c r="D122" s="379" t="s">
        <v>772</v>
      </c>
      <c r="E122" s="411">
        <f>Таблица3000!F122+Таблица2000!G122+Таблица1000!G122</f>
        <v>0</v>
      </c>
      <c r="F122" s="411">
        <f>Таблица2000!H122</f>
        <v>0</v>
      </c>
      <c r="G122" s="411">
        <f>Таблица3000!G122+Таблица2000!I122+Таблица1000!H122</f>
        <v>0</v>
      </c>
      <c r="H122" s="411">
        <f>Таблица1000!I122</f>
        <v>0</v>
      </c>
      <c r="I122" s="411">
        <f>Таблица1000!J122</f>
        <v>0</v>
      </c>
      <c r="J122" s="411">
        <f>Таблица1000!K122</f>
        <v>0</v>
      </c>
      <c r="K122" s="411">
        <f>Таблица2000!J122</f>
        <v>0</v>
      </c>
      <c r="L122" s="411">
        <f>Таблица3000!H122+Таблица2000!K122+Таблица1000!L122</f>
        <v>0</v>
      </c>
      <c r="M122" s="411">
        <f>Таблица2000!L122</f>
        <v>0</v>
      </c>
      <c r="N122" s="411">
        <f>Таблица3000!I122+Таблица2000!M122+Таблица1000!M122</f>
        <v>0</v>
      </c>
      <c r="O122" s="411">
        <f>Таблица3000!J122+Таблица2000!N122+Таблица1000!N122</f>
        <v>0</v>
      </c>
      <c r="P122" s="411">
        <f>Таблица3000!K122+Таблица2000!O122+Таблица1000!O122</f>
        <v>0</v>
      </c>
      <c r="Q122" s="411">
        <f>Таблица3000!L122+Таблица2000!P122+Таблица1000!P122</f>
        <v>0</v>
      </c>
      <c r="R122" s="411">
        <f>Таблица2000!Q122</f>
        <v>0</v>
      </c>
      <c r="S122" s="411">
        <f>Таблица2000!R122</f>
        <v>0</v>
      </c>
      <c r="T122" s="411">
        <f>Таблица3000!M122+Таблица2000!S122+Таблица1000!Q122</f>
        <v>0</v>
      </c>
      <c r="U122" s="411">
        <f>Таблица2000!T122</f>
        <v>0</v>
      </c>
      <c r="V122" s="411">
        <f>Таблица3000!N122+Таблица2000!U122+Таблица1000!R122</f>
        <v>0</v>
      </c>
      <c r="W122" s="411">
        <f>Таблица2000!V122</f>
        <v>0</v>
      </c>
      <c r="X122" s="557" t="e">
        <f>G122*1000/Таблица4601!F9</f>
        <v>#DIV/0!</v>
      </c>
      <c r="Y122" s="557" t="e">
        <f>N122*1000/Таблица4601!F9</f>
        <v>#DIV/0!</v>
      </c>
      <c r="Z122" s="557" t="e">
        <f>V122*1000/Таблица4601!F9</f>
        <v>#DIV/0!</v>
      </c>
      <c r="AA122" s="557" t="e">
        <f t="shared" si="1"/>
        <v>#DIV/0!</v>
      </c>
    </row>
    <row r="123" spans="1:27" x14ac:dyDescent="0.15">
      <c r="A123" s="377" t="s">
        <v>699</v>
      </c>
      <c r="B123" s="378" t="s">
        <v>368</v>
      </c>
      <c r="C123" s="378" t="s">
        <v>356</v>
      </c>
      <c r="D123" s="379" t="s">
        <v>773</v>
      </c>
      <c r="E123" s="411">
        <f>Таблица3000!F123+Таблица2000!G123+Таблица1000!G123</f>
        <v>0</v>
      </c>
      <c r="F123" s="411">
        <f>Таблица2000!H123</f>
        <v>0</v>
      </c>
      <c r="G123" s="411">
        <f>Таблица3000!G123+Таблица2000!I123+Таблица1000!H123</f>
        <v>0</v>
      </c>
      <c r="H123" s="411">
        <f>Таблица1000!I123</f>
        <v>0</v>
      </c>
      <c r="I123" s="411">
        <f>Таблица1000!J123</f>
        <v>0</v>
      </c>
      <c r="J123" s="411">
        <f>Таблица1000!K123</f>
        <v>0</v>
      </c>
      <c r="K123" s="411">
        <f>Таблица2000!J123</f>
        <v>0</v>
      </c>
      <c r="L123" s="411">
        <f>Таблица3000!H123+Таблица2000!K123+Таблица1000!L123</f>
        <v>0</v>
      </c>
      <c r="M123" s="411">
        <f>Таблица2000!L123</f>
        <v>0</v>
      </c>
      <c r="N123" s="411">
        <f>Таблица3000!I123+Таблица2000!M123+Таблица1000!M123</f>
        <v>0</v>
      </c>
      <c r="O123" s="411">
        <f>Таблица3000!J123+Таблица2000!N123+Таблица1000!N123</f>
        <v>0</v>
      </c>
      <c r="P123" s="411">
        <f>Таблица3000!K123+Таблица2000!O123+Таблица1000!O123</f>
        <v>0</v>
      </c>
      <c r="Q123" s="411">
        <f>Таблица3000!L123+Таблица2000!P123+Таблица1000!P123</f>
        <v>0</v>
      </c>
      <c r="R123" s="411">
        <f>Таблица2000!Q123</f>
        <v>0</v>
      </c>
      <c r="S123" s="411">
        <f>Таблица2000!R123</f>
        <v>0</v>
      </c>
      <c r="T123" s="411">
        <f>Таблица3000!M123+Таблица2000!S123+Таблица1000!Q123</f>
        <v>0</v>
      </c>
      <c r="U123" s="411">
        <f>Таблица2000!T123</f>
        <v>0</v>
      </c>
      <c r="V123" s="411">
        <f>Таблица3000!N123+Таблица2000!U123+Таблица1000!R123</f>
        <v>0</v>
      </c>
      <c r="W123" s="411">
        <f>Таблица2000!V123</f>
        <v>0</v>
      </c>
      <c r="X123" s="557" t="e">
        <f>G123*1000/Таблица4601!F9</f>
        <v>#DIV/0!</v>
      </c>
      <c r="Y123" s="557" t="e">
        <f>N123*1000/Таблица4601!F9</f>
        <v>#DIV/0!</v>
      </c>
      <c r="Z123" s="557" t="e">
        <f>V123*1000/Таблица4601!F9</f>
        <v>#DIV/0!</v>
      </c>
      <c r="AA123" s="557" t="e">
        <f t="shared" si="1"/>
        <v>#DIV/0!</v>
      </c>
    </row>
    <row r="124" spans="1:27" x14ac:dyDescent="0.15">
      <c r="A124" s="377" t="s">
        <v>1468</v>
      </c>
      <c r="B124" s="378" t="s">
        <v>1469</v>
      </c>
      <c r="C124" s="378" t="s">
        <v>1470</v>
      </c>
      <c r="D124" s="379"/>
      <c r="E124" s="411">
        <f>Таблица3000!F124+Таблица2000!G124+Таблица1000!G124</f>
        <v>0</v>
      </c>
      <c r="F124" s="411">
        <f>Таблица2000!H124</f>
        <v>0</v>
      </c>
      <c r="G124" s="411">
        <f>Таблица3000!G124+Таблица2000!I124+Таблица1000!H124</f>
        <v>0</v>
      </c>
      <c r="H124" s="411">
        <f>Таблица1000!I124</f>
        <v>0</v>
      </c>
      <c r="I124" s="411">
        <f>Таблица1000!J124</f>
        <v>0</v>
      </c>
      <c r="J124" s="411">
        <f>Таблица1000!K124</f>
        <v>0</v>
      </c>
      <c r="K124" s="411">
        <f>Таблица2000!J124</f>
        <v>0</v>
      </c>
      <c r="L124" s="411">
        <f>Таблица3000!H124+Таблица2000!K124+Таблица1000!L124</f>
        <v>0</v>
      </c>
      <c r="M124" s="411">
        <f>Таблица2000!L124</f>
        <v>0</v>
      </c>
      <c r="N124" s="411">
        <f>Таблица3000!I124+Таблица2000!M124+Таблица1000!M124</f>
        <v>0</v>
      </c>
      <c r="O124" s="411">
        <f>Таблица3000!J124+Таблица2000!N124+Таблица1000!N124</f>
        <v>0</v>
      </c>
      <c r="P124" s="411">
        <f>Таблица3000!K124+Таблица2000!O124+Таблица1000!O124</f>
        <v>0</v>
      </c>
      <c r="Q124" s="411">
        <f>Таблица3000!L124+Таблица2000!P124+Таблица1000!P124</f>
        <v>0</v>
      </c>
      <c r="R124" s="411">
        <f>Таблица2000!Q124</f>
        <v>0</v>
      </c>
      <c r="S124" s="411">
        <f>Таблица2000!R124</f>
        <v>0</v>
      </c>
      <c r="T124" s="411">
        <f>Таблица3000!M124+Таблица2000!S124+Таблица1000!Q124</f>
        <v>0</v>
      </c>
      <c r="U124" s="411">
        <f>Таблица2000!T124</f>
        <v>0</v>
      </c>
      <c r="V124" s="411">
        <f>Таблица3000!N124+Таблица2000!U124+Таблица1000!R124</f>
        <v>0</v>
      </c>
      <c r="W124" s="411">
        <f>Таблица2000!V124</f>
        <v>0</v>
      </c>
      <c r="X124" s="557" t="e">
        <f>G124*1000/Таблица4601!F9</f>
        <v>#DIV/0!</v>
      </c>
      <c r="Y124" s="557" t="e">
        <f>N124*1000/Таблица4601!F9</f>
        <v>#DIV/0!</v>
      </c>
      <c r="Z124" s="557" t="e">
        <f>V124*1000/Таблица4601!F9</f>
        <v>#DIV/0!</v>
      </c>
      <c r="AA124" s="557" t="e">
        <f t="shared" si="1"/>
        <v>#DIV/0!</v>
      </c>
    </row>
    <row r="125" spans="1:27" x14ac:dyDescent="0.15">
      <c r="A125" s="377" t="s">
        <v>700</v>
      </c>
      <c r="B125" s="378" t="s">
        <v>369</v>
      </c>
      <c r="C125" s="378" t="s">
        <v>357</v>
      </c>
      <c r="D125" s="379" t="s">
        <v>774</v>
      </c>
      <c r="E125" s="411">
        <f>Таблица3000!F125+Таблица2000!G125+Таблица1000!G125</f>
        <v>0</v>
      </c>
      <c r="F125" s="411">
        <f>Таблица2000!H125</f>
        <v>0</v>
      </c>
      <c r="G125" s="411">
        <f>Таблица3000!G125+Таблица2000!I125+Таблица1000!H125</f>
        <v>0</v>
      </c>
      <c r="H125" s="411">
        <f>Таблица1000!I125</f>
        <v>0</v>
      </c>
      <c r="I125" s="411">
        <f>Таблица1000!J125</f>
        <v>0</v>
      </c>
      <c r="J125" s="411">
        <f>Таблица1000!K125</f>
        <v>0</v>
      </c>
      <c r="K125" s="411">
        <f>Таблица2000!J125</f>
        <v>0</v>
      </c>
      <c r="L125" s="411">
        <f>Таблица3000!H125+Таблица2000!K125+Таблица1000!L125</f>
        <v>0</v>
      </c>
      <c r="M125" s="411">
        <f>Таблица2000!L125</f>
        <v>0</v>
      </c>
      <c r="N125" s="411">
        <f>Таблица3000!I125+Таблица2000!M125+Таблица1000!M125</f>
        <v>0</v>
      </c>
      <c r="O125" s="411">
        <f>Таблица3000!J125+Таблица2000!N125+Таблица1000!N125</f>
        <v>0</v>
      </c>
      <c r="P125" s="411">
        <f>Таблица3000!K125+Таблица2000!O125+Таблица1000!O125</f>
        <v>0</v>
      </c>
      <c r="Q125" s="411">
        <f>Таблица3000!L125+Таблица2000!P125+Таблица1000!P125</f>
        <v>0</v>
      </c>
      <c r="R125" s="411">
        <f>Таблица2000!Q125</f>
        <v>0</v>
      </c>
      <c r="S125" s="411">
        <f>Таблица2000!R125</f>
        <v>0</v>
      </c>
      <c r="T125" s="411">
        <f>Таблица3000!M125+Таблица2000!S125+Таблица1000!Q125</f>
        <v>0</v>
      </c>
      <c r="U125" s="411">
        <f>Таблица2000!T125</f>
        <v>0</v>
      </c>
      <c r="V125" s="411">
        <f>Таблица3000!N125+Таблица2000!U125+Таблица1000!R125</f>
        <v>0</v>
      </c>
      <c r="W125" s="411">
        <f>Таблица2000!V125</f>
        <v>0</v>
      </c>
      <c r="X125" s="557" t="e">
        <f>G125*1000/Таблица4601!F9</f>
        <v>#DIV/0!</v>
      </c>
      <c r="Y125" s="557" t="e">
        <f>N125*1000/Таблица4601!F9</f>
        <v>#DIV/0!</v>
      </c>
      <c r="Z125" s="557" t="e">
        <f>V125*1000/Таблица4601!F9</f>
        <v>#DIV/0!</v>
      </c>
      <c r="AA125" s="557" t="e">
        <f t="shared" si="1"/>
        <v>#DIV/0!</v>
      </c>
    </row>
    <row r="126" spans="1:27" ht="12" customHeight="1" x14ac:dyDescent="0.15">
      <c r="A126" s="377" t="s">
        <v>701</v>
      </c>
      <c r="B126" s="378" t="s">
        <v>370</v>
      </c>
      <c r="C126" s="378" t="s">
        <v>358</v>
      </c>
      <c r="D126" s="379" t="s">
        <v>775</v>
      </c>
      <c r="E126" s="411">
        <f>Таблица3000!F126+Таблица2000!G126+Таблица1000!G126</f>
        <v>0</v>
      </c>
      <c r="F126" s="411">
        <f>Таблица2000!H126</f>
        <v>0</v>
      </c>
      <c r="G126" s="411">
        <f>Таблица3000!G126+Таблица2000!I126+Таблица1000!H126</f>
        <v>0</v>
      </c>
      <c r="H126" s="411">
        <f>Таблица1000!I126</f>
        <v>0</v>
      </c>
      <c r="I126" s="411">
        <f>Таблица1000!J126</f>
        <v>0</v>
      </c>
      <c r="J126" s="411">
        <f>Таблица1000!K126</f>
        <v>0</v>
      </c>
      <c r="K126" s="411">
        <f>Таблица2000!J126</f>
        <v>0</v>
      </c>
      <c r="L126" s="411">
        <f>Таблица3000!H126+Таблица2000!K126+Таблица1000!L126</f>
        <v>0</v>
      </c>
      <c r="M126" s="411">
        <f>Таблица2000!L126</f>
        <v>0</v>
      </c>
      <c r="N126" s="411">
        <f>Таблица3000!I126+Таблица2000!M126+Таблица1000!M126</f>
        <v>0</v>
      </c>
      <c r="O126" s="411">
        <f>Таблица3000!J126+Таблица2000!N126+Таблица1000!N126</f>
        <v>0</v>
      </c>
      <c r="P126" s="411">
        <f>Таблица3000!K126+Таблица2000!O126+Таблица1000!O126</f>
        <v>0</v>
      </c>
      <c r="Q126" s="411">
        <f>Таблица3000!L126+Таблица2000!P126+Таблица1000!P126</f>
        <v>0</v>
      </c>
      <c r="R126" s="411">
        <f>Таблица2000!Q126</f>
        <v>0</v>
      </c>
      <c r="S126" s="411">
        <f>Таблица2000!R126</f>
        <v>0</v>
      </c>
      <c r="T126" s="411">
        <f>Таблица3000!M126+Таблица2000!S126+Таблица1000!Q126</f>
        <v>0</v>
      </c>
      <c r="U126" s="411">
        <f>Таблица2000!T126</f>
        <v>0</v>
      </c>
      <c r="V126" s="411">
        <f>Таблица3000!N126+Таблица2000!U126+Таблица1000!R126</f>
        <v>0</v>
      </c>
      <c r="W126" s="411">
        <f>Таблица2000!V126</f>
        <v>0</v>
      </c>
      <c r="X126" s="557" t="e">
        <f>G126*1000/Таблица4601!F9</f>
        <v>#DIV/0!</v>
      </c>
      <c r="Y126" s="557" t="e">
        <f>N126*1000/Таблица4601!F9</f>
        <v>#DIV/0!</v>
      </c>
      <c r="Z126" s="557" t="e">
        <f>V126*1000/Таблица4601!F9</f>
        <v>#DIV/0!</v>
      </c>
      <c r="AA126" s="557" t="e">
        <f t="shared" si="1"/>
        <v>#DIV/0!</v>
      </c>
    </row>
    <row r="127" spans="1:27" x14ac:dyDescent="0.15">
      <c r="A127" s="377" t="s">
        <v>702</v>
      </c>
      <c r="B127" s="378" t="s">
        <v>371</v>
      </c>
      <c r="C127" s="378" t="s">
        <v>359</v>
      </c>
      <c r="D127" s="379" t="s">
        <v>776</v>
      </c>
      <c r="E127" s="411">
        <f>Таблица3000!F127+Таблица2000!G127+Таблица1000!G127</f>
        <v>0</v>
      </c>
      <c r="F127" s="411">
        <f>Таблица2000!H127</f>
        <v>0</v>
      </c>
      <c r="G127" s="411">
        <f>Таблица3000!G127+Таблица2000!I127+Таблица1000!H127</f>
        <v>0</v>
      </c>
      <c r="H127" s="411">
        <f>Таблица1000!I127</f>
        <v>0</v>
      </c>
      <c r="I127" s="411">
        <f>Таблица1000!J127</f>
        <v>0</v>
      </c>
      <c r="J127" s="411">
        <f>Таблица1000!K127</f>
        <v>0</v>
      </c>
      <c r="K127" s="411">
        <f>Таблица2000!J127</f>
        <v>0</v>
      </c>
      <c r="L127" s="411">
        <f>Таблица3000!H127+Таблица2000!K127+Таблица1000!L127</f>
        <v>0</v>
      </c>
      <c r="M127" s="411">
        <f>Таблица2000!L127</f>
        <v>0</v>
      </c>
      <c r="N127" s="411">
        <f>Таблица3000!I127+Таблица2000!M127+Таблица1000!M127</f>
        <v>0</v>
      </c>
      <c r="O127" s="411">
        <f>Таблица3000!J127+Таблица2000!N127+Таблица1000!N127</f>
        <v>0</v>
      </c>
      <c r="P127" s="411">
        <f>Таблица3000!K127+Таблица2000!O127+Таблица1000!O127</f>
        <v>0</v>
      </c>
      <c r="Q127" s="411">
        <f>Таблица3000!L127+Таблица2000!P127+Таблица1000!P127</f>
        <v>0</v>
      </c>
      <c r="R127" s="411">
        <f>Таблица2000!Q127</f>
        <v>0</v>
      </c>
      <c r="S127" s="411">
        <f>Таблица2000!R127</f>
        <v>0</v>
      </c>
      <c r="T127" s="411">
        <f>Таблица3000!M127+Таблица2000!S127+Таблица1000!Q127</f>
        <v>0</v>
      </c>
      <c r="U127" s="411">
        <f>Таблица2000!T127</f>
        <v>0</v>
      </c>
      <c r="V127" s="411">
        <f>Таблица3000!N127+Таблица2000!U127+Таблица1000!R127</f>
        <v>0</v>
      </c>
      <c r="W127" s="411">
        <f>Таблица2000!V127</f>
        <v>0</v>
      </c>
      <c r="X127" s="557" t="e">
        <f>G127*1000/Таблица4601!F9</f>
        <v>#DIV/0!</v>
      </c>
      <c r="Y127" s="557" t="e">
        <f>N127*1000/Таблица4601!F9</f>
        <v>#DIV/0!</v>
      </c>
      <c r="Z127" s="557" t="e">
        <f>V127*1000/Таблица4601!F9</f>
        <v>#DIV/0!</v>
      </c>
      <c r="AA127" s="557" t="e">
        <f t="shared" si="1"/>
        <v>#DIV/0!</v>
      </c>
    </row>
    <row r="128" spans="1:27" x14ac:dyDescent="0.15">
      <c r="A128" s="377" t="s">
        <v>1541</v>
      </c>
      <c r="B128" s="378" t="s">
        <v>1472</v>
      </c>
      <c r="C128" s="378" t="s">
        <v>1473</v>
      </c>
      <c r="D128" s="379"/>
      <c r="E128" s="411">
        <f>Таблица3000!F128+Таблица2000!G128+Таблица1000!G128</f>
        <v>0</v>
      </c>
      <c r="F128" s="411">
        <f>Таблица2000!H128</f>
        <v>0</v>
      </c>
      <c r="G128" s="411">
        <f>Таблица3000!G128+Таблица2000!I128+Таблица1000!H128</f>
        <v>0</v>
      </c>
      <c r="H128" s="411">
        <f>Таблица1000!I128</f>
        <v>0</v>
      </c>
      <c r="I128" s="411">
        <f>Таблица1000!J128</f>
        <v>0</v>
      </c>
      <c r="J128" s="411">
        <f>Таблица1000!K128</f>
        <v>0</v>
      </c>
      <c r="K128" s="411">
        <f>Таблица2000!J128</f>
        <v>0</v>
      </c>
      <c r="L128" s="411">
        <f>Таблица3000!H128+Таблица2000!K128+Таблица1000!L128</f>
        <v>0</v>
      </c>
      <c r="M128" s="411">
        <f>Таблица2000!L128</f>
        <v>0</v>
      </c>
      <c r="N128" s="411">
        <f>Таблица3000!I128+Таблица2000!M128+Таблица1000!M128</f>
        <v>0</v>
      </c>
      <c r="O128" s="411">
        <f>Таблица3000!J128+Таблица2000!N128+Таблица1000!N128</f>
        <v>0</v>
      </c>
      <c r="P128" s="411">
        <f>Таблица3000!K128+Таблица2000!O128+Таблица1000!O128</f>
        <v>0</v>
      </c>
      <c r="Q128" s="411">
        <f>Таблица3000!L128+Таблица2000!P128+Таблица1000!P128</f>
        <v>0</v>
      </c>
      <c r="R128" s="411">
        <f>Таблица2000!Q128</f>
        <v>0</v>
      </c>
      <c r="S128" s="411">
        <f>Таблица2000!R128</f>
        <v>0</v>
      </c>
      <c r="T128" s="411">
        <f>Таблица3000!M128+Таблица2000!S128+Таблица1000!Q128</f>
        <v>0</v>
      </c>
      <c r="U128" s="411">
        <f>Таблица2000!T128</f>
        <v>0</v>
      </c>
      <c r="V128" s="411">
        <f>Таблица3000!N128+Таблица2000!U128+Таблица1000!R128</f>
        <v>0</v>
      </c>
      <c r="W128" s="411">
        <f>Таблица2000!V128</f>
        <v>0</v>
      </c>
      <c r="X128" s="557" t="e">
        <f>G128*1000/Таблица4601!F9</f>
        <v>#DIV/0!</v>
      </c>
      <c r="Y128" s="557" t="e">
        <f>N128*1000/Таблица4601!F9</f>
        <v>#DIV/0!</v>
      </c>
      <c r="Z128" s="557" t="e">
        <f>V128*1000/Таблица4601!F9</f>
        <v>#DIV/0!</v>
      </c>
      <c r="AA128" s="557" t="e">
        <f t="shared" si="1"/>
        <v>#DIV/0!</v>
      </c>
    </row>
    <row r="129" spans="1:27" x14ac:dyDescent="0.15">
      <c r="A129" s="374" t="s">
        <v>703</v>
      </c>
      <c r="B129" s="375" t="s">
        <v>223</v>
      </c>
      <c r="C129" s="375" t="s">
        <v>139</v>
      </c>
      <c r="D129" s="376" t="s">
        <v>35</v>
      </c>
      <c r="E129" s="411">
        <f>Таблица3000!F129+Таблица2000!G129+Таблица1000!G129</f>
        <v>0</v>
      </c>
      <c r="F129" s="411">
        <f>Таблица2000!H129</f>
        <v>0</v>
      </c>
      <c r="G129" s="411">
        <f>Таблица3000!G129+Таблица2000!I129+Таблица1000!H129</f>
        <v>0</v>
      </c>
      <c r="H129" s="411">
        <f>Таблица1000!I129</f>
        <v>0</v>
      </c>
      <c r="I129" s="411">
        <f>Таблица1000!J129</f>
        <v>0</v>
      </c>
      <c r="J129" s="411">
        <f>Таблица1000!K129</f>
        <v>0</v>
      </c>
      <c r="K129" s="411">
        <f>Таблица2000!J129</f>
        <v>0</v>
      </c>
      <c r="L129" s="411">
        <f>Таблица3000!H129+Таблица2000!K129+Таблица1000!L129</f>
        <v>0</v>
      </c>
      <c r="M129" s="411">
        <f>Таблица2000!L129</f>
        <v>0</v>
      </c>
      <c r="N129" s="411">
        <f>Таблица3000!I129+Таблица2000!M129+Таблица1000!M129</f>
        <v>0</v>
      </c>
      <c r="O129" s="411">
        <f>Таблица3000!J129+Таблица2000!N129+Таблица1000!N129</f>
        <v>0</v>
      </c>
      <c r="P129" s="411">
        <f>Таблица3000!K129+Таблица2000!O129+Таблица1000!O129</f>
        <v>0</v>
      </c>
      <c r="Q129" s="411">
        <f>Таблица3000!L129+Таблица2000!P129+Таблица1000!P129</f>
        <v>0</v>
      </c>
      <c r="R129" s="411">
        <f>Таблица2000!Q129</f>
        <v>0</v>
      </c>
      <c r="S129" s="411">
        <f>Таблица2000!R129</f>
        <v>0</v>
      </c>
      <c r="T129" s="411">
        <f>Таблица3000!M129+Таблица2000!S129+Таблица1000!Q129</f>
        <v>0</v>
      </c>
      <c r="U129" s="411">
        <f>Таблица2000!T129</f>
        <v>0</v>
      </c>
      <c r="V129" s="411">
        <f>Таблица3000!N129+Таблица2000!U129+Таблица1000!R129</f>
        <v>0</v>
      </c>
      <c r="W129" s="411">
        <f>Таблица2000!V129</f>
        <v>0</v>
      </c>
      <c r="X129" s="557" t="e">
        <f>G129*1000/Таблица4601!F9</f>
        <v>#DIV/0!</v>
      </c>
      <c r="Y129" s="557" t="e">
        <f>N129*1000/Таблица4601!F9</f>
        <v>#DIV/0!</v>
      </c>
      <c r="Z129" s="557" t="e">
        <f>V129*1000/Таблица4601!F9</f>
        <v>#DIV/0!</v>
      </c>
      <c r="AA129" s="557" t="e">
        <f t="shared" si="1"/>
        <v>#DIV/0!</v>
      </c>
    </row>
    <row r="130" spans="1:27" x14ac:dyDescent="0.15">
      <c r="A130" s="377" t="s">
        <v>704</v>
      </c>
      <c r="B130" s="378" t="s">
        <v>224</v>
      </c>
      <c r="C130" s="378" t="s">
        <v>79</v>
      </c>
      <c r="D130" s="379" t="s">
        <v>36</v>
      </c>
      <c r="E130" s="411">
        <f>Таблица3000!F130+Таблица2000!G130+Таблица1000!G130</f>
        <v>0</v>
      </c>
      <c r="F130" s="411">
        <f>Таблица2000!H130</f>
        <v>0</v>
      </c>
      <c r="G130" s="411">
        <f>Таблица3000!G130+Таблица2000!I130+Таблица1000!H130</f>
        <v>0</v>
      </c>
      <c r="H130" s="411">
        <f>Таблица1000!I130</f>
        <v>0</v>
      </c>
      <c r="I130" s="411">
        <f>Таблица1000!J130</f>
        <v>0</v>
      </c>
      <c r="J130" s="411">
        <f>Таблица1000!K130</f>
        <v>0</v>
      </c>
      <c r="K130" s="411">
        <f>Таблица2000!J130</f>
        <v>0</v>
      </c>
      <c r="L130" s="411">
        <f>Таблица3000!H130+Таблица2000!K130+Таблица1000!L130</f>
        <v>0</v>
      </c>
      <c r="M130" s="411">
        <f>Таблица2000!L130</f>
        <v>0</v>
      </c>
      <c r="N130" s="411">
        <f>Таблица3000!I130+Таблица2000!M130+Таблица1000!M130</f>
        <v>0</v>
      </c>
      <c r="O130" s="411">
        <f>Таблица3000!J130+Таблица2000!N130+Таблица1000!N130</f>
        <v>0</v>
      </c>
      <c r="P130" s="411">
        <f>Таблица3000!K130+Таблица2000!O130+Таблица1000!O130</f>
        <v>0</v>
      </c>
      <c r="Q130" s="411">
        <f>Таблица3000!L130+Таблица2000!P130+Таблица1000!P130</f>
        <v>0</v>
      </c>
      <c r="R130" s="411">
        <f>Таблица2000!Q130</f>
        <v>0</v>
      </c>
      <c r="S130" s="411">
        <f>Таблица2000!R130</f>
        <v>0</v>
      </c>
      <c r="T130" s="411">
        <f>Таблица3000!M130+Таблица2000!S130+Таблица1000!Q130</f>
        <v>0</v>
      </c>
      <c r="U130" s="411">
        <f>Таблица2000!T130</f>
        <v>0</v>
      </c>
      <c r="V130" s="411">
        <f>Таблица3000!N130+Таблица2000!U130+Таблица1000!R130</f>
        <v>0</v>
      </c>
      <c r="W130" s="411">
        <f>Таблица2000!V130</f>
        <v>0</v>
      </c>
      <c r="X130" s="557" t="e">
        <f>G130*1000/Таблица4601!F9</f>
        <v>#DIV/0!</v>
      </c>
      <c r="Y130" s="557" t="e">
        <f>N130*1000/Таблица4601!F9</f>
        <v>#DIV/0!</v>
      </c>
      <c r="Z130" s="557" t="e">
        <f>V130*1000/Таблица4601!F9</f>
        <v>#DIV/0!</v>
      </c>
      <c r="AA130" s="557" t="e">
        <f t="shared" si="1"/>
        <v>#DIV/0!</v>
      </c>
    </row>
    <row r="131" spans="1:27" ht="11.25" customHeight="1" x14ac:dyDescent="0.15">
      <c r="A131" s="377" t="s">
        <v>705</v>
      </c>
      <c r="B131" s="378" t="s">
        <v>225</v>
      </c>
      <c r="C131" s="378" t="s">
        <v>80</v>
      </c>
      <c r="D131" s="379" t="s">
        <v>37</v>
      </c>
      <c r="E131" s="411">
        <f>Таблица3000!F131+Таблица2000!G131+Таблица1000!G131</f>
        <v>0</v>
      </c>
      <c r="F131" s="411">
        <f>Таблица2000!H131</f>
        <v>0</v>
      </c>
      <c r="G131" s="411">
        <f>Таблица3000!G131+Таблица2000!I131+Таблица1000!H131</f>
        <v>0</v>
      </c>
      <c r="H131" s="411">
        <f>Таблица1000!I131</f>
        <v>0</v>
      </c>
      <c r="I131" s="411">
        <f>Таблица1000!J131</f>
        <v>0</v>
      </c>
      <c r="J131" s="411">
        <f>Таблица1000!K131</f>
        <v>0</v>
      </c>
      <c r="K131" s="411">
        <f>Таблица2000!J131</f>
        <v>0</v>
      </c>
      <c r="L131" s="411">
        <f>Таблица3000!H131+Таблица2000!K131+Таблица1000!L131</f>
        <v>0</v>
      </c>
      <c r="M131" s="411">
        <f>Таблица2000!L131</f>
        <v>0</v>
      </c>
      <c r="N131" s="411">
        <f>Таблица3000!I131+Таблица2000!M131+Таблица1000!M131</f>
        <v>0</v>
      </c>
      <c r="O131" s="411">
        <f>Таблица3000!J131+Таблица2000!N131+Таблица1000!N131</f>
        <v>0</v>
      </c>
      <c r="P131" s="411">
        <f>Таблица3000!K131+Таблица2000!O131+Таблица1000!O131</f>
        <v>0</v>
      </c>
      <c r="Q131" s="411">
        <f>Таблица3000!L131+Таблица2000!P131+Таблица1000!P131</f>
        <v>0</v>
      </c>
      <c r="R131" s="411">
        <f>Таблица2000!Q131</f>
        <v>0</v>
      </c>
      <c r="S131" s="411">
        <f>Таблица2000!R131</f>
        <v>0</v>
      </c>
      <c r="T131" s="411">
        <f>Таблица3000!M131+Таблица2000!S131+Таблица1000!Q131</f>
        <v>0</v>
      </c>
      <c r="U131" s="411">
        <f>Таблица2000!T131</f>
        <v>0</v>
      </c>
      <c r="V131" s="411">
        <f>Таблица3000!N131+Таблица2000!U131+Таблица1000!R131</f>
        <v>0</v>
      </c>
      <c r="W131" s="411">
        <f>Таблица2000!V131</f>
        <v>0</v>
      </c>
      <c r="X131" s="557" t="e">
        <f>G131*1000/Таблица4601!F9</f>
        <v>#DIV/0!</v>
      </c>
      <c r="Y131" s="557" t="e">
        <f>N131*1000/Таблица4601!F9</f>
        <v>#DIV/0!</v>
      </c>
      <c r="Z131" s="557" t="e">
        <f>V131*1000/Таблица4601!F9</f>
        <v>#DIV/0!</v>
      </c>
      <c r="AA131" s="557" t="e">
        <f t="shared" si="1"/>
        <v>#DIV/0!</v>
      </c>
    </row>
    <row r="132" spans="1:27" x14ac:dyDescent="0.15">
      <c r="A132" s="377" t="s">
        <v>895</v>
      </c>
      <c r="B132" s="378" t="s">
        <v>896</v>
      </c>
      <c r="C132" s="378" t="s">
        <v>897</v>
      </c>
      <c r="D132" s="379" t="s">
        <v>898</v>
      </c>
      <c r="E132" s="411">
        <f>Таблица3000!F132+Таблица2000!G132+Таблица1000!G132</f>
        <v>0</v>
      </c>
      <c r="F132" s="411">
        <f>Таблица2000!H132</f>
        <v>0</v>
      </c>
      <c r="G132" s="411">
        <f>Таблица3000!G132+Таблица2000!I132+Таблица1000!H132</f>
        <v>0</v>
      </c>
      <c r="H132" s="411">
        <f>Таблица1000!I132</f>
        <v>0</v>
      </c>
      <c r="I132" s="411">
        <f>Таблица1000!J132</f>
        <v>0</v>
      </c>
      <c r="J132" s="411">
        <f>Таблица1000!K132</f>
        <v>0</v>
      </c>
      <c r="K132" s="411">
        <f>Таблица2000!J132</f>
        <v>0</v>
      </c>
      <c r="L132" s="411">
        <f>Таблица3000!H132+Таблица2000!K132+Таблица1000!L132</f>
        <v>0</v>
      </c>
      <c r="M132" s="411">
        <f>Таблица2000!L132</f>
        <v>0</v>
      </c>
      <c r="N132" s="411">
        <f>Таблица3000!I132+Таблица2000!M132+Таблица1000!M132</f>
        <v>0</v>
      </c>
      <c r="O132" s="411">
        <f>Таблица3000!J132+Таблица2000!N132+Таблица1000!N132</f>
        <v>0</v>
      </c>
      <c r="P132" s="411">
        <f>Таблица3000!K132+Таблица2000!O132+Таблица1000!O132</f>
        <v>0</v>
      </c>
      <c r="Q132" s="411">
        <f>Таблица3000!L132+Таблица2000!P132+Таблица1000!P132</f>
        <v>0</v>
      </c>
      <c r="R132" s="411">
        <f>Таблица2000!Q132</f>
        <v>0</v>
      </c>
      <c r="S132" s="411">
        <f>Таблица2000!R132</f>
        <v>0</v>
      </c>
      <c r="T132" s="411">
        <f>Таблица3000!M132+Таблица2000!S132+Таблица1000!Q132</f>
        <v>0</v>
      </c>
      <c r="U132" s="411">
        <f>Таблица2000!T132</f>
        <v>0</v>
      </c>
      <c r="V132" s="411">
        <f>Таблица3000!N132+Таблица2000!U132+Таблица1000!R132</f>
        <v>0</v>
      </c>
      <c r="W132" s="411">
        <f>Таблица2000!V132</f>
        <v>0</v>
      </c>
      <c r="X132" s="557" t="e">
        <f>G132*1000/Таблица4601!F9</f>
        <v>#DIV/0!</v>
      </c>
      <c r="Y132" s="557" t="e">
        <f>N132*1000/Таблица4601!F9</f>
        <v>#DIV/0!</v>
      </c>
      <c r="Z132" s="557" t="e">
        <f>V132*1000/Таблица4601!F9</f>
        <v>#DIV/0!</v>
      </c>
      <c r="AA132" s="557" t="e">
        <f t="shared" si="1"/>
        <v>#DIV/0!</v>
      </c>
    </row>
    <row r="133" spans="1:27" ht="21" x14ac:dyDescent="0.15">
      <c r="A133" s="377" t="s">
        <v>706</v>
      </c>
      <c r="B133" s="378" t="s">
        <v>226</v>
      </c>
      <c r="C133" s="378" t="s">
        <v>81</v>
      </c>
      <c r="D133" s="379" t="s">
        <v>38</v>
      </c>
      <c r="E133" s="411">
        <f>Таблица3000!F133+Таблица2000!G133+Таблица1000!G133</f>
        <v>0</v>
      </c>
      <c r="F133" s="411">
        <f>Таблица2000!H133</f>
        <v>0</v>
      </c>
      <c r="G133" s="411">
        <f>Таблица3000!G133+Таблица2000!I133+Таблица1000!H133</f>
        <v>0</v>
      </c>
      <c r="H133" s="411">
        <f>Таблица1000!I133</f>
        <v>0</v>
      </c>
      <c r="I133" s="411">
        <f>Таблица1000!J133</f>
        <v>0</v>
      </c>
      <c r="J133" s="411">
        <f>Таблица1000!K133</f>
        <v>0</v>
      </c>
      <c r="K133" s="411">
        <f>Таблица2000!J133</f>
        <v>0</v>
      </c>
      <c r="L133" s="411">
        <f>Таблица3000!H133+Таблица2000!K133+Таблица1000!L133</f>
        <v>0</v>
      </c>
      <c r="M133" s="411">
        <f>Таблица2000!L133</f>
        <v>0</v>
      </c>
      <c r="N133" s="411">
        <f>Таблица3000!I133+Таблица2000!M133+Таблица1000!M133</f>
        <v>0</v>
      </c>
      <c r="O133" s="411">
        <f>Таблица3000!J133+Таблица2000!N133+Таблица1000!N133</f>
        <v>0</v>
      </c>
      <c r="P133" s="411">
        <f>Таблица3000!K133+Таблица2000!O133+Таблица1000!O133</f>
        <v>0</v>
      </c>
      <c r="Q133" s="411">
        <f>Таблица3000!L133+Таблица2000!P133+Таблица1000!P133</f>
        <v>0</v>
      </c>
      <c r="R133" s="411">
        <f>Таблица2000!Q133</f>
        <v>0</v>
      </c>
      <c r="S133" s="411">
        <f>Таблица2000!R133</f>
        <v>0</v>
      </c>
      <c r="T133" s="411">
        <f>Таблица3000!M133+Таблица2000!S133+Таблица1000!Q133</f>
        <v>0</v>
      </c>
      <c r="U133" s="411">
        <f>Таблица2000!T133</f>
        <v>0</v>
      </c>
      <c r="V133" s="411">
        <f>Таблица3000!N133+Таблица2000!U133+Таблица1000!R133</f>
        <v>0</v>
      </c>
      <c r="W133" s="411">
        <f>Таблица2000!V133</f>
        <v>0</v>
      </c>
      <c r="X133" s="557" t="e">
        <f>G133*1000/Таблица4601!F9</f>
        <v>#DIV/0!</v>
      </c>
      <c r="Y133" s="557" t="e">
        <f>N133*1000/Таблица4601!F9</f>
        <v>#DIV/0!</v>
      </c>
      <c r="Z133" s="557" t="e">
        <f>V133*1000/Таблица4601!F9</f>
        <v>#DIV/0!</v>
      </c>
      <c r="AA133" s="557" t="e">
        <f t="shared" si="1"/>
        <v>#DIV/0!</v>
      </c>
    </row>
    <row r="134" spans="1:27" x14ac:dyDescent="0.15">
      <c r="A134" s="377" t="s">
        <v>579</v>
      </c>
      <c r="B134" s="378" t="s">
        <v>377</v>
      </c>
      <c r="C134" s="378" t="s">
        <v>374</v>
      </c>
      <c r="D134" s="379" t="s">
        <v>375</v>
      </c>
      <c r="E134" s="411">
        <f>Таблица3000!F134+Таблица2000!G134+Таблица1000!G134</f>
        <v>0</v>
      </c>
      <c r="F134" s="411">
        <f>Таблица2000!H134</f>
        <v>0</v>
      </c>
      <c r="G134" s="411">
        <f>Таблица3000!G134+Таблица2000!I134+Таблица1000!H134</f>
        <v>0</v>
      </c>
      <c r="H134" s="411">
        <f>Таблица1000!I134</f>
        <v>0</v>
      </c>
      <c r="I134" s="411">
        <f>Таблица1000!J134</f>
        <v>0</v>
      </c>
      <c r="J134" s="411">
        <f>Таблица1000!K134</f>
        <v>0</v>
      </c>
      <c r="K134" s="411">
        <f>Таблица2000!J134</f>
        <v>0</v>
      </c>
      <c r="L134" s="411">
        <f>Таблица3000!H134+Таблица2000!K134+Таблица1000!L134</f>
        <v>0</v>
      </c>
      <c r="M134" s="411">
        <f>Таблица2000!L134</f>
        <v>0</v>
      </c>
      <c r="N134" s="411">
        <f>Таблица3000!I134+Таблица2000!M134+Таблица1000!M134</f>
        <v>0</v>
      </c>
      <c r="O134" s="411">
        <f>Таблица3000!J134+Таблица2000!N134+Таблица1000!N134</f>
        <v>0</v>
      </c>
      <c r="P134" s="411">
        <f>Таблица3000!K134+Таблица2000!O134+Таблица1000!O134</f>
        <v>0</v>
      </c>
      <c r="Q134" s="411">
        <f>Таблица3000!L134+Таблица2000!P134+Таблица1000!P134</f>
        <v>0</v>
      </c>
      <c r="R134" s="411">
        <f>Таблица2000!Q134</f>
        <v>0</v>
      </c>
      <c r="S134" s="411">
        <f>Таблица2000!R134</f>
        <v>0</v>
      </c>
      <c r="T134" s="411">
        <f>Таблица3000!M134+Таблица2000!S134+Таблица1000!Q134</f>
        <v>0</v>
      </c>
      <c r="U134" s="411">
        <f>Таблица2000!T134</f>
        <v>0</v>
      </c>
      <c r="V134" s="411">
        <f>Таблица3000!N134+Таблица2000!U134+Таблица1000!R134</f>
        <v>0</v>
      </c>
      <c r="W134" s="411">
        <f>Таблица2000!V134</f>
        <v>0</v>
      </c>
      <c r="X134" s="557" t="e">
        <f>G134*1000/Таблица4601!F9</f>
        <v>#DIV/0!</v>
      </c>
      <c r="Y134" s="557" t="e">
        <f>N134*1000/Таблица4601!F9</f>
        <v>#DIV/0!</v>
      </c>
      <c r="Z134" s="557" t="e">
        <f>V134*1000/Таблица4601!F9</f>
        <v>#DIV/0!</v>
      </c>
      <c r="AA134" s="557" t="e">
        <f t="shared" si="1"/>
        <v>#DIV/0!</v>
      </c>
    </row>
    <row r="135" spans="1:27" ht="31.5" x14ac:dyDescent="0.15">
      <c r="A135" s="377" t="s">
        <v>707</v>
      </c>
      <c r="B135" s="378" t="s">
        <v>459</v>
      </c>
      <c r="C135" s="396" t="s">
        <v>446</v>
      </c>
      <c r="D135" s="379" t="s">
        <v>447</v>
      </c>
      <c r="E135" s="411">
        <f>Таблица3000!F135+Таблица2000!G135+Таблица1000!G135</f>
        <v>0</v>
      </c>
      <c r="F135" s="411">
        <f>Таблица2000!H135</f>
        <v>0</v>
      </c>
      <c r="G135" s="411">
        <f>Таблица3000!G135+Таблица2000!I135+Таблица1000!H135</f>
        <v>0</v>
      </c>
      <c r="H135" s="411">
        <f>Таблица1000!I135</f>
        <v>0</v>
      </c>
      <c r="I135" s="411">
        <f>Таблица1000!J135</f>
        <v>0</v>
      </c>
      <c r="J135" s="411">
        <f>Таблица1000!K135</f>
        <v>0</v>
      </c>
      <c r="K135" s="411">
        <f>Таблица2000!J135</f>
        <v>0</v>
      </c>
      <c r="L135" s="411">
        <f>Таблица3000!H135+Таблица2000!K135+Таблица1000!L135</f>
        <v>0</v>
      </c>
      <c r="M135" s="411">
        <f>Таблица2000!L135</f>
        <v>0</v>
      </c>
      <c r="N135" s="411">
        <f>Таблица3000!I135+Таблица2000!M135+Таблица1000!M135</f>
        <v>0</v>
      </c>
      <c r="O135" s="411">
        <f>Таблица3000!J135+Таблица2000!N135+Таблица1000!N135</f>
        <v>0</v>
      </c>
      <c r="P135" s="411">
        <f>Таблица3000!K135+Таблица2000!O135+Таблица1000!O135</f>
        <v>0</v>
      </c>
      <c r="Q135" s="411">
        <f>Таблица3000!L135+Таблица2000!P135+Таблица1000!P135</f>
        <v>0</v>
      </c>
      <c r="R135" s="411">
        <f>Таблица2000!Q135</f>
        <v>0</v>
      </c>
      <c r="S135" s="411">
        <f>Таблица2000!R135</f>
        <v>0</v>
      </c>
      <c r="T135" s="411">
        <f>Таблица3000!M135+Таблица2000!S135+Таблица1000!Q135</f>
        <v>0</v>
      </c>
      <c r="U135" s="411">
        <f>Таблица2000!T135</f>
        <v>0</v>
      </c>
      <c r="V135" s="411">
        <f>Таблица3000!N135+Таблица2000!U135+Таблица1000!R135</f>
        <v>0</v>
      </c>
      <c r="W135" s="411">
        <f>Таблица2000!V135</f>
        <v>0</v>
      </c>
      <c r="X135" s="557" t="e">
        <f>G135*1000/Таблица4601!F9</f>
        <v>#DIV/0!</v>
      </c>
      <c r="Y135" s="557" t="e">
        <f>N135*1000/Таблица4601!F9</f>
        <v>#DIV/0!</v>
      </c>
      <c r="Z135" s="557" t="e">
        <f>V135*1000/Таблица4601!F9</f>
        <v>#DIV/0!</v>
      </c>
      <c r="AA135" s="557" t="e">
        <f t="shared" si="1"/>
        <v>#DIV/0!</v>
      </c>
    </row>
    <row r="136" spans="1:27" ht="31.5" x14ac:dyDescent="0.15">
      <c r="A136" s="377" t="s">
        <v>899</v>
      </c>
      <c r="B136" s="378" t="s">
        <v>460</v>
      </c>
      <c r="C136" s="396" t="s">
        <v>448</v>
      </c>
      <c r="D136" s="379" t="s">
        <v>449</v>
      </c>
      <c r="E136" s="411">
        <f>Таблица3000!F136+Таблица2000!G136+Таблица1000!G136</f>
        <v>0</v>
      </c>
      <c r="F136" s="411">
        <f>Таблица2000!H136</f>
        <v>0</v>
      </c>
      <c r="G136" s="411">
        <f>Таблица3000!G136+Таблица2000!I136+Таблица1000!H136</f>
        <v>0</v>
      </c>
      <c r="H136" s="411">
        <f>Таблица1000!I136</f>
        <v>0</v>
      </c>
      <c r="I136" s="411">
        <f>Таблица1000!J136</f>
        <v>0</v>
      </c>
      <c r="J136" s="411">
        <f>Таблица1000!K136</f>
        <v>0</v>
      </c>
      <c r="K136" s="411">
        <f>Таблица2000!J136</f>
        <v>0</v>
      </c>
      <c r="L136" s="411">
        <f>Таблица3000!H136+Таблица2000!K136+Таблица1000!L136</f>
        <v>0</v>
      </c>
      <c r="M136" s="411">
        <f>Таблица2000!L136</f>
        <v>0</v>
      </c>
      <c r="N136" s="411">
        <f>Таблица3000!I136+Таблица2000!M136+Таблица1000!M136</f>
        <v>0</v>
      </c>
      <c r="O136" s="411">
        <f>Таблица3000!J136+Таблица2000!N136+Таблица1000!N136</f>
        <v>0</v>
      </c>
      <c r="P136" s="411">
        <f>Таблица3000!K136+Таблица2000!O136+Таблица1000!O136</f>
        <v>0</v>
      </c>
      <c r="Q136" s="411">
        <f>Таблица3000!L136+Таблица2000!P136+Таблица1000!P136</f>
        <v>0</v>
      </c>
      <c r="R136" s="411">
        <f>Таблица2000!Q136</f>
        <v>0</v>
      </c>
      <c r="S136" s="411">
        <f>Таблица2000!R136</f>
        <v>0</v>
      </c>
      <c r="T136" s="411">
        <f>Таблица3000!M136+Таблица2000!S136+Таблица1000!Q136</f>
        <v>0</v>
      </c>
      <c r="U136" s="411">
        <f>Таблица2000!T136</f>
        <v>0</v>
      </c>
      <c r="V136" s="411">
        <f>Таблица3000!N136+Таблица2000!U136+Таблица1000!R136</f>
        <v>0</v>
      </c>
      <c r="W136" s="411">
        <f>Таблица2000!V136</f>
        <v>0</v>
      </c>
      <c r="X136" s="557" t="e">
        <f>G136*1000/Таблица4601!F9</f>
        <v>#DIV/0!</v>
      </c>
      <c r="Y136" s="557" t="e">
        <f>N136*1000/Таблица4601!F9</f>
        <v>#DIV/0!</v>
      </c>
      <c r="Z136" s="557" t="e">
        <f>V136*1000/Таблица4601!F9</f>
        <v>#DIV/0!</v>
      </c>
      <c r="AA136" s="557" t="e">
        <f t="shared" si="1"/>
        <v>#DIV/0!</v>
      </c>
    </row>
    <row r="137" spans="1:27" ht="31.5" x14ac:dyDescent="0.15">
      <c r="A137" s="377" t="s">
        <v>900</v>
      </c>
      <c r="B137" s="378" t="s">
        <v>461</v>
      </c>
      <c r="C137" s="396" t="s">
        <v>450</v>
      </c>
      <c r="D137" s="379" t="s">
        <v>451</v>
      </c>
      <c r="E137" s="411">
        <f>Таблица3000!F137+Таблица2000!G137+Таблица1000!G137</f>
        <v>0</v>
      </c>
      <c r="F137" s="411">
        <f>Таблица2000!H137</f>
        <v>0</v>
      </c>
      <c r="G137" s="411">
        <f>Таблица3000!G137+Таблица2000!I137+Таблица1000!H137</f>
        <v>0</v>
      </c>
      <c r="H137" s="411">
        <f>Таблица1000!I137</f>
        <v>0</v>
      </c>
      <c r="I137" s="411">
        <f>Таблица1000!J137</f>
        <v>0</v>
      </c>
      <c r="J137" s="411">
        <f>Таблица1000!K137</f>
        <v>0</v>
      </c>
      <c r="K137" s="411">
        <f>Таблица2000!J137</f>
        <v>0</v>
      </c>
      <c r="L137" s="411">
        <f>Таблица3000!H137+Таблица2000!K137+Таблица1000!L137</f>
        <v>0</v>
      </c>
      <c r="M137" s="411">
        <f>Таблица2000!L137</f>
        <v>0</v>
      </c>
      <c r="N137" s="411">
        <f>Таблица3000!I137+Таблица2000!M137+Таблица1000!M137</f>
        <v>0</v>
      </c>
      <c r="O137" s="411">
        <f>Таблица3000!J137+Таблица2000!N137+Таблица1000!N137</f>
        <v>0</v>
      </c>
      <c r="P137" s="411">
        <f>Таблица3000!K137+Таблица2000!O137+Таблица1000!O137</f>
        <v>0</v>
      </c>
      <c r="Q137" s="411">
        <f>Таблица3000!L137+Таблица2000!P137+Таблица1000!P137</f>
        <v>0</v>
      </c>
      <c r="R137" s="411">
        <f>Таблица2000!Q137</f>
        <v>0</v>
      </c>
      <c r="S137" s="411">
        <f>Таблица2000!R137</f>
        <v>0</v>
      </c>
      <c r="T137" s="411">
        <f>Таблица3000!M137+Таблица2000!S137+Таблица1000!Q137</f>
        <v>0</v>
      </c>
      <c r="U137" s="411">
        <f>Таблица2000!T137</f>
        <v>0</v>
      </c>
      <c r="V137" s="411">
        <f>Таблица3000!N137+Таблица2000!U137+Таблица1000!R137</f>
        <v>0</v>
      </c>
      <c r="W137" s="411">
        <f>Таблица2000!V137</f>
        <v>0</v>
      </c>
      <c r="X137" s="557" t="e">
        <f>G137*1000/Таблица4601!F9</f>
        <v>#DIV/0!</v>
      </c>
      <c r="Y137" s="557" t="e">
        <f>N137*1000/Таблица4601!F9</f>
        <v>#DIV/0!</v>
      </c>
      <c r="Z137" s="557" t="e">
        <f>V137*1000/Таблица4601!F9</f>
        <v>#DIV/0!</v>
      </c>
      <c r="AA137" s="557" t="e">
        <f t="shared" si="1"/>
        <v>#DIV/0!</v>
      </c>
    </row>
    <row r="138" spans="1:27" x14ac:dyDescent="0.15">
      <c r="A138" s="377" t="s">
        <v>664</v>
      </c>
      <c r="B138" s="378" t="s">
        <v>264</v>
      </c>
      <c r="C138" s="394" t="s">
        <v>117</v>
      </c>
      <c r="D138" s="379" t="s">
        <v>531</v>
      </c>
      <c r="E138" s="411">
        <f>Таблица3000!F138+Таблица2000!G138+Таблица1000!G138</f>
        <v>0</v>
      </c>
      <c r="F138" s="411">
        <f>Таблица2000!H138</f>
        <v>0</v>
      </c>
      <c r="G138" s="411">
        <f>Таблица3000!G138+Таблица2000!I138+Таблица1000!H138</f>
        <v>0</v>
      </c>
      <c r="H138" s="411">
        <f>Таблица1000!I138</f>
        <v>0</v>
      </c>
      <c r="I138" s="411">
        <f>Таблица1000!J138</f>
        <v>0</v>
      </c>
      <c r="J138" s="411">
        <f>Таблица1000!K138</f>
        <v>0</v>
      </c>
      <c r="K138" s="411">
        <f>Таблица2000!J138</f>
        <v>0</v>
      </c>
      <c r="L138" s="411">
        <f>Таблица3000!H138+Таблица2000!K138+Таблица1000!L138</f>
        <v>0</v>
      </c>
      <c r="M138" s="411">
        <f>Таблица2000!L138</f>
        <v>0</v>
      </c>
      <c r="N138" s="411">
        <f>Таблица3000!I138+Таблица2000!M138+Таблица1000!M138</f>
        <v>0</v>
      </c>
      <c r="O138" s="411">
        <f>Таблица3000!J138+Таблица2000!N138+Таблица1000!N138</f>
        <v>0</v>
      </c>
      <c r="P138" s="411">
        <f>Таблица3000!K138+Таблица2000!O138+Таблица1000!O138</f>
        <v>0</v>
      </c>
      <c r="Q138" s="411">
        <f>Таблица3000!L138+Таблица2000!P138+Таблица1000!P138</f>
        <v>0</v>
      </c>
      <c r="R138" s="411">
        <f>Таблица2000!Q138</f>
        <v>0</v>
      </c>
      <c r="S138" s="411">
        <f>Таблица2000!R138</f>
        <v>0</v>
      </c>
      <c r="T138" s="411">
        <f>Таблица3000!M138+Таблица2000!S138+Таблица1000!Q138</f>
        <v>0</v>
      </c>
      <c r="U138" s="411">
        <f>Таблица2000!T138</f>
        <v>0</v>
      </c>
      <c r="V138" s="411">
        <f>Таблица3000!N138+Таблица2000!U138+Таблица1000!R138</f>
        <v>0</v>
      </c>
      <c r="W138" s="411">
        <f>Таблица2000!V138</f>
        <v>0</v>
      </c>
      <c r="X138" s="557" t="e">
        <f>G138*1000/Таблица4601!F9</f>
        <v>#DIV/0!</v>
      </c>
      <c r="Y138" s="557" t="e">
        <f>N138*1000/Таблица4601!F9</f>
        <v>#DIV/0!</v>
      </c>
      <c r="Z138" s="557" t="e">
        <f>V138*1000/Таблица4601!F9</f>
        <v>#DIV/0!</v>
      </c>
      <c r="AA138" s="557" t="e">
        <f t="shared" ref="AA138:AA201" si="2">O138*100/N138</f>
        <v>#DIV/0!</v>
      </c>
    </row>
    <row r="139" spans="1:27" x14ac:dyDescent="0.15">
      <c r="A139" s="377" t="s">
        <v>580</v>
      </c>
      <c r="B139" s="378" t="s">
        <v>378</v>
      </c>
      <c r="C139" s="378" t="s">
        <v>662</v>
      </c>
      <c r="D139" s="379" t="s">
        <v>112</v>
      </c>
      <c r="E139" s="411">
        <f>Таблица3000!F139+Таблица2000!G139+Таблица1000!G139</f>
        <v>0</v>
      </c>
      <c r="F139" s="411">
        <f>Таблица2000!H139</f>
        <v>0</v>
      </c>
      <c r="G139" s="411">
        <f>Таблица3000!G139+Таблица2000!I139+Таблица1000!H139</f>
        <v>0</v>
      </c>
      <c r="H139" s="411">
        <f>Таблица1000!I139</f>
        <v>0</v>
      </c>
      <c r="I139" s="411">
        <f>Таблица1000!J139</f>
        <v>0</v>
      </c>
      <c r="J139" s="411">
        <f>Таблица1000!K139</f>
        <v>0</v>
      </c>
      <c r="K139" s="411">
        <f>Таблица2000!J139</f>
        <v>0</v>
      </c>
      <c r="L139" s="411">
        <f>Таблица3000!H139+Таблица2000!K139+Таблица1000!L139</f>
        <v>0</v>
      </c>
      <c r="M139" s="411">
        <f>Таблица2000!L139</f>
        <v>0</v>
      </c>
      <c r="N139" s="411">
        <f>Таблица3000!I139+Таблица2000!M139+Таблица1000!M139</f>
        <v>0</v>
      </c>
      <c r="O139" s="411">
        <f>Таблица3000!J139+Таблица2000!N139+Таблица1000!N139</f>
        <v>0</v>
      </c>
      <c r="P139" s="411">
        <f>Таблица3000!K139+Таблица2000!O139+Таблица1000!O139</f>
        <v>0</v>
      </c>
      <c r="Q139" s="411">
        <f>Таблица3000!L139+Таблица2000!P139+Таблица1000!P139</f>
        <v>0</v>
      </c>
      <c r="R139" s="411">
        <f>Таблица2000!Q139</f>
        <v>0</v>
      </c>
      <c r="S139" s="411">
        <f>Таблица2000!R139</f>
        <v>0</v>
      </c>
      <c r="T139" s="411">
        <f>Таблица3000!M139+Таблица2000!S139+Таблица1000!Q139</f>
        <v>0</v>
      </c>
      <c r="U139" s="411">
        <f>Таблица2000!T139</f>
        <v>0</v>
      </c>
      <c r="V139" s="411">
        <f>Таблица3000!N139+Таблица2000!U139+Таблица1000!R139</f>
        <v>0</v>
      </c>
      <c r="W139" s="411">
        <f>Таблица2000!V139</f>
        <v>0</v>
      </c>
      <c r="X139" s="557" t="e">
        <f>G139*1000/Таблица4601!F9</f>
        <v>#DIV/0!</v>
      </c>
      <c r="Y139" s="557" t="e">
        <f>N139*1000/Таблица4601!F9</f>
        <v>#DIV/0!</v>
      </c>
      <c r="Z139" s="557" t="e">
        <f>V139*1000/Таблица4601!F9</f>
        <v>#DIV/0!</v>
      </c>
      <c r="AA139" s="557" t="e">
        <f t="shared" si="2"/>
        <v>#DIV/0!</v>
      </c>
    </row>
    <row r="140" spans="1:27" x14ac:dyDescent="0.15">
      <c r="A140" s="377" t="s">
        <v>581</v>
      </c>
      <c r="B140" s="378" t="s">
        <v>582</v>
      </c>
      <c r="C140" s="378" t="s">
        <v>829</v>
      </c>
      <c r="D140" s="379" t="s">
        <v>583</v>
      </c>
      <c r="E140" s="411">
        <f>Таблица3000!F140+Таблица2000!G140+Таблица1000!G140</f>
        <v>0</v>
      </c>
      <c r="F140" s="411">
        <f>Таблица2000!H140</f>
        <v>0</v>
      </c>
      <c r="G140" s="411">
        <f>Таблица3000!G140+Таблица2000!I140+Таблица1000!H140</f>
        <v>0</v>
      </c>
      <c r="H140" s="411">
        <f>Таблица1000!I140</f>
        <v>0</v>
      </c>
      <c r="I140" s="411">
        <f>Таблица1000!J140</f>
        <v>0</v>
      </c>
      <c r="J140" s="411">
        <f>Таблица1000!K140</f>
        <v>0</v>
      </c>
      <c r="K140" s="411">
        <f>Таблица2000!J140</f>
        <v>0</v>
      </c>
      <c r="L140" s="411">
        <f>Таблица3000!H140+Таблица2000!K140+Таблица1000!L140</f>
        <v>0</v>
      </c>
      <c r="M140" s="411">
        <f>Таблица2000!L140</f>
        <v>0</v>
      </c>
      <c r="N140" s="411">
        <f>Таблица3000!I140+Таблица2000!M140+Таблица1000!M140</f>
        <v>0</v>
      </c>
      <c r="O140" s="411">
        <f>Таблица3000!J140+Таблица2000!N140+Таблица1000!N140</f>
        <v>0</v>
      </c>
      <c r="P140" s="411">
        <f>Таблица3000!K140+Таблица2000!O140+Таблица1000!O140</f>
        <v>0</v>
      </c>
      <c r="Q140" s="411">
        <f>Таблица3000!L140+Таблица2000!P140+Таблица1000!P140</f>
        <v>0</v>
      </c>
      <c r="R140" s="411">
        <f>Таблица2000!Q140</f>
        <v>0</v>
      </c>
      <c r="S140" s="411">
        <f>Таблица2000!R140</f>
        <v>0</v>
      </c>
      <c r="T140" s="411">
        <f>Таблица3000!M140+Таблица2000!S140+Таблица1000!Q140</f>
        <v>0</v>
      </c>
      <c r="U140" s="411">
        <f>Таблица2000!T140</f>
        <v>0</v>
      </c>
      <c r="V140" s="411">
        <f>Таблица3000!N140+Таблица2000!U140+Таблица1000!R140</f>
        <v>0</v>
      </c>
      <c r="W140" s="411">
        <f>Таблица2000!V140</f>
        <v>0</v>
      </c>
      <c r="X140" s="557" t="e">
        <f>G140*1000/Таблица4601!F9</f>
        <v>#DIV/0!</v>
      </c>
      <c r="Y140" s="557" t="e">
        <f>N140*1000/Таблица4601!F9</f>
        <v>#DIV/0!</v>
      </c>
      <c r="Z140" s="557" t="e">
        <f>V140*1000/Таблица4601!F9</f>
        <v>#DIV/0!</v>
      </c>
      <c r="AA140" s="557" t="e">
        <f t="shared" si="2"/>
        <v>#DIV/0!</v>
      </c>
    </row>
    <row r="141" spans="1:27" x14ac:dyDescent="0.15">
      <c r="A141" s="377" t="s">
        <v>584</v>
      </c>
      <c r="B141" s="378" t="s">
        <v>379</v>
      </c>
      <c r="C141" s="378" t="s">
        <v>831</v>
      </c>
      <c r="D141" s="379" t="s">
        <v>113</v>
      </c>
      <c r="E141" s="411">
        <f>Таблица3000!F141+Таблица2000!G141+Таблица1000!G141</f>
        <v>0</v>
      </c>
      <c r="F141" s="411">
        <f>Таблица2000!H141</f>
        <v>0</v>
      </c>
      <c r="G141" s="411">
        <f>Таблица3000!G141+Таблица2000!I141+Таблица1000!H141</f>
        <v>0</v>
      </c>
      <c r="H141" s="411">
        <f>Таблица1000!I141</f>
        <v>0</v>
      </c>
      <c r="I141" s="411">
        <f>Таблица1000!J141</f>
        <v>0</v>
      </c>
      <c r="J141" s="411">
        <f>Таблица1000!K141</f>
        <v>0</v>
      </c>
      <c r="K141" s="411">
        <f>Таблица2000!J141</f>
        <v>0</v>
      </c>
      <c r="L141" s="411">
        <f>Таблица3000!H141+Таблица2000!K141+Таблица1000!L141</f>
        <v>0</v>
      </c>
      <c r="M141" s="411">
        <f>Таблица2000!L141</f>
        <v>0</v>
      </c>
      <c r="N141" s="411">
        <f>Таблица3000!I141+Таблица2000!M141+Таблица1000!M141</f>
        <v>0</v>
      </c>
      <c r="O141" s="411">
        <f>Таблица3000!J141+Таблица2000!N141+Таблица1000!N141</f>
        <v>0</v>
      </c>
      <c r="P141" s="411">
        <f>Таблица3000!K141+Таблица2000!O141+Таблица1000!O141</f>
        <v>0</v>
      </c>
      <c r="Q141" s="411">
        <f>Таблица3000!L141+Таблица2000!P141+Таблица1000!P141</f>
        <v>0</v>
      </c>
      <c r="R141" s="411">
        <f>Таблица2000!Q141</f>
        <v>0</v>
      </c>
      <c r="S141" s="411">
        <f>Таблица2000!R141</f>
        <v>0</v>
      </c>
      <c r="T141" s="411">
        <f>Таблица3000!M141+Таблица2000!S141+Таблица1000!Q141</f>
        <v>0</v>
      </c>
      <c r="U141" s="411">
        <f>Таблица2000!T141</f>
        <v>0</v>
      </c>
      <c r="V141" s="411">
        <f>Таблица3000!N141+Таблица2000!U141+Таблица1000!R141</f>
        <v>0</v>
      </c>
      <c r="W141" s="411">
        <f>Таблица2000!V141</f>
        <v>0</v>
      </c>
      <c r="X141" s="557" t="e">
        <f>G141*1000/Таблица4601!F9</f>
        <v>#DIV/0!</v>
      </c>
      <c r="Y141" s="557" t="e">
        <f>N141*1000/Таблица4601!F9</f>
        <v>#DIV/0!</v>
      </c>
      <c r="Z141" s="557" t="e">
        <f>V141*1000/Таблица4601!F9</f>
        <v>#DIV/0!</v>
      </c>
      <c r="AA141" s="557" t="e">
        <f t="shared" si="2"/>
        <v>#DIV/0!</v>
      </c>
    </row>
    <row r="142" spans="1:27" x14ac:dyDescent="0.15">
      <c r="A142" s="377" t="s">
        <v>585</v>
      </c>
      <c r="B142" s="378" t="s">
        <v>380</v>
      </c>
      <c r="C142" s="378" t="s">
        <v>832</v>
      </c>
      <c r="D142" s="379" t="s">
        <v>114</v>
      </c>
      <c r="E142" s="411">
        <f>Таблица3000!F142+Таблица2000!G142+Таблица1000!G142</f>
        <v>0</v>
      </c>
      <c r="F142" s="411">
        <f>Таблица2000!H142</f>
        <v>0</v>
      </c>
      <c r="G142" s="411">
        <f>Таблица3000!G142+Таблица2000!I142+Таблица1000!H142</f>
        <v>0</v>
      </c>
      <c r="H142" s="411">
        <f>Таблица1000!I142</f>
        <v>0</v>
      </c>
      <c r="I142" s="411">
        <f>Таблица1000!J142</f>
        <v>0</v>
      </c>
      <c r="J142" s="411">
        <f>Таблица1000!K142</f>
        <v>0</v>
      </c>
      <c r="K142" s="411">
        <f>Таблица2000!J142</f>
        <v>0</v>
      </c>
      <c r="L142" s="411">
        <f>Таблица3000!H142+Таблица2000!K142+Таблица1000!L142</f>
        <v>0</v>
      </c>
      <c r="M142" s="411">
        <f>Таблица2000!L142</f>
        <v>0</v>
      </c>
      <c r="N142" s="411">
        <f>Таблица3000!I142+Таблица2000!M142+Таблица1000!M142</f>
        <v>0</v>
      </c>
      <c r="O142" s="411">
        <f>Таблица3000!J142+Таблица2000!N142+Таблица1000!N142</f>
        <v>0</v>
      </c>
      <c r="P142" s="411">
        <f>Таблица3000!K142+Таблица2000!O142+Таблица1000!O142</f>
        <v>0</v>
      </c>
      <c r="Q142" s="411">
        <f>Таблица3000!L142+Таблица2000!P142+Таблица1000!P142</f>
        <v>0</v>
      </c>
      <c r="R142" s="411">
        <f>Таблица2000!Q142</f>
        <v>0</v>
      </c>
      <c r="S142" s="411">
        <f>Таблица2000!R142</f>
        <v>0</v>
      </c>
      <c r="T142" s="411">
        <f>Таблица3000!M142+Таблица2000!S142+Таблица1000!Q142</f>
        <v>0</v>
      </c>
      <c r="U142" s="411">
        <f>Таблица2000!T142</f>
        <v>0</v>
      </c>
      <c r="V142" s="411">
        <f>Таблица3000!N142+Таблица2000!U142+Таблица1000!R142</f>
        <v>0</v>
      </c>
      <c r="W142" s="411">
        <f>Таблица2000!V142</f>
        <v>0</v>
      </c>
      <c r="X142" s="557" t="e">
        <f>G142*1000/Таблица4601!F9</f>
        <v>#DIV/0!</v>
      </c>
      <c r="Y142" s="557" t="e">
        <f>N142*1000/Таблица4601!F9</f>
        <v>#DIV/0!</v>
      </c>
      <c r="Z142" s="557" t="e">
        <f>V142*1000/Таблица4601!F9</f>
        <v>#DIV/0!</v>
      </c>
      <c r="AA142" s="557" t="e">
        <f t="shared" si="2"/>
        <v>#DIV/0!</v>
      </c>
    </row>
    <row r="143" spans="1:27" ht="21" x14ac:dyDescent="0.15">
      <c r="A143" s="377" t="s">
        <v>586</v>
      </c>
      <c r="B143" s="378" t="s">
        <v>381</v>
      </c>
      <c r="C143" s="378" t="s">
        <v>833</v>
      </c>
      <c r="D143" s="379" t="s">
        <v>115</v>
      </c>
      <c r="E143" s="411">
        <f>Таблица3000!F143+Таблица2000!G143+Таблица1000!G143</f>
        <v>0</v>
      </c>
      <c r="F143" s="411">
        <f>Таблица2000!H143</f>
        <v>0</v>
      </c>
      <c r="G143" s="411">
        <f>Таблица3000!G143+Таблица2000!I143+Таблица1000!H143</f>
        <v>0</v>
      </c>
      <c r="H143" s="411">
        <f>Таблица1000!I143</f>
        <v>0</v>
      </c>
      <c r="I143" s="411">
        <f>Таблица1000!J143</f>
        <v>0</v>
      </c>
      <c r="J143" s="411">
        <f>Таблица1000!K143</f>
        <v>0</v>
      </c>
      <c r="K143" s="411">
        <f>Таблица2000!J143</f>
        <v>0</v>
      </c>
      <c r="L143" s="411">
        <f>Таблица3000!H143+Таблица2000!K143+Таблица1000!L143</f>
        <v>0</v>
      </c>
      <c r="M143" s="411">
        <f>Таблица2000!L143</f>
        <v>0</v>
      </c>
      <c r="N143" s="411">
        <f>Таблица3000!I143+Таблица2000!M143+Таблица1000!M143</f>
        <v>0</v>
      </c>
      <c r="O143" s="411">
        <f>Таблица3000!J143+Таблица2000!N143+Таблица1000!N143</f>
        <v>0</v>
      </c>
      <c r="P143" s="411">
        <f>Таблица3000!K143+Таблица2000!O143+Таблица1000!O143</f>
        <v>0</v>
      </c>
      <c r="Q143" s="411">
        <f>Таблица3000!L143+Таблица2000!P143+Таблица1000!P143</f>
        <v>0</v>
      </c>
      <c r="R143" s="411">
        <f>Таблица2000!Q143</f>
        <v>0</v>
      </c>
      <c r="S143" s="411">
        <f>Таблица2000!R143</f>
        <v>0</v>
      </c>
      <c r="T143" s="411">
        <f>Таблица3000!M143+Таблица2000!S143+Таблица1000!Q143</f>
        <v>0</v>
      </c>
      <c r="U143" s="411">
        <f>Таблица2000!T143</f>
        <v>0</v>
      </c>
      <c r="V143" s="411">
        <f>Таблица3000!N143+Таблица2000!U143+Таблица1000!R143</f>
        <v>0</v>
      </c>
      <c r="W143" s="411">
        <f>Таблица2000!V143</f>
        <v>0</v>
      </c>
      <c r="X143" s="557" t="e">
        <f>G143*1000/Таблица4601!F9</f>
        <v>#DIV/0!</v>
      </c>
      <c r="Y143" s="557" t="e">
        <f>N143*1000/Таблица4601!F9</f>
        <v>#DIV/0!</v>
      </c>
      <c r="Z143" s="557" t="e">
        <f>V143*1000/Таблица4601!F9</f>
        <v>#DIV/0!</v>
      </c>
      <c r="AA143" s="557" t="e">
        <f t="shared" si="2"/>
        <v>#DIV/0!</v>
      </c>
    </row>
    <row r="144" spans="1:27" x14ac:dyDescent="0.15">
      <c r="A144" s="377" t="s">
        <v>587</v>
      </c>
      <c r="B144" s="378" t="s">
        <v>462</v>
      </c>
      <c r="C144" s="378" t="s">
        <v>834</v>
      </c>
      <c r="D144" s="379" t="s">
        <v>452</v>
      </c>
      <c r="E144" s="411">
        <f>Таблица3000!F144+Таблица2000!G144+Таблица1000!G144</f>
        <v>0</v>
      </c>
      <c r="F144" s="411">
        <f>Таблица2000!H144</f>
        <v>0</v>
      </c>
      <c r="G144" s="411">
        <f>Таблица3000!G144+Таблица2000!I144+Таблица1000!H144</f>
        <v>0</v>
      </c>
      <c r="H144" s="411">
        <f>Таблица1000!I144</f>
        <v>0</v>
      </c>
      <c r="I144" s="411">
        <f>Таблица1000!J144</f>
        <v>0</v>
      </c>
      <c r="J144" s="411">
        <f>Таблица1000!K144</f>
        <v>0</v>
      </c>
      <c r="K144" s="411">
        <f>Таблица2000!J144</f>
        <v>0</v>
      </c>
      <c r="L144" s="411">
        <f>Таблица3000!H144+Таблица2000!K144+Таблица1000!L144</f>
        <v>0</v>
      </c>
      <c r="M144" s="411">
        <f>Таблица2000!L144</f>
        <v>0</v>
      </c>
      <c r="N144" s="411">
        <f>Таблица3000!I144+Таблица2000!M144+Таблица1000!M144</f>
        <v>0</v>
      </c>
      <c r="O144" s="411">
        <f>Таблица3000!J144+Таблица2000!N144+Таблица1000!N144</f>
        <v>0</v>
      </c>
      <c r="P144" s="411">
        <f>Таблица3000!K144+Таблица2000!O144+Таблица1000!O144</f>
        <v>0</v>
      </c>
      <c r="Q144" s="411">
        <f>Таблица3000!L144+Таблица2000!P144+Таблица1000!P144</f>
        <v>0</v>
      </c>
      <c r="R144" s="411">
        <f>Таблица2000!Q144</f>
        <v>0</v>
      </c>
      <c r="S144" s="411">
        <f>Таблица2000!R144</f>
        <v>0</v>
      </c>
      <c r="T144" s="411">
        <f>Таблица3000!M144+Таблица2000!S144+Таблица1000!Q144</f>
        <v>0</v>
      </c>
      <c r="U144" s="411">
        <f>Таблица2000!T144</f>
        <v>0</v>
      </c>
      <c r="V144" s="411">
        <f>Таблица3000!N144+Таблица2000!U144+Таблица1000!R144</f>
        <v>0</v>
      </c>
      <c r="W144" s="411">
        <f>Таблица2000!V144</f>
        <v>0</v>
      </c>
      <c r="X144" s="557" t="e">
        <f>G144*1000/Таблица4601!F9</f>
        <v>#DIV/0!</v>
      </c>
      <c r="Y144" s="557" t="e">
        <f>N144*1000/Таблица4601!F9</f>
        <v>#DIV/0!</v>
      </c>
      <c r="Z144" s="557" t="e">
        <f>V144*1000/Таблица4601!F9</f>
        <v>#DIV/0!</v>
      </c>
      <c r="AA144" s="557" t="e">
        <f t="shared" si="2"/>
        <v>#DIV/0!</v>
      </c>
    </row>
    <row r="145" spans="1:27" x14ac:dyDescent="0.15">
      <c r="A145" s="377" t="s">
        <v>588</v>
      </c>
      <c r="B145" s="378" t="s">
        <v>589</v>
      </c>
      <c r="C145" s="378" t="s">
        <v>830</v>
      </c>
      <c r="D145" s="379" t="s">
        <v>590</v>
      </c>
      <c r="E145" s="411">
        <f>Таблица3000!F145+Таблица2000!G145+Таблица1000!G145</f>
        <v>0</v>
      </c>
      <c r="F145" s="411">
        <f>Таблица2000!H145</f>
        <v>0</v>
      </c>
      <c r="G145" s="411">
        <f>Таблица3000!G145+Таблица2000!I145+Таблица1000!H145</f>
        <v>0</v>
      </c>
      <c r="H145" s="411">
        <f>Таблица1000!I145</f>
        <v>0</v>
      </c>
      <c r="I145" s="411">
        <f>Таблица1000!J145</f>
        <v>0</v>
      </c>
      <c r="J145" s="411">
        <f>Таблица1000!K145</f>
        <v>0</v>
      </c>
      <c r="K145" s="411">
        <f>Таблица2000!J145</f>
        <v>0</v>
      </c>
      <c r="L145" s="411">
        <f>Таблица3000!H145+Таблица2000!K145+Таблица1000!L145</f>
        <v>0</v>
      </c>
      <c r="M145" s="411">
        <f>Таблица2000!L145</f>
        <v>0</v>
      </c>
      <c r="N145" s="411">
        <f>Таблица3000!I145+Таблица2000!M145+Таблица1000!M145</f>
        <v>0</v>
      </c>
      <c r="O145" s="411">
        <f>Таблица3000!J145+Таблица2000!N145+Таблица1000!N145</f>
        <v>0</v>
      </c>
      <c r="P145" s="411">
        <f>Таблица3000!K145+Таблица2000!O145+Таблица1000!O145</f>
        <v>0</v>
      </c>
      <c r="Q145" s="411">
        <f>Таблица3000!L145+Таблица2000!P145+Таблица1000!P145</f>
        <v>0</v>
      </c>
      <c r="R145" s="411">
        <f>Таблица2000!Q145</f>
        <v>0</v>
      </c>
      <c r="S145" s="411">
        <f>Таблица2000!R145</f>
        <v>0</v>
      </c>
      <c r="T145" s="411">
        <f>Таблица3000!M145+Таблица2000!S145+Таблица1000!Q145</f>
        <v>0</v>
      </c>
      <c r="U145" s="411">
        <f>Таблица2000!T145</f>
        <v>0</v>
      </c>
      <c r="V145" s="411">
        <f>Таблица3000!N145+Таблица2000!U145+Таблица1000!R145</f>
        <v>0</v>
      </c>
      <c r="W145" s="411">
        <f>Таблица2000!V145</f>
        <v>0</v>
      </c>
      <c r="X145" s="557" t="e">
        <f>G145*1000/Таблица4601!F9</f>
        <v>#DIV/0!</v>
      </c>
      <c r="Y145" s="557" t="e">
        <f>N145*1000/Таблица4601!F9</f>
        <v>#DIV/0!</v>
      </c>
      <c r="Z145" s="557" t="e">
        <f>V145*1000/Таблица4601!F9</f>
        <v>#DIV/0!</v>
      </c>
      <c r="AA145" s="557" t="e">
        <f t="shared" si="2"/>
        <v>#DIV/0!</v>
      </c>
    </row>
    <row r="146" spans="1:27" x14ac:dyDescent="0.15">
      <c r="A146" s="377" t="s">
        <v>708</v>
      </c>
      <c r="B146" s="378" t="s">
        <v>265</v>
      </c>
      <c r="C146" s="394" t="s">
        <v>118</v>
      </c>
      <c r="D146" s="379" t="s">
        <v>641</v>
      </c>
      <c r="E146" s="411">
        <f>Таблица3000!F146+Таблица2000!G146+Таблица1000!G146</f>
        <v>0</v>
      </c>
      <c r="F146" s="411">
        <f>Таблица2000!H146</f>
        <v>0</v>
      </c>
      <c r="G146" s="411">
        <f>Таблица3000!G146+Таблица2000!I146+Таблица1000!H146</f>
        <v>0</v>
      </c>
      <c r="H146" s="411">
        <f>Таблица1000!I146</f>
        <v>0</v>
      </c>
      <c r="I146" s="411">
        <f>Таблица1000!J146</f>
        <v>0</v>
      </c>
      <c r="J146" s="411">
        <f>Таблица1000!K146</f>
        <v>0</v>
      </c>
      <c r="K146" s="411">
        <f>Таблица2000!J146</f>
        <v>0</v>
      </c>
      <c r="L146" s="411">
        <f>Таблица3000!H146+Таблица2000!K146+Таблица1000!L146</f>
        <v>0</v>
      </c>
      <c r="M146" s="411">
        <f>Таблица2000!L146</f>
        <v>0</v>
      </c>
      <c r="N146" s="411">
        <f>Таблица3000!I146+Таблица2000!M146+Таблица1000!M146</f>
        <v>0</v>
      </c>
      <c r="O146" s="411">
        <f>Таблица3000!J146+Таблица2000!N146+Таблица1000!N146</f>
        <v>0</v>
      </c>
      <c r="P146" s="411">
        <f>Таблица3000!K146+Таблица2000!O146+Таблица1000!O146</f>
        <v>0</v>
      </c>
      <c r="Q146" s="411">
        <f>Таблица3000!L146+Таблица2000!P146+Таблица1000!P146</f>
        <v>0</v>
      </c>
      <c r="R146" s="411">
        <f>Таблица2000!Q146</f>
        <v>0</v>
      </c>
      <c r="S146" s="411">
        <f>Таблица2000!R146</f>
        <v>0</v>
      </c>
      <c r="T146" s="411">
        <f>Таблица3000!M146+Таблица2000!S146+Таблица1000!Q146</f>
        <v>0</v>
      </c>
      <c r="U146" s="411">
        <f>Таблица2000!T146</f>
        <v>0</v>
      </c>
      <c r="V146" s="411">
        <f>Таблица3000!N146+Таблица2000!U146+Таблица1000!R146</f>
        <v>0</v>
      </c>
      <c r="W146" s="411">
        <f>Таблица2000!V146</f>
        <v>0</v>
      </c>
      <c r="X146" s="557" t="e">
        <f>G146*1000/Таблица4601!F9</f>
        <v>#DIV/0!</v>
      </c>
      <c r="Y146" s="557" t="e">
        <f>N146*1000/Таблица4601!F9</f>
        <v>#DIV/0!</v>
      </c>
      <c r="Z146" s="557" t="e">
        <f>V146*1000/Таблица4601!F9</f>
        <v>#DIV/0!</v>
      </c>
      <c r="AA146" s="557" t="e">
        <f t="shared" si="2"/>
        <v>#DIV/0!</v>
      </c>
    </row>
    <row r="147" spans="1:27" x14ac:dyDescent="0.15">
      <c r="A147" s="377" t="s">
        <v>901</v>
      </c>
      <c r="B147" s="378" t="s">
        <v>1020</v>
      </c>
      <c r="C147" s="394" t="s">
        <v>1024</v>
      </c>
      <c r="D147" s="379" t="s">
        <v>902</v>
      </c>
      <c r="E147" s="411">
        <f>Таблица3000!F147+Таблица2000!G147+Таблица1000!G147</f>
        <v>0</v>
      </c>
      <c r="F147" s="411">
        <f>Таблица2000!H147</f>
        <v>0</v>
      </c>
      <c r="G147" s="411">
        <f>Таблица3000!G147+Таблица2000!I147+Таблица1000!H147</f>
        <v>0</v>
      </c>
      <c r="H147" s="411">
        <f>Таблица1000!I147</f>
        <v>0</v>
      </c>
      <c r="I147" s="411">
        <f>Таблица1000!J147</f>
        <v>0</v>
      </c>
      <c r="J147" s="411">
        <f>Таблица1000!K147</f>
        <v>0</v>
      </c>
      <c r="K147" s="411">
        <f>Таблица2000!J147</f>
        <v>0</v>
      </c>
      <c r="L147" s="411">
        <f>Таблица3000!H147+Таблица2000!K147+Таблица1000!L147</f>
        <v>0</v>
      </c>
      <c r="M147" s="411">
        <f>Таблица2000!L147</f>
        <v>0</v>
      </c>
      <c r="N147" s="411">
        <f>Таблица3000!I147+Таблица2000!M147+Таблица1000!M147</f>
        <v>0</v>
      </c>
      <c r="O147" s="411">
        <f>Таблица3000!J147+Таблица2000!N147+Таблица1000!N147</f>
        <v>0</v>
      </c>
      <c r="P147" s="411">
        <f>Таблица3000!K147+Таблица2000!O147+Таблица1000!O147</f>
        <v>0</v>
      </c>
      <c r="Q147" s="411">
        <f>Таблица3000!L147+Таблица2000!P147+Таблица1000!P147</f>
        <v>0</v>
      </c>
      <c r="R147" s="411">
        <f>Таблица2000!Q147</f>
        <v>0</v>
      </c>
      <c r="S147" s="411">
        <f>Таблица2000!R147</f>
        <v>0</v>
      </c>
      <c r="T147" s="411">
        <f>Таблица3000!M147+Таблица2000!S147+Таблица1000!Q147</f>
        <v>0</v>
      </c>
      <c r="U147" s="411">
        <f>Таблица2000!T147</f>
        <v>0</v>
      </c>
      <c r="V147" s="411">
        <f>Таблица3000!N147+Таблица2000!U147+Таблица1000!R147</f>
        <v>0</v>
      </c>
      <c r="W147" s="411">
        <f>Таблица2000!V147</f>
        <v>0</v>
      </c>
      <c r="X147" s="557" t="e">
        <f>G147*1000/Таблица4601!F9</f>
        <v>#DIV/0!</v>
      </c>
      <c r="Y147" s="557" t="e">
        <f>N147*1000/Таблица4601!F9</f>
        <v>#DIV/0!</v>
      </c>
      <c r="Z147" s="557" t="e">
        <f>V147*1000/Таблица4601!F9</f>
        <v>#DIV/0!</v>
      </c>
      <c r="AA147" s="557" t="e">
        <f t="shared" si="2"/>
        <v>#DIV/0!</v>
      </c>
    </row>
    <row r="148" spans="1:27" x14ac:dyDescent="0.15">
      <c r="A148" s="377" t="s">
        <v>903</v>
      </c>
      <c r="B148" s="378" t="s">
        <v>1021</v>
      </c>
      <c r="C148" s="394" t="s">
        <v>1025</v>
      </c>
      <c r="D148" s="379" t="s">
        <v>532</v>
      </c>
      <c r="E148" s="411">
        <f>Таблица3000!F148+Таблица2000!G148+Таблица1000!G148</f>
        <v>0</v>
      </c>
      <c r="F148" s="411">
        <f>Таблица2000!H148</f>
        <v>0</v>
      </c>
      <c r="G148" s="411">
        <f>Таблица3000!G148+Таблица2000!I148+Таблица1000!H148</f>
        <v>0</v>
      </c>
      <c r="H148" s="411">
        <f>Таблица1000!I148</f>
        <v>0</v>
      </c>
      <c r="I148" s="411">
        <f>Таблица1000!J148</f>
        <v>0</v>
      </c>
      <c r="J148" s="411">
        <f>Таблица1000!K148</f>
        <v>0</v>
      </c>
      <c r="K148" s="411">
        <f>Таблица2000!J148</f>
        <v>0</v>
      </c>
      <c r="L148" s="411">
        <f>Таблица3000!H148+Таблица2000!K148+Таблица1000!L148</f>
        <v>0</v>
      </c>
      <c r="M148" s="411">
        <f>Таблица2000!L148</f>
        <v>0</v>
      </c>
      <c r="N148" s="411">
        <f>Таблица3000!I148+Таблица2000!M148+Таблица1000!M148</f>
        <v>0</v>
      </c>
      <c r="O148" s="411">
        <f>Таблица3000!J148+Таблица2000!N148+Таблица1000!N148</f>
        <v>0</v>
      </c>
      <c r="P148" s="411">
        <f>Таблица3000!K148+Таблица2000!O148+Таблица1000!O148</f>
        <v>0</v>
      </c>
      <c r="Q148" s="411">
        <f>Таблица3000!L148+Таблица2000!P148+Таблица1000!P148</f>
        <v>0</v>
      </c>
      <c r="R148" s="411">
        <f>Таблица2000!Q148</f>
        <v>0</v>
      </c>
      <c r="S148" s="411">
        <f>Таблица2000!R148</f>
        <v>0</v>
      </c>
      <c r="T148" s="411">
        <f>Таблица3000!M148+Таблица2000!S148+Таблица1000!Q148</f>
        <v>0</v>
      </c>
      <c r="U148" s="411">
        <f>Таблица2000!T148</f>
        <v>0</v>
      </c>
      <c r="V148" s="411">
        <f>Таблица3000!N148+Таблица2000!U148+Таблица1000!R148</f>
        <v>0</v>
      </c>
      <c r="W148" s="411">
        <f>Таблица2000!V148</f>
        <v>0</v>
      </c>
      <c r="X148" s="557" t="e">
        <f>G148*1000/Таблица4601!F9</f>
        <v>#DIV/0!</v>
      </c>
      <c r="Y148" s="557" t="e">
        <f>N148*1000/Таблица4601!F9</f>
        <v>#DIV/0!</v>
      </c>
      <c r="Z148" s="557" t="e">
        <f>V148*1000/Таблица4601!F9</f>
        <v>#DIV/0!</v>
      </c>
      <c r="AA148" s="557" t="e">
        <f t="shared" si="2"/>
        <v>#DIV/0!</v>
      </c>
    </row>
    <row r="149" spans="1:27" x14ac:dyDescent="0.15">
      <c r="A149" s="377" t="s">
        <v>709</v>
      </c>
      <c r="B149" s="378" t="s">
        <v>1022</v>
      </c>
      <c r="C149" s="394" t="s">
        <v>1026</v>
      </c>
      <c r="D149" s="379" t="s">
        <v>533</v>
      </c>
      <c r="E149" s="411">
        <f>Таблица3000!F149+Таблица2000!G149+Таблица1000!G149</f>
        <v>0</v>
      </c>
      <c r="F149" s="411">
        <f>Таблица2000!H149</f>
        <v>0</v>
      </c>
      <c r="G149" s="411">
        <f>Таблица3000!G149+Таблица2000!I149+Таблица1000!H149</f>
        <v>0</v>
      </c>
      <c r="H149" s="411">
        <f>Таблица1000!I149</f>
        <v>0</v>
      </c>
      <c r="I149" s="411">
        <f>Таблица1000!J149</f>
        <v>0</v>
      </c>
      <c r="J149" s="411">
        <f>Таблица1000!K149</f>
        <v>0</v>
      </c>
      <c r="K149" s="411">
        <f>Таблица2000!J149</f>
        <v>0</v>
      </c>
      <c r="L149" s="411">
        <f>Таблица3000!H149+Таблица2000!K149+Таблица1000!L149</f>
        <v>0</v>
      </c>
      <c r="M149" s="411">
        <f>Таблица2000!L149</f>
        <v>0</v>
      </c>
      <c r="N149" s="411">
        <f>Таблица3000!I149+Таблица2000!M149+Таблица1000!M149</f>
        <v>0</v>
      </c>
      <c r="O149" s="411">
        <f>Таблица3000!J149+Таблица2000!N149+Таблица1000!N149</f>
        <v>0</v>
      </c>
      <c r="P149" s="411">
        <f>Таблица3000!K149+Таблица2000!O149+Таблица1000!O149</f>
        <v>0</v>
      </c>
      <c r="Q149" s="411">
        <f>Таблица3000!L149+Таблица2000!P149+Таблица1000!P149</f>
        <v>0</v>
      </c>
      <c r="R149" s="411">
        <f>Таблица2000!Q149</f>
        <v>0</v>
      </c>
      <c r="S149" s="411">
        <f>Таблица2000!R149</f>
        <v>0</v>
      </c>
      <c r="T149" s="411">
        <f>Таблица3000!M149+Таблица2000!S149+Таблица1000!Q149</f>
        <v>0</v>
      </c>
      <c r="U149" s="411">
        <f>Таблица2000!T149</f>
        <v>0</v>
      </c>
      <c r="V149" s="411">
        <f>Таблица3000!N149+Таблица2000!U149+Таблица1000!R149</f>
        <v>0</v>
      </c>
      <c r="W149" s="411">
        <f>Таблица2000!V149</f>
        <v>0</v>
      </c>
      <c r="X149" s="557" t="e">
        <f>G149*1000/Таблица4601!F9</f>
        <v>#DIV/0!</v>
      </c>
      <c r="Y149" s="557" t="e">
        <f>N149*1000/Таблица4601!F9</f>
        <v>#DIV/0!</v>
      </c>
      <c r="Z149" s="557" t="e">
        <f>V149*1000/Таблица4601!F9</f>
        <v>#DIV/0!</v>
      </c>
      <c r="AA149" s="557" t="e">
        <f t="shared" si="2"/>
        <v>#DIV/0!</v>
      </c>
    </row>
    <row r="150" spans="1:27" x14ac:dyDescent="0.15">
      <c r="A150" s="377" t="s">
        <v>710</v>
      </c>
      <c r="B150" s="378" t="s">
        <v>1023</v>
      </c>
      <c r="C150" s="394" t="s">
        <v>1027</v>
      </c>
      <c r="D150" s="379" t="s">
        <v>376</v>
      </c>
      <c r="E150" s="411">
        <f>Таблица3000!F150+Таблица2000!G150+Таблица1000!G150</f>
        <v>0</v>
      </c>
      <c r="F150" s="411">
        <f>Таблица2000!H150</f>
        <v>0</v>
      </c>
      <c r="G150" s="411">
        <f>Таблица3000!G150+Таблица2000!I150+Таблица1000!H150</f>
        <v>0</v>
      </c>
      <c r="H150" s="411">
        <f>Таблица1000!I150</f>
        <v>0</v>
      </c>
      <c r="I150" s="411">
        <f>Таблица1000!J150</f>
        <v>0</v>
      </c>
      <c r="J150" s="411">
        <f>Таблица1000!K150</f>
        <v>0</v>
      </c>
      <c r="K150" s="411">
        <f>Таблица2000!J150</f>
        <v>0</v>
      </c>
      <c r="L150" s="411">
        <f>Таблица3000!H150+Таблица2000!K150+Таблица1000!L150</f>
        <v>0</v>
      </c>
      <c r="M150" s="411">
        <f>Таблица2000!L150</f>
        <v>0</v>
      </c>
      <c r="N150" s="411">
        <f>Таблица3000!I150+Таблица2000!M150+Таблица1000!M150</f>
        <v>0</v>
      </c>
      <c r="O150" s="411">
        <f>Таблица3000!J150+Таблица2000!N150+Таблица1000!N150</f>
        <v>0</v>
      </c>
      <c r="P150" s="411">
        <f>Таблица3000!K150+Таблица2000!O150+Таблица1000!O150</f>
        <v>0</v>
      </c>
      <c r="Q150" s="411">
        <f>Таблица3000!L150+Таблица2000!P150+Таблица1000!P150</f>
        <v>0</v>
      </c>
      <c r="R150" s="411">
        <f>Таблица2000!Q150</f>
        <v>0</v>
      </c>
      <c r="S150" s="411">
        <f>Таблица2000!R150</f>
        <v>0</v>
      </c>
      <c r="T150" s="411">
        <f>Таблица3000!M150+Таблица2000!S150+Таблица1000!Q150</f>
        <v>0</v>
      </c>
      <c r="U150" s="411">
        <f>Таблица2000!T150</f>
        <v>0</v>
      </c>
      <c r="V150" s="411">
        <f>Таблица3000!N150+Таблица2000!U150+Таблица1000!R150</f>
        <v>0</v>
      </c>
      <c r="W150" s="411">
        <f>Таблица2000!V150</f>
        <v>0</v>
      </c>
      <c r="X150" s="557" t="e">
        <f>G150*1000/Таблица4601!F9</f>
        <v>#DIV/0!</v>
      </c>
      <c r="Y150" s="557" t="e">
        <f>N150*1000/Таблица4601!F9</f>
        <v>#DIV/0!</v>
      </c>
      <c r="Z150" s="557" t="e">
        <f>V150*1000/Таблица4601!F9</f>
        <v>#DIV/0!</v>
      </c>
      <c r="AA150" s="557" t="e">
        <f t="shared" si="2"/>
        <v>#DIV/0!</v>
      </c>
    </row>
    <row r="151" spans="1:27" s="412" customFormat="1" x14ac:dyDescent="0.15">
      <c r="A151" s="377" t="s">
        <v>1558</v>
      </c>
      <c r="B151" s="378" t="s">
        <v>1475</v>
      </c>
      <c r="C151" s="394" t="s">
        <v>1559</v>
      </c>
      <c r="D151" s="379"/>
      <c r="E151" s="411">
        <f>Таблица3000!F151+Таблица2000!G151+Таблица1000!G151</f>
        <v>0</v>
      </c>
      <c r="F151" s="411">
        <f>Таблица2000!H151</f>
        <v>0</v>
      </c>
      <c r="G151" s="411">
        <f>Таблица3000!G151+Таблица2000!I151+Таблица1000!H151</f>
        <v>0</v>
      </c>
      <c r="H151" s="411">
        <f>Таблица1000!I151</f>
        <v>0</v>
      </c>
      <c r="I151" s="411">
        <f>Таблица1000!J151</f>
        <v>0</v>
      </c>
      <c r="J151" s="411">
        <f>Таблица1000!K151</f>
        <v>0</v>
      </c>
      <c r="K151" s="411">
        <f>Таблица2000!J151</f>
        <v>0</v>
      </c>
      <c r="L151" s="411">
        <f>Таблица3000!H151+Таблица2000!K151+Таблица1000!L151</f>
        <v>0</v>
      </c>
      <c r="M151" s="411">
        <f>Таблица2000!L151</f>
        <v>0</v>
      </c>
      <c r="N151" s="411">
        <f>Таблица3000!I151+Таблица2000!M151+Таблица1000!M151</f>
        <v>0</v>
      </c>
      <c r="O151" s="411">
        <f>Таблица3000!J151+Таблица2000!N151+Таблица1000!N151</f>
        <v>0</v>
      </c>
      <c r="P151" s="411">
        <f>Таблица3000!K151+Таблица2000!O151+Таблица1000!O151</f>
        <v>0</v>
      </c>
      <c r="Q151" s="411">
        <f>Таблица3000!L151+Таблица2000!P151+Таблица1000!P151</f>
        <v>0</v>
      </c>
      <c r="R151" s="411">
        <f>Таблица2000!Q151</f>
        <v>0</v>
      </c>
      <c r="S151" s="411">
        <f>Таблица2000!R151</f>
        <v>0</v>
      </c>
      <c r="T151" s="411">
        <f>Таблица3000!M151+Таблица2000!S151+Таблица1000!Q151</f>
        <v>0</v>
      </c>
      <c r="U151" s="411">
        <f>Таблица2000!T151</f>
        <v>0</v>
      </c>
      <c r="V151" s="411">
        <f>Таблица3000!N151+Таблица2000!U151+Таблица1000!R151</f>
        <v>0</v>
      </c>
      <c r="W151" s="411">
        <f>Таблица2000!V151</f>
        <v>0</v>
      </c>
      <c r="X151" s="557" t="e">
        <f>G151*1000/Таблица4601!F9</f>
        <v>#DIV/0!</v>
      </c>
      <c r="Y151" s="557" t="e">
        <f>N151*1000/Таблица4601!F9</f>
        <v>#DIV/0!</v>
      </c>
      <c r="Z151" s="557" t="e">
        <f>V151*1000/Таблица4601!F9</f>
        <v>#DIV/0!</v>
      </c>
      <c r="AA151" s="557" t="e">
        <f t="shared" si="2"/>
        <v>#DIV/0!</v>
      </c>
    </row>
    <row r="152" spans="1:27" x14ac:dyDescent="0.15">
      <c r="A152" s="377" t="s">
        <v>660</v>
      </c>
      <c r="B152" s="378" t="s">
        <v>266</v>
      </c>
      <c r="C152" s="394" t="s">
        <v>119</v>
      </c>
      <c r="D152" s="379" t="s">
        <v>116</v>
      </c>
      <c r="E152" s="411">
        <f>Таблица3000!F152+Таблица2000!G152+Таблица1000!G152</f>
        <v>0</v>
      </c>
      <c r="F152" s="411">
        <f>Таблица2000!H152</f>
        <v>0</v>
      </c>
      <c r="G152" s="411">
        <f>Таблица3000!G152+Таблица2000!I152+Таблица1000!H152</f>
        <v>0</v>
      </c>
      <c r="H152" s="411">
        <f>Таблица1000!I152</f>
        <v>0</v>
      </c>
      <c r="I152" s="411">
        <f>Таблица1000!J152</f>
        <v>0</v>
      </c>
      <c r="J152" s="411">
        <f>Таблица1000!K152</f>
        <v>0</v>
      </c>
      <c r="K152" s="411">
        <f>Таблица2000!J152</f>
        <v>0</v>
      </c>
      <c r="L152" s="411">
        <f>Таблица3000!H152+Таблица2000!K152+Таблица1000!L152</f>
        <v>0</v>
      </c>
      <c r="M152" s="411">
        <f>Таблица2000!L152</f>
        <v>0</v>
      </c>
      <c r="N152" s="411">
        <f>Таблица3000!I152+Таблица2000!M152+Таблица1000!M152</f>
        <v>0</v>
      </c>
      <c r="O152" s="411">
        <f>Таблица3000!J152+Таблица2000!N152+Таблица1000!N152</f>
        <v>0</v>
      </c>
      <c r="P152" s="411">
        <f>Таблица3000!K152+Таблица2000!O152+Таблица1000!O152</f>
        <v>0</v>
      </c>
      <c r="Q152" s="411">
        <f>Таблица3000!L152+Таблица2000!P152+Таблица1000!P152</f>
        <v>0</v>
      </c>
      <c r="R152" s="411">
        <f>Таблица2000!Q152</f>
        <v>0</v>
      </c>
      <c r="S152" s="411">
        <f>Таблица2000!R152</f>
        <v>0</v>
      </c>
      <c r="T152" s="411">
        <f>Таблица3000!M152+Таблица2000!S152+Таблица1000!Q152</f>
        <v>0</v>
      </c>
      <c r="U152" s="411">
        <f>Таблица2000!T152</f>
        <v>0</v>
      </c>
      <c r="V152" s="411">
        <f>Таблица3000!N152+Таблица2000!U152+Таблица1000!R152</f>
        <v>0</v>
      </c>
      <c r="W152" s="411">
        <f>Таблица2000!V152</f>
        <v>0</v>
      </c>
      <c r="X152" s="557" t="e">
        <f>G152*1000/Таблица4601!F9</f>
        <v>#DIV/0!</v>
      </c>
      <c r="Y152" s="557" t="e">
        <f>N152*1000/Таблица4601!F9</f>
        <v>#DIV/0!</v>
      </c>
      <c r="Z152" s="557" t="e">
        <f>V152*1000/Таблица4601!F9</f>
        <v>#DIV/0!</v>
      </c>
      <c r="AA152" s="557" t="e">
        <f t="shared" si="2"/>
        <v>#DIV/0!</v>
      </c>
    </row>
    <row r="153" spans="1:27" x14ac:dyDescent="0.15">
      <c r="A153" s="377" t="s">
        <v>711</v>
      </c>
      <c r="B153" s="378" t="s">
        <v>463</v>
      </c>
      <c r="C153" s="394" t="s">
        <v>453</v>
      </c>
      <c r="D153" s="379" t="s">
        <v>192</v>
      </c>
      <c r="E153" s="411">
        <f>Таблица3000!F153+Таблица2000!G153+Таблица1000!G153</f>
        <v>0</v>
      </c>
      <c r="F153" s="411">
        <f>Таблица2000!H153</f>
        <v>0</v>
      </c>
      <c r="G153" s="411">
        <f>Таблица3000!G153+Таблица2000!I153+Таблица1000!H153</f>
        <v>0</v>
      </c>
      <c r="H153" s="411">
        <f>Таблица1000!I153</f>
        <v>0</v>
      </c>
      <c r="I153" s="411">
        <f>Таблица1000!J153</f>
        <v>0</v>
      </c>
      <c r="J153" s="411">
        <f>Таблица1000!K153</f>
        <v>0</v>
      </c>
      <c r="K153" s="411">
        <f>Таблица2000!J153</f>
        <v>0</v>
      </c>
      <c r="L153" s="411">
        <f>Таблица3000!H153+Таблица2000!K153+Таблица1000!L153</f>
        <v>0</v>
      </c>
      <c r="M153" s="411">
        <f>Таблица2000!L153</f>
        <v>0</v>
      </c>
      <c r="N153" s="411">
        <f>Таблица3000!I153+Таблица2000!M153+Таблица1000!M153</f>
        <v>0</v>
      </c>
      <c r="O153" s="411">
        <f>Таблица3000!J153+Таблица2000!N153+Таблица1000!N153</f>
        <v>0</v>
      </c>
      <c r="P153" s="411">
        <f>Таблица3000!K153+Таблица2000!O153+Таблица1000!O153</f>
        <v>0</v>
      </c>
      <c r="Q153" s="411">
        <f>Таблица3000!L153+Таблица2000!P153+Таблица1000!P153</f>
        <v>0</v>
      </c>
      <c r="R153" s="411">
        <f>Таблица2000!Q153</f>
        <v>0</v>
      </c>
      <c r="S153" s="411">
        <f>Таблица2000!R153</f>
        <v>0</v>
      </c>
      <c r="T153" s="411">
        <f>Таблица3000!M153+Таблица2000!S153+Таблица1000!Q153</f>
        <v>0</v>
      </c>
      <c r="U153" s="411">
        <f>Таблица2000!T153</f>
        <v>0</v>
      </c>
      <c r="V153" s="411">
        <f>Таблица3000!N153+Таблица2000!U153+Таблица1000!R153</f>
        <v>0</v>
      </c>
      <c r="W153" s="411">
        <f>Таблица2000!V153</f>
        <v>0</v>
      </c>
      <c r="X153" s="557" t="e">
        <f>G153*1000/Таблица4601!F9</f>
        <v>#DIV/0!</v>
      </c>
      <c r="Y153" s="557" t="e">
        <f>N153*1000/Таблица4601!F9</f>
        <v>#DIV/0!</v>
      </c>
      <c r="Z153" s="557" t="e">
        <f>V153*1000/Таблица4601!F9</f>
        <v>#DIV/0!</v>
      </c>
      <c r="AA153" s="557" t="e">
        <f t="shared" si="2"/>
        <v>#DIV/0!</v>
      </c>
    </row>
    <row r="154" spans="1:27" ht="21" x14ac:dyDescent="0.15">
      <c r="A154" s="377" t="s">
        <v>712</v>
      </c>
      <c r="B154" s="378" t="s">
        <v>464</v>
      </c>
      <c r="C154" s="394" t="s">
        <v>454</v>
      </c>
      <c r="D154" s="379" t="s">
        <v>474</v>
      </c>
      <c r="E154" s="411">
        <f>Таблица3000!F154+Таблица2000!G154+Таблица1000!G154</f>
        <v>0</v>
      </c>
      <c r="F154" s="411">
        <f>Таблица2000!H154</f>
        <v>0</v>
      </c>
      <c r="G154" s="411">
        <f>Таблица3000!G154+Таблица2000!I154+Таблица1000!H154</f>
        <v>0</v>
      </c>
      <c r="H154" s="411">
        <f>Таблица1000!I154</f>
        <v>0</v>
      </c>
      <c r="I154" s="411">
        <f>Таблица1000!J154</f>
        <v>0</v>
      </c>
      <c r="J154" s="411">
        <f>Таблица1000!K154</f>
        <v>0</v>
      </c>
      <c r="K154" s="411">
        <f>Таблица2000!J154</f>
        <v>0</v>
      </c>
      <c r="L154" s="411">
        <f>Таблица3000!H154+Таблица2000!K154+Таблица1000!L154</f>
        <v>0</v>
      </c>
      <c r="M154" s="411">
        <f>Таблица2000!L154</f>
        <v>0</v>
      </c>
      <c r="N154" s="411">
        <f>Таблица3000!I154+Таблица2000!M154+Таблица1000!M154</f>
        <v>0</v>
      </c>
      <c r="O154" s="411">
        <f>Таблица3000!J154+Таблица2000!N154+Таблица1000!N154</f>
        <v>0</v>
      </c>
      <c r="P154" s="411">
        <f>Таблица3000!K154+Таблица2000!O154+Таблица1000!O154</f>
        <v>0</v>
      </c>
      <c r="Q154" s="411">
        <f>Таблица3000!L154+Таблица2000!P154+Таблица1000!P154</f>
        <v>0</v>
      </c>
      <c r="R154" s="411">
        <f>Таблица2000!Q154</f>
        <v>0</v>
      </c>
      <c r="S154" s="411">
        <f>Таблица2000!R154</f>
        <v>0</v>
      </c>
      <c r="T154" s="411">
        <f>Таблица3000!M154+Таблица2000!S154+Таблица1000!Q154</f>
        <v>0</v>
      </c>
      <c r="U154" s="411">
        <f>Таблица2000!T154</f>
        <v>0</v>
      </c>
      <c r="V154" s="411">
        <f>Таблица3000!N154+Таблица2000!U154+Таблица1000!R154</f>
        <v>0</v>
      </c>
      <c r="W154" s="411">
        <f>Таблица2000!V154</f>
        <v>0</v>
      </c>
      <c r="X154" s="557" t="e">
        <f>G154*1000/Таблица4601!F9</f>
        <v>#DIV/0!</v>
      </c>
      <c r="Y154" s="557" t="e">
        <f>N154*1000/Таблица4601!F9</f>
        <v>#DIV/0!</v>
      </c>
      <c r="Z154" s="557" t="e">
        <f>V154*1000/Таблица4601!F12</f>
        <v>#DIV/0!</v>
      </c>
      <c r="AA154" s="557" t="e">
        <f t="shared" si="2"/>
        <v>#DIV/0!</v>
      </c>
    </row>
    <row r="155" spans="1:27" x14ac:dyDescent="0.15">
      <c r="A155" s="377" t="s">
        <v>534</v>
      </c>
      <c r="B155" s="378" t="s">
        <v>465</v>
      </c>
      <c r="C155" s="394" t="s">
        <v>455</v>
      </c>
      <c r="D155" s="379" t="s">
        <v>193</v>
      </c>
      <c r="E155" s="411">
        <f>Таблица3000!F155+Таблица2000!G155+Таблица1000!G155</f>
        <v>0</v>
      </c>
      <c r="F155" s="411">
        <f>Таблица2000!H155</f>
        <v>0</v>
      </c>
      <c r="G155" s="411">
        <f>Таблица3000!G155+Таблица2000!I155+Таблица1000!H155</f>
        <v>0</v>
      </c>
      <c r="H155" s="411">
        <f>Таблица1000!I155</f>
        <v>0</v>
      </c>
      <c r="I155" s="411">
        <f>Таблица1000!J155</f>
        <v>0</v>
      </c>
      <c r="J155" s="411">
        <f>Таблица1000!K155</f>
        <v>0</v>
      </c>
      <c r="K155" s="411">
        <f>Таблица2000!J155</f>
        <v>0</v>
      </c>
      <c r="L155" s="411">
        <f>Таблица3000!H155+Таблица2000!K155+Таблица1000!L155</f>
        <v>0</v>
      </c>
      <c r="M155" s="411">
        <f>Таблица2000!L155</f>
        <v>0</v>
      </c>
      <c r="N155" s="411">
        <f>Таблица3000!I155+Таблица2000!M155+Таблица1000!M155</f>
        <v>0</v>
      </c>
      <c r="O155" s="411">
        <f>Таблица3000!J155+Таблица2000!N155+Таблица1000!N155</f>
        <v>0</v>
      </c>
      <c r="P155" s="411">
        <f>Таблица3000!K155+Таблица2000!O155+Таблица1000!O155</f>
        <v>0</v>
      </c>
      <c r="Q155" s="411">
        <f>Таблица3000!L155+Таблица2000!P155+Таблица1000!P155</f>
        <v>0</v>
      </c>
      <c r="R155" s="411">
        <f>Таблица2000!Q155</f>
        <v>0</v>
      </c>
      <c r="S155" s="411">
        <f>Таблица2000!R155</f>
        <v>0</v>
      </c>
      <c r="T155" s="411">
        <f>Таблица3000!M155+Таблица2000!S155+Таблица1000!Q155</f>
        <v>0</v>
      </c>
      <c r="U155" s="411">
        <f>Таблица2000!T155</f>
        <v>0</v>
      </c>
      <c r="V155" s="411">
        <f>Таблица3000!N155+Таблица2000!U155+Таблица1000!R155</f>
        <v>0</v>
      </c>
      <c r="W155" s="411">
        <f>Таблица2000!V155</f>
        <v>0</v>
      </c>
      <c r="X155" s="557" t="e">
        <f>G155*1000/Таблица4601!F9</f>
        <v>#DIV/0!</v>
      </c>
      <c r="Y155" s="557" t="e">
        <f>N155*1000/Таблица4601!F9</f>
        <v>#DIV/0!</v>
      </c>
      <c r="Z155" s="557" t="e">
        <f>V155*1000/Таблица4601!F9</f>
        <v>#DIV/0!</v>
      </c>
      <c r="AA155" s="557" t="e">
        <f t="shared" si="2"/>
        <v>#DIV/0!</v>
      </c>
    </row>
    <row r="156" spans="1:27" ht="21" x14ac:dyDescent="0.15">
      <c r="A156" s="377" t="s">
        <v>713</v>
      </c>
      <c r="B156" s="378" t="s">
        <v>904</v>
      </c>
      <c r="C156" s="394" t="s">
        <v>905</v>
      </c>
      <c r="D156" s="379" t="s">
        <v>194</v>
      </c>
      <c r="E156" s="411">
        <f>Таблица3000!F156+Таблица2000!G156+Таблица1000!G156</f>
        <v>0</v>
      </c>
      <c r="F156" s="411">
        <f>Таблица2000!H156</f>
        <v>0</v>
      </c>
      <c r="G156" s="411">
        <f>Таблица3000!G156+Таблица2000!I156+Таблица1000!H156</f>
        <v>0</v>
      </c>
      <c r="H156" s="411">
        <f>Таблица1000!I156</f>
        <v>0</v>
      </c>
      <c r="I156" s="411">
        <f>Таблица1000!J156</f>
        <v>0</v>
      </c>
      <c r="J156" s="411">
        <f>Таблица1000!K156</f>
        <v>0</v>
      </c>
      <c r="K156" s="411">
        <f>Таблица2000!J156</f>
        <v>0</v>
      </c>
      <c r="L156" s="411">
        <f>Таблица3000!H156+Таблица2000!K156+Таблица1000!L156</f>
        <v>0</v>
      </c>
      <c r="M156" s="411">
        <f>Таблица2000!L156</f>
        <v>0</v>
      </c>
      <c r="N156" s="411">
        <f>Таблица3000!I156+Таблица2000!M156+Таблица1000!M156</f>
        <v>0</v>
      </c>
      <c r="O156" s="411">
        <f>Таблица3000!J156+Таблица2000!N156+Таблица1000!N156</f>
        <v>0</v>
      </c>
      <c r="P156" s="411">
        <f>Таблица3000!K156+Таблица2000!O156+Таблица1000!O156</f>
        <v>0</v>
      </c>
      <c r="Q156" s="411">
        <f>Таблица3000!L156+Таблица2000!P156+Таблица1000!P156</f>
        <v>0</v>
      </c>
      <c r="R156" s="411">
        <f>Таблица2000!Q156</f>
        <v>0</v>
      </c>
      <c r="S156" s="411">
        <f>Таблица2000!R156</f>
        <v>0</v>
      </c>
      <c r="T156" s="411">
        <f>Таблица3000!M156+Таблица2000!S156+Таблица1000!Q156</f>
        <v>0</v>
      </c>
      <c r="U156" s="411">
        <f>Таблица2000!T156</f>
        <v>0</v>
      </c>
      <c r="V156" s="411">
        <f>Таблица3000!N156+Таблица2000!U156+Таблица1000!R156</f>
        <v>0</v>
      </c>
      <c r="W156" s="411">
        <f>Таблица2000!V156</f>
        <v>0</v>
      </c>
      <c r="X156" s="557" t="e">
        <f>G156*1000/Таблица4601!F9</f>
        <v>#DIV/0!</v>
      </c>
      <c r="Y156" s="557" t="e">
        <f>N156*1000/Таблица4601!F9</f>
        <v>#DIV/0!</v>
      </c>
      <c r="Z156" s="557" t="e">
        <f>V156*1000/Таблица4601!F9</f>
        <v>#DIV/0!</v>
      </c>
      <c r="AA156" s="557" t="e">
        <f t="shared" si="2"/>
        <v>#DIV/0!</v>
      </c>
    </row>
    <row r="157" spans="1:27" ht="31.5" x14ac:dyDescent="0.15">
      <c r="A157" s="377" t="s">
        <v>714</v>
      </c>
      <c r="B157" s="378" t="s">
        <v>1032</v>
      </c>
      <c r="C157" s="394" t="s">
        <v>1035</v>
      </c>
      <c r="D157" s="379" t="s">
        <v>535</v>
      </c>
      <c r="E157" s="411">
        <f>Таблица3000!F157+Таблица2000!G157+Таблица1000!G157</f>
        <v>0</v>
      </c>
      <c r="F157" s="411">
        <f>Таблица2000!H157</f>
        <v>0</v>
      </c>
      <c r="G157" s="411">
        <f>Таблица3000!G157+Таблица2000!I157+Таблица1000!H157</f>
        <v>0</v>
      </c>
      <c r="H157" s="411">
        <f>Таблица1000!I157</f>
        <v>0</v>
      </c>
      <c r="I157" s="411">
        <f>Таблица1000!J157</f>
        <v>0</v>
      </c>
      <c r="J157" s="411">
        <f>Таблица1000!K157</f>
        <v>0</v>
      </c>
      <c r="K157" s="411">
        <f>Таблица2000!J157</f>
        <v>0</v>
      </c>
      <c r="L157" s="411">
        <f>Таблица3000!H157+Таблица2000!K157+Таблица1000!L157</f>
        <v>0</v>
      </c>
      <c r="M157" s="411">
        <f>Таблица2000!L157</f>
        <v>0</v>
      </c>
      <c r="N157" s="411">
        <f>Таблица3000!I157+Таблица2000!M157+Таблица1000!M157</f>
        <v>0</v>
      </c>
      <c r="O157" s="411">
        <f>Таблица3000!J157+Таблица2000!N157+Таблица1000!N157</f>
        <v>0</v>
      </c>
      <c r="P157" s="411">
        <f>Таблица3000!K157+Таблица2000!O157+Таблица1000!O157</f>
        <v>0</v>
      </c>
      <c r="Q157" s="411">
        <f>Таблица3000!L157+Таблица2000!P157+Таблица1000!P157</f>
        <v>0</v>
      </c>
      <c r="R157" s="411">
        <f>Таблица2000!Q157</f>
        <v>0</v>
      </c>
      <c r="S157" s="411">
        <f>Таблица2000!R157</f>
        <v>0</v>
      </c>
      <c r="T157" s="411">
        <f>Таблица3000!M157+Таблица2000!S157+Таблица1000!Q157</f>
        <v>0</v>
      </c>
      <c r="U157" s="411">
        <f>Таблица2000!T157</f>
        <v>0</v>
      </c>
      <c r="V157" s="411">
        <f>Таблица3000!N157+Таблица2000!U157+Таблица1000!R157</f>
        <v>0</v>
      </c>
      <c r="W157" s="411">
        <f>Таблица2000!V157</f>
        <v>0</v>
      </c>
      <c r="X157" s="557" t="e">
        <f>G157*1000/Таблица4601!F9</f>
        <v>#DIV/0!</v>
      </c>
      <c r="Y157" s="557" t="e">
        <f>N157*1000/Таблица4601!F9</f>
        <v>#DIV/0!</v>
      </c>
      <c r="Z157" s="557" t="e">
        <f>V157*1000/Таблица4601!F9</f>
        <v>#DIV/0!</v>
      </c>
      <c r="AA157" s="557" t="e">
        <f t="shared" si="2"/>
        <v>#DIV/0!</v>
      </c>
    </row>
    <row r="158" spans="1:27" x14ac:dyDescent="0.15">
      <c r="A158" s="377" t="s">
        <v>715</v>
      </c>
      <c r="B158" s="378" t="s">
        <v>1033</v>
      </c>
      <c r="C158" s="394" t="s">
        <v>1036</v>
      </c>
      <c r="D158" s="379" t="s">
        <v>195</v>
      </c>
      <c r="E158" s="411">
        <f>Таблица3000!F158+Таблица2000!G158+Таблица1000!G158</f>
        <v>0</v>
      </c>
      <c r="F158" s="411">
        <f>Таблица2000!H158</f>
        <v>0</v>
      </c>
      <c r="G158" s="411">
        <f>Таблица3000!G158+Таблица2000!I158+Таблица1000!H158</f>
        <v>0</v>
      </c>
      <c r="H158" s="411">
        <f>Таблица1000!I158</f>
        <v>0</v>
      </c>
      <c r="I158" s="411">
        <f>Таблица1000!J158</f>
        <v>0</v>
      </c>
      <c r="J158" s="411">
        <f>Таблица1000!K158</f>
        <v>0</v>
      </c>
      <c r="K158" s="411">
        <f>Таблица2000!J158</f>
        <v>0</v>
      </c>
      <c r="L158" s="411">
        <f>Таблица3000!H158+Таблица2000!K158+Таблица1000!L158</f>
        <v>0</v>
      </c>
      <c r="M158" s="411">
        <f>Таблица2000!L158</f>
        <v>0</v>
      </c>
      <c r="N158" s="411">
        <f>Таблица3000!I158+Таблица2000!M158+Таблица1000!M158</f>
        <v>0</v>
      </c>
      <c r="O158" s="411">
        <f>Таблица3000!J158+Таблица2000!N158+Таблица1000!N158</f>
        <v>0</v>
      </c>
      <c r="P158" s="411">
        <f>Таблица3000!K158+Таблица2000!O158+Таблица1000!O158</f>
        <v>0</v>
      </c>
      <c r="Q158" s="411">
        <f>Таблица3000!L158+Таблица2000!P158+Таблица1000!P158</f>
        <v>0</v>
      </c>
      <c r="R158" s="411">
        <f>Таблица2000!Q158</f>
        <v>0</v>
      </c>
      <c r="S158" s="411">
        <f>Таблица2000!R158</f>
        <v>0</v>
      </c>
      <c r="T158" s="411">
        <f>Таблица3000!M158+Таблица2000!S158+Таблица1000!Q158</f>
        <v>0</v>
      </c>
      <c r="U158" s="411">
        <f>Таблица2000!T158</f>
        <v>0</v>
      </c>
      <c r="V158" s="411">
        <f>Таблица3000!N158+Таблица2000!U158+Таблица1000!R158</f>
        <v>0</v>
      </c>
      <c r="W158" s="411">
        <f>Таблица2000!V158</f>
        <v>0</v>
      </c>
      <c r="X158" s="557" t="e">
        <f>G158*1000/Таблица4601!F9</f>
        <v>#DIV/0!</v>
      </c>
      <c r="Y158" s="557" t="e">
        <f>N158*1000/Таблица4601!F9</f>
        <v>#DIV/0!</v>
      </c>
      <c r="Z158" s="557" t="e">
        <f>V158*1000/Таблица4601!F9</f>
        <v>#DIV/0!</v>
      </c>
      <c r="AA158" s="557" t="e">
        <f t="shared" si="2"/>
        <v>#DIV/0!</v>
      </c>
    </row>
    <row r="159" spans="1:27" x14ac:dyDescent="0.15">
      <c r="A159" s="377" t="s">
        <v>654</v>
      </c>
      <c r="B159" s="378" t="s">
        <v>1034</v>
      </c>
      <c r="C159" s="394" t="s">
        <v>1037</v>
      </c>
      <c r="D159" s="379" t="s">
        <v>655</v>
      </c>
      <c r="E159" s="411">
        <f>Таблица3000!F159+Таблица2000!G159+Таблица1000!G159</f>
        <v>0</v>
      </c>
      <c r="F159" s="411">
        <f>Таблица2000!H159</f>
        <v>0</v>
      </c>
      <c r="G159" s="411">
        <f>Таблица3000!G159+Таблица2000!I159+Таблица1000!H159</f>
        <v>0</v>
      </c>
      <c r="H159" s="411">
        <f>Таблица1000!I159</f>
        <v>0</v>
      </c>
      <c r="I159" s="411">
        <f>Таблица1000!J159</f>
        <v>0</v>
      </c>
      <c r="J159" s="411">
        <f>Таблица1000!K159</f>
        <v>0</v>
      </c>
      <c r="K159" s="411">
        <f>Таблица2000!J159</f>
        <v>0</v>
      </c>
      <c r="L159" s="411">
        <f>Таблица3000!H159+Таблица2000!K159+Таблица1000!L159</f>
        <v>0</v>
      </c>
      <c r="M159" s="411">
        <f>Таблица2000!L159</f>
        <v>0</v>
      </c>
      <c r="N159" s="411">
        <f>Таблица3000!I159+Таблица2000!M159+Таблица1000!M159</f>
        <v>0</v>
      </c>
      <c r="O159" s="411">
        <f>Таблица3000!J159+Таблица2000!N159+Таблица1000!N159</f>
        <v>0</v>
      </c>
      <c r="P159" s="411">
        <f>Таблица3000!K159+Таблица2000!O159+Таблица1000!O159</f>
        <v>0</v>
      </c>
      <c r="Q159" s="411">
        <f>Таблица3000!L159+Таблица2000!P159+Таблица1000!P159</f>
        <v>0</v>
      </c>
      <c r="R159" s="411">
        <f>Таблица2000!Q159</f>
        <v>0</v>
      </c>
      <c r="S159" s="411">
        <f>Таблица2000!R159</f>
        <v>0</v>
      </c>
      <c r="T159" s="411">
        <f>Таблица3000!M159+Таблица2000!S159+Таблица1000!Q159</f>
        <v>0</v>
      </c>
      <c r="U159" s="411">
        <f>Таблица2000!T159</f>
        <v>0</v>
      </c>
      <c r="V159" s="411">
        <f>Таблица3000!N159+Таблица2000!U159+Таблица1000!R159</f>
        <v>0</v>
      </c>
      <c r="W159" s="411">
        <f>Таблица2000!V159</f>
        <v>0</v>
      </c>
      <c r="X159" s="557" t="e">
        <f>G159*1000/Таблица4601!F9</f>
        <v>#DIV/0!</v>
      </c>
      <c r="Y159" s="557" t="e">
        <f>N159*1000/Таблица4601!F9</f>
        <v>#DIV/0!</v>
      </c>
      <c r="Z159" s="557" t="e">
        <f>V159*1000/Таблица4601!F9</f>
        <v>#DIV/0!</v>
      </c>
      <c r="AA159" s="557" t="e">
        <f t="shared" si="2"/>
        <v>#DIV/0!</v>
      </c>
    </row>
    <row r="160" spans="1:27" x14ac:dyDescent="0.15">
      <c r="A160" s="377" t="s">
        <v>591</v>
      </c>
      <c r="B160" s="378" t="s">
        <v>267</v>
      </c>
      <c r="C160" s="378" t="s">
        <v>120</v>
      </c>
      <c r="D160" s="379" t="s">
        <v>592</v>
      </c>
      <c r="E160" s="411">
        <f>Таблица3000!F160+Таблица2000!G160+Таблица1000!G160</f>
        <v>0</v>
      </c>
      <c r="F160" s="411">
        <f>Таблица2000!H160</f>
        <v>0</v>
      </c>
      <c r="G160" s="411">
        <f>Таблица3000!G160+Таблица2000!I160+Таблица1000!H160</f>
        <v>0</v>
      </c>
      <c r="H160" s="411">
        <f>Таблица1000!I160</f>
        <v>0</v>
      </c>
      <c r="I160" s="411">
        <f>Таблица1000!J160</f>
        <v>0</v>
      </c>
      <c r="J160" s="411">
        <f>Таблица1000!K160</f>
        <v>0</v>
      </c>
      <c r="K160" s="411">
        <f>Таблица2000!J160</f>
        <v>0</v>
      </c>
      <c r="L160" s="411">
        <f>Таблица3000!H160+Таблица2000!K160+Таблица1000!L160</f>
        <v>0</v>
      </c>
      <c r="M160" s="411">
        <f>Таблица2000!L160</f>
        <v>0</v>
      </c>
      <c r="N160" s="411">
        <f>Таблица3000!I160+Таблица2000!M160+Таблица1000!M160</f>
        <v>0</v>
      </c>
      <c r="O160" s="411">
        <f>Таблица3000!J160+Таблица2000!N160+Таблица1000!N160</f>
        <v>0</v>
      </c>
      <c r="P160" s="411">
        <f>Таблица3000!K160+Таблица2000!O160+Таблица1000!O160</f>
        <v>0</v>
      </c>
      <c r="Q160" s="411">
        <f>Таблица3000!L160+Таблица2000!P160+Таблица1000!P160</f>
        <v>0</v>
      </c>
      <c r="R160" s="411">
        <f>Таблица2000!Q160</f>
        <v>0</v>
      </c>
      <c r="S160" s="411">
        <f>Таблица2000!R160</f>
        <v>0</v>
      </c>
      <c r="T160" s="411">
        <f>Таблица3000!M160+Таблица2000!S160+Таблица1000!Q160</f>
        <v>0</v>
      </c>
      <c r="U160" s="411">
        <f>Таблица2000!T160</f>
        <v>0</v>
      </c>
      <c r="V160" s="411">
        <f>Таблица3000!N160+Таблица2000!U160+Таблица1000!R160</f>
        <v>0</v>
      </c>
      <c r="W160" s="411">
        <f>Таблица2000!V160</f>
        <v>0</v>
      </c>
      <c r="X160" s="557" t="e">
        <f>G160*1000/Таблица4601!F9</f>
        <v>#DIV/0!</v>
      </c>
      <c r="Y160" s="557" t="e">
        <f>N160*1000/Таблица4601!F9</f>
        <v>#DIV/0!</v>
      </c>
      <c r="Z160" s="557" t="e">
        <f>V160*1000/Таблица4601!F9</f>
        <v>#DIV/0!</v>
      </c>
      <c r="AA160" s="557" t="e">
        <f t="shared" si="2"/>
        <v>#DIV/0!</v>
      </c>
    </row>
    <row r="161" spans="1:27" ht="21" x14ac:dyDescent="0.15">
      <c r="A161" s="377" t="s">
        <v>716</v>
      </c>
      <c r="B161" s="378" t="s">
        <v>268</v>
      </c>
      <c r="C161" s="394" t="s">
        <v>121</v>
      </c>
      <c r="D161" s="379" t="s">
        <v>906</v>
      </c>
      <c r="E161" s="411">
        <f>Таблица3000!F161+Таблица2000!G161+Таблица1000!G161</f>
        <v>0</v>
      </c>
      <c r="F161" s="411">
        <f>Таблица2000!H161</f>
        <v>0</v>
      </c>
      <c r="G161" s="411">
        <f>Таблица3000!G161+Таблица2000!I161+Таблица1000!H161</f>
        <v>0</v>
      </c>
      <c r="H161" s="411">
        <f>Таблица1000!I161</f>
        <v>0</v>
      </c>
      <c r="I161" s="411">
        <f>Таблица1000!J161</f>
        <v>0</v>
      </c>
      <c r="J161" s="411">
        <f>Таблица1000!K161</f>
        <v>0</v>
      </c>
      <c r="K161" s="411">
        <f>Таблица2000!J161</f>
        <v>0</v>
      </c>
      <c r="L161" s="411">
        <f>Таблица3000!H161+Таблица2000!K161+Таблица1000!L161</f>
        <v>0</v>
      </c>
      <c r="M161" s="411">
        <f>Таблица2000!L161</f>
        <v>0</v>
      </c>
      <c r="N161" s="411">
        <f>Таблица3000!I161+Таблица2000!M161+Таблица1000!M161</f>
        <v>0</v>
      </c>
      <c r="O161" s="411">
        <f>Таблица3000!J161+Таблица2000!N161+Таблица1000!N161</f>
        <v>0</v>
      </c>
      <c r="P161" s="411">
        <f>Таблица3000!K161+Таблица2000!O161+Таблица1000!O161</f>
        <v>0</v>
      </c>
      <c r="Q161" s="411">
        <f>Таблица3000!L161+Таблица2000!P161+Таблица1000!P161</f>
        <v>0</v>
      </c>
      <c r="R161" s="411">
        <f>Таблица2000!Q161</f>
        <v>0</v>
      </c>
      <c r="S161" s="411">
        <f>Таблица2000!R161</f>
        <v>0</v>
      </c>
      <c r="T161" s="411">
        <f>Таблица3000!M161+Таблица2000!S161+Таблица1000!Q161</f>
        <v>0</v>
      </c>
      <c r="U161" s="411">
        <f>Таблица2000!T161</f>
        <v>0</v>
      </c>
      <c r="V161" s="411">
        <f>Таблица3000!N161+Таблица2000!U161+Таблица1000!R161</f>
        <v>0</v>
      </c>
      <c r="W161" s="411">
        <f>Таблица2000!V161</f>
        <v>0</v>
      </c>
      <c r="X161" s="557" t="e">
        <f>G161*1000/Таблица4601!F9</f>
        <v>#DIV/0!</v>
      </c>
      <c r="Y161" s="557" t="e">
        <f>N161*1000/Таблица4601!F9</f>
        <v>#DIV/0!</v>
      </c>
      <c r="Z161" s="557" t="e">
        <f>V161*1000/Таблица4601!F9</f>
        <v>#DIV/0!</v>
      </c>
      <c r="AA161" s="557" t="e">
        <f t="shared" si="2"/>
        <v>#DIV/0!</v>
      </c>
    </row>
    <row r="162" spans="1:27" x14ac:dyDescent="0.15">
      <c r="A162" s="377" t="s">
        <v>717</v>
      </c>
      <c r="B162" s="378" t="s">
        <v>536</v>
      </c>
      <c r="C162" s="394" t="s">
        <v>1038</v>
      </c>
      <c r="D162" s="379" t="s">
        <v>456</v>
      </c>
      <c r="E162" s="411">
        <f>Таблица3000!F162+Таблица2000!G162+Таблица1000!G162</f>
        <v>0</v>
      </c>
      <c r="F162" s="411">
        <f>Таблица2000!H162</f>
        <v>0</v>
      </c>
      <c r="G162" s="411">
        <f>Таблица3000!G162+Таблица2000!I162+Таблица1000!H162</f>
        <v>0</v>
      </c>
      <c r="H162" s="411">
        <f>Таблица1000!I162</f>
        <v>0</v>
      </c>
      <c r="I162" s="411">
        <f>Таблица1000!J162</f>
        <v>0</v>
      </c>
      <c r="J162" s="411">
        <f>Таблица1000!K162</f>
        <v>0</v>
      </c>
      <c r="K162" s="411">
        <f>Таблица2000!J162</f>
        <v>0</v>
      </c>
      <c r="L162" s="411">
        <f>Таблица3000!H162+Таблица2000!K162+Таблица1000!L162</f>
        <v>0</v>
      </c>
      <c r="M162" s="411">
        <f>Таблица2000!L162</f>
        <v>0</v>
      </c>
      <c r="N162" s="411">
        <f>Таблица3000!I162+Таблица2000!M162+Таблица1000!M162</f>
        <v>0</v>
      </c>
      <c r="O162" s="411">
        <f>Таблица3000!J162+Таблица2000!N162+Таблица1000!N162</f>
        <v>0</v>
      </c>
      <c r="P162" s="411">
        <f>Таблица3000!K162+Таблица2000!O162+Таблица1000!O162</f>
        <v>0</v>
      </c>
      <c r="Q162" s="411">
        <f>Таблица3000!L162+Таблица2000!P162+Таблица1000!P162</f>
        <v>0</v>
      </c>
      <c r="R162" s="411">
        <f>Таблица2000!Q162</f>
        <v>0</v>
      </c>
      <c r="S162" s="411">
        <f>Таблица2000!R162</f>
        <v>0</v>
      </c>
      <c r="T162" s="411">
        <f>Таблица3000!M162+Таблица2000!S162+Таблица1000!Q162</f>
        <v>0</v>
      </c>
      <c r="U162" s="411">
        <f>Таблица2000!T162</f>
        <v>0</v>
      </c>
      <c r="V162" s="411">
        <f>Таблица3000!N162+Таблица2000!U162+Таблица1000!R162</f>
        <v>0</v>
      </c>
      <c r="W162" s="411">
        <f>Таблица2000!V162</f>
        <v>0</v>
      </c>
      <c r="X162" s="557" t="e">
        <f>G162*1000/Таблица4601!F9</f>
        <v>#DIV/0!</v>
      </c>
      <c r="Y162" s="557" t="e">
        <f>N162*1000/Таблица4601!F9</f>
        <v>#DIV/0!</v>
      </c>
      <c r="Z162" s="557" t="e">
        <f>V162*1000/Таблица4601!F9</f>
        <v>#DIV/0!</v>
      </c>
      <c r="AA162" s="557" t="e">
        <f t="shared" si="2"/>
        <v>#DIV/0!</v>
      </c>
    </row>
    <row r="163" spans="1:27" x14ac:dyDescent="0.15">
      <c r="A163" s="377" t="s">
        <v>444</v>
      </c>
      <c r="B163" s="378" t="s">
        <v>537</v>
      </c>
      <c r="C163" s="394" t="s">
        <v>1039</v>
      </c>
      <c r="D163" s="379" t="s">
        <v>457</v>
      </c>
      <c r="E163" s="411">
        <f>Таблица3000!F163+Таблица2000!G163+Таблица1000!G163</f>
        <v>0</v>
      </c>
      <c r="F163" s="411">
        <f>Таблица2000!H163</f>
        <v>0</v>
      </c>
      <c r="G163" s="411">
        <f>Таблица3000!G163+Таблица2000!I163+Таблица1000!H163</f>
        <v>0</v>
      </c>
      <c r="H163" s="411">
        <f>Таблица1000!I163</f>
        <v>0</v>
      </c>
      <c r="I163" s="411">
        <f>Таблица1000!J163</f>
        <v>0</v>
      </c>
      <c r="J163" s="411">
        <f>Таблица1000!K163</f>
        <v>0</v>
      </c>
      <c r="K163" s="411">
        <f>Таблица2000!J163</f>
        <v>0</v>
      </c>
      <c r="L163" s="411">
        <f>Таблица3000!H163+Таблица2000!K163+Таблица1000!L163</f>
        <v>0</v>
      </c>
      <c r="M163" s="411">
        <f>Таблица2000!L163</f>
        <v>0</v>
      </c>
      <c r="N163" s="411">
        <f>Таблица3000!I163+Таблица2000!M163+Таблица1000!M163</f>
        <v>0</v>
      </c>
      <c r="O163" s="411">
        <f>Таблица3000!J163+Таблица2000!N163+Таблица1000!N163</f>
        <v>0</v>
      </c>
      <c r="P163" s="411">
        <f>Таблица3000!K163+Таблица2000!O163+Таблица1000!O163</f>
        <v>0</v>
      </c>
      <c r="Q163" s="411">
        <f>Таблица3000!L163+Таблица2000!P163+Таблица1000!P163</f>
        <v>0</v>
      </c>
      <c r="R163" s="411">
        <f>Таблица2000!Q163</f>
        <v>0</v>
      </c>
      <c r="S163" s="411">
        <f>Таблица2000!R163</f>
        <v>0</v>
      </c>
      <c r="T163" s="411">
        <f>Таблица3000!M163+Таблица2000!S163+Таблица1000!Q163</f>
        <v>0</v>
      </c>
      <c r="U163" s="411">
        <f>Таблица2000!T163</f>
        <v>0</v>
      </c>
      <c r="V163" s="411">
        <f>Таблица3000!N163+Таблица2000!U163+Таблица1000!R163</f>
        <v>0</v>
      </c>
      <c r="W163" s="411">
        <f>Таблица2000!V163</f>
        <v>0</v>
      </c>
      <c r="X163" s="557" t="e">
        <f>G163*1000/Таблица4601!F9</f>
        <v>#DIV/0!</v>
      </c>
      <c r="Y163" s="557" t="e">
        <f>N163*1000/Таблица4601!F9</f>
        <v>#DIV/0!</v>
      </c>
      <c r="Z163" s="557" t="e">
        <f>V163*1000/Таблица4601!F9</f>
        <v>#DIV/0!</v>
      </c>
      <c r="AA163" s="557" t="e">
        <f t="shared" si="2"/>
        <v>#DIV/0!</v>
      </c>
    </row>
    <row r="164" spans="1:27" ht="21" x14ac:dyDescent="0.15">
      <c r="A164" s="377" t="s">
        <v>718</v>
      </c>
      <c r="B164" s="378" t="s">
        <v>538</v>
      </c>
      <c r="C164" s="394" t="s">
        <v>1040</v>
      </c>
      <c r="D164" s="379" t="s">
        <v>458</v>
      </c>
      <c r="E164" s="411">
        <f>Таблица3000!F164+Таблица2000!G164+Таблица1000!G164</f>
        <v>0</v>
      </c>
      <c r="F164" s="411">
        <f>Таблица2000!H164</f>
        <v>0</v>
      </c>
      <c r="G164" s="411">
        <f>Таблица3000!G164+Таблица2000!I164+Таблица1000!H164</f>
        <v>0</v>
      </c>
      <c r="H164" s="411">
        <f>Таблица1000!I164</f>
        <v>0</v>
      </c>
      <c r="I164" s="411">
        <f>Таблица1000!J164</f>
        <v>0</v>
      </c>
      <c r="J164" s="411">
        <f>Таблица1000!K164</f>
        <v>0</v>
      </c>
      <c r="K164" s="411">
        <f>Таблица2000!J164</f>
        <v>0</v>
      </c>
      <c r="L164" s="411">
        <f>Таблица3000!H164+Таблица2000!K164+Таблица1000!L164</f>
        <v>0</v>
      </c>
      <c r="M164" s="411">
        <f>Таблица2000!L164</f>
        <v>0</v>
      </c>
      <c r="N164" s="411">
        <f>Таблица3000!I164+Таблица2000!M164+Таблица1000!M164</f>
        <v>0</v>
      </c>
      <c r="O164" s="411">
        <f>Таблица3000!J164+Таблица2000!N164+Таблица1000!N164</f>
        <v>0</v>
      </c>
      <c r="P164" s="411">
        <f>Таблица3000!K164+Таблица2000!O164+Таблица1000!O164</f>
        <v>0</v>
      </c>
      <c r="Q164" s="411">
        <f>Таблица3000!L164+Таблица2000!P164+Таблица1000!P164</f>
        <v>0</v>
      </c>
      <c r="R164" s="411">
        <f>Таблица2000!Q164</f>
        <v>0</v>
      </c>
      <c r="S164" s="411">
        <f>Таблица2000!R164</f>
        <v>0</v>
      </c>
      <c r="T164" s="411">
        <f>Таблица3000!M164+Таблица2000!S164+Таблица1000!Q164</f>
        <v>0</v>
      </c>
      <c r="U164" s="411">
        <f>Таблица2000!T164</f>
        <v>0</v>
      </c>
      <c r="V164" s="411">
        <f>Таблица3000!N164+Таблица2000!U164+Таблица1000!R164</f>
        <v>0</v>
      </c>
      <c r="W164" s="411">
        <f>Таблица2000!V164</f>
        <v>0</v>
      </c>
      <c r="X164" s="557" t="e">
        <f>G164*1000/Таблица4601!F9</f>
        <v>#DIV/0!</v>
      </c>
      <c r="Y164" s="557" t="e">
        <f>N164*1000/Таблица4601!F9</f>
        <v>#DIV/0!</v>
      </c>
      <c r="Z164" s="557" t="e">
        <f>V164*1000/Таблица4601!F9</f>
        <v>#DIV/0!</v>
      </c>
      <c r="AA164" s="557" t="e">
        <f t="shared" si="2"/>
        <v>#DIV/0!</v>
      </c>
    </row>
    <row r="165" spans="1:27" s="412" customFormat="1" ht="21" x14ac:dyDescent="0.15">
      <c r="A165" s="377" t="s">
        <v>1477</v>
      </c>
      <c r="B165" s="378" t="s">
        <v>1478</v>
      </c>
      <c r="C165" s="394" t="s">
        <v>1560</v>
      </c>
      <c r="D165" s="379"/>
      <c r="E165" s="411">
        <f>Таблица3000!F165+Таблица2000!G165+Таблица1000!G165</f>
        <v>0</v>
      </c>
      <c r="F165" s="411">
        <f>Таблица2000!H165</f>
        <v>0</v>
      </c>
      <c r="G165" s="411">
        <f>Таблица3000!G165+Таблица2000!I165+Таблица1000!H165</f>
        <v>0</v>
      </c>
      <c r="H165" s="411">
        <f>Таблица1000!I165</f>
        <v>0</v>
      </c>
      <c r="I165" s="411">
        <f>Таблица1000!J165</f>
        <v>0</v>
      </c>
      <c r="J165" s="411">
        <f>Таблица1000!K165</f>
        <v>0</v>
      </c>
      <c r="K165" s="411">
        <f>Таблица2000!J165</f>
        <v>0</v>
      </c>
      <c r="L165" s="411">
        <f>Таблица3000!H165+Таблица2000!K165+Таблица1000!L165</f>
        <v>0</v>
      </c>
      <c r="M165" s="411">
        <f>Таблица2000!L165</f>
        <v>0</v>
      </c>
      <c r="N165" s="411">
        <f>Таблица3000!I165+Таблица2000!M165+Таблица1000!M165</f>
        <v>0</v>
      </c>
      <c r="O165" s="411">
        <f>Таблица3000!J165+Таблица2000!N165+Таблица1000!N165</f>
        <v>0</v>
      </c>
      <c r="P165" s="411">
        <f>Таблица3000!K165+Таблица2000!O165+Таблица1000!O165</f>
        <v>0</v>
      </c>
      <c r="Q165" s="411">
        <f>Таблица3000!L165+Таблица2000!P165+Таблица1000!P165</f>
        <v>0</v>
      </c>
      <c r="R165" s="411">
        <f>Таблица2000!Q165</f>
        <v>0</v>
      </c>
      <c r="S165" s="411">
        <f>Таблица2000!R165</f>
        <v>0</v>
      </c>
      <c r="T165" s="411">
        <f>Таблица3000!M165+Таблица2000!S165+Таблица1000!Q165</f>
        <v>0</v>
      </c>
      <c r="U165" s="411">
        <f>Таблица2000!T165</f>
        <v>0</v>
      </c>
      <c r="V165" s="411">
        <f>Таблица3000!N165+Таблица2000!U165+Таблица1000!R165</f>
        <v>0</v>
      </c>
      <c r="W165" s="411">
        <f>Таблица2000!V165</f>
        <v>0</v>
      </c>
      <c r="X165" s="557" t="e">
        <f>G165*1000/Таблица4601!F9</f>
        <v>#DIV/0!</v>
      </c>
      <c r="Y165" s="557" t="e">
        <f>N165*1000/Таблица4601!F9</f>
        <v>#DIV/0!</v>
      </c>
      <c r="Z165" s="557" t="e">
        <f>V165*1000/Таблица4601!F9</f>
        <v>#DIV/0!</v>
      </c>
      <c r="AA165" s="557" t="e">
        <f t="shared" si="2"/>
        <v>#DIV/0!</v>
      </c>
    </row>
    <row r="166" spans="1:27" x14ac:dyDescent="0.15">
      <c r="A166" s="377" t="s">
        <v>1480</v>
      </c>
      <c r="B166" s="378" t="s">
        <v>1481</v>
      </c>
      <c r="C166" s="394" t="s">
        <v>1482</v>
      </c>
      <c r="D166" s="379"/>
      <c r="E166" s="411">
        <f>Таблица3000!F166+Таблица2000!G166+Таблица1000!G166</f>
        <v>0</v>
      </c>
      <c r="F166" s="411">
        <f>Таблица2000!H166</f>
        <v>0</v>
      </c>
      <c r="G166" s="411">
        <f>Таблица3000!G166+Таблица2000!I166+Таблица1000!H166</f>
        <v>0</v>
      </c>
      <c r="H166" s="411">
        <f>Таблица1000!I166</f>
        <v>0</v>
      </c>
      <c r="I166" s="411">
        <f>Таблица1000!J166</f>
        <v>0</v>
      </c>
      <c r="J166" s="411">
        <f>Таблица1000!K166</f>
        <v>0</v>
      </c>
      <c r="K166" s="411">
        <f>Таблица2000!J166</f>
        <v>0</v>
      </c>
      <c r="L166" s="411">
        <f>Таблица3000!H166+Таблица2000!K166+Таблица1000!L166</f>
        <v>0</v>
      </c>
      <c r="M166" s="411">
        <f>Таблица2000!L166</f>
        <v>0</v>
      </c>
      <c r="N166" s="411">
        <f>Таблица3000!I166+Таблица2000!M166+Таблица1000!M166</f>
        <v>0</v>
      </c>
      <c r="O166" s="411">
        <f>Таблица3000!J166+Таблица2000!N166+Таблица1000!N166</f>
        <v>0</v>
      </c>
      <c r="P166" s="411">
        <f>Таблица3000!K166+Таблица2000!O166+Таблица1000!O166</f>
        <v>0</v>
      </c>
      <c r="Q166" s="411">
        <f>Таблица3000!L166+Таблица2000!P166+Таблица1000!P166</f>
        <v>0</v>
      </c>
      <c r="R166" s="411">
        <f>Таблица2000!Q166</f>
        <v>0</v>
      </c>
      <c r="S166" s="411">
        <f>Таблица2000!R166</f>
        <v>0</v>
      </c>
      <c r="T166" s="411">
        <f>Таблица3000!M166+Таблица2000!S166+Таблица1000!Q166</f>
        <v>0</v>
      </c>
      <c r="U166" s="411">
        <f>Таблица2000!T166</f>
        <v>0</v>
      </c>
      <c r="V166" s="411">
        <f>Таблица3000!N166+Таблица2000!U166+Таблица1000!R166</f>
        <v>0</v>
      </c>
      <c r="W166" s="411">
        <f>Таблица2000!V166</f>
        <v>0</v>
      </c>
      <c r="X166" s="557" t="e">
        <f>G166*1000/Таблица4601!F9</f>
        <v>#DIV/0!</v>
      </c>
      <c r="Y166" s="557" t="e">
        <f>N166*1000/Таблица4601!F9</f>
        <v>#DIV/0!</v>
      </c>
      <c r="Z166" s="557" t="e">
        <f>V166*1000/Таблица4601!F9</f>
        <v>#DIV/0!</v>
      </c>
      <c r="AA166" s="557" t="e">
        <f t="shared" si="2"/>
        <v>#DIV/0!</v>
      </c>
    </row>
    <row r="167" spans="1:27" ht="21" x14ac:dyDescent="0.15">
      <c r="A167" s="380" t="s">
        <v>1610</v>
      </c>
      <c r="B167" s="381" t="s">
        <v>1611</v>
      </c>
      <c r="C167" s="417" t="s">
        <v>1612</v>
      </c>
      <c r="D167" s="379"/>
      <c r="E167" s="411">
        <f>Таблица3000!F167+Таблица2000!G167+Таблица1000!G167</f>
        <v>0</v>
      </c>
      <c r="F167" s="411">
        <f>Таблица2000!H167</f>
        <v>0</v>
      </c>
      <c r="G167" s="411">
        <f>Таблица3000!G167+Таблица2000!I167+Таблица1000!H167</f>
        <v>0</v>
      </c>
      <c r="H167" s="411">
        <f>Таблица1000!I167</f>
        <v>0</v>
      </c>
      <c r="I167" s="411">
        <f>Таблица1000!J167</f>
        <v>0</v>
      </c>
      <c r="J167" s="411">
        <f>Таблица1000!K167</f>
        <v>0</v>
      </c>
      <c r="K167" s="411">
        <f>Таблица2000!J167</f>
        <v>0</v>
      </c>
      <c r="L167" s="411">
        <f>Таблица3000!H167+Таблица2000!K167+Таблица1000!L167</f>
        <v>0</v>
      </c>
      <c r="M167" s="411">
        <f>Таблица2000!L167</f>
        <v>0</v>
      </c>
      <c r="N167" s="411">
        <f>Таблица3000!I167+Таблица2000!M167+Таблица1000!M167</f>
        <v>0</v>
      </c>
      <c r="O167" s="411">
        <f>Таблица3000!J167+Таблица2000!N167+Таблица1000!N167</f>
        <v>0</v>
      </c>
      <c r="P167" s="411">
        <f>Таблица3000!K167+Таблица2000!O167+Таблица1000!O167</f>
        <v>0</v>
      </c>
      <c r="Q167" s="411">
        <f>Таблица3000!L167+Таблица2000!P167+Таблица1000!P167</f>
        <v>0</v>
      </c>
      <c r="R167" s="411">
        <f>Таблица2000!Q167</f>
        <v>0</v>
      </c>
      <c r="S167" s="411">
        <f>Таблица2000!R167</f>
        <v>0</v>
      </c>
      <c r="T167" s="411">
        <f>Таблица3000!M167+Таблица2000!S167+Таблица1000!Q167</f>
        <v>0</v>
      </c>
      <c r="U167" s="411">
        <f>Таблица2000!T167</f>
        <v>0</v>
      </c>
      <c r="V167" s="411">
        <f>Таблица3000!N167+Таблица2000!U167+Таблица1000!R167</f>
        <v>0</v>
      </c>
      <c r="W167" s="411">
        <f>Таблица2000!V167</f>
        <v>0</v>
      </c>
      <c r="X167" s="557" t="e">
        <f>G167*1000/Таблица4601!F9</f>
        <v>#DIV/0!</v>
      </c>
      <c r="Y167" s="557" t="e">
        <f>N167*1000/Таблица4601!F9</f>
        <v>#DIV/0!</v>
      </c>
      <c r="Z167" s="557" t="e">
        <f>V167*1000/Таблица4601!F9</f>
        <v>#DIV/0!</v>
      </c>
      <c r="AA167" s="557" t="e">
        <f t="shared" si="2"/>
        <v>#DIV/0!</v>
      </c>
    </row>
    <row r="168" spans="1:27" x14ac:dyDescent="0.15">
      <c r="A168" s="374" t="s">
        <v>719</v>
      </c>
      <c r="B168" s="375" t="s">
        <v>227</v>
      </c>
      <c r="C168" s="418" t="s">
        <v>140</v>
      </c>
      <c r="D168" s="376" t="s">
        <v>472</v>
      </c>
      <c r="E168" s="411">
        <f>Таблица3000!F168+Таблица2000!G168+Таблица1000!G168</f>
        <v>0</v>
      </c>
      <c r="F168" s="411">
        <f>Таблица2000!H168</f>
        <v>0</v>
      </c>
      <c r="G168" s="411">
        <f>Таблица3000!G168+Таблица2000!I168+Таблица1000!H168</f>
        <v>0</v>
      </c>
      <c r="H168" s="411">
        <f>Таблица1000!I168</f>
        <v>0</v>
      </c>
      <c r="I168" s="411">
        <f>Таблица1000!J168</f>
        <v>0</v>
      </c>
      <c r="J168" s="411">
        <f>Таблица1000!K168</f>
        <v>0</v>
      </c>
      <c r="K168" s="411">
        <f>Таблица2000!J168</f>
        <v>0</v>
      </c>
      <c r="L168" s="411">
        <f>Таблица3000!H168+Таблица2000!K168+Таблица1000!L168</f>
        <v>0</v>
      </c>
      <c r="M168" s="411">
        <f>Таблица2000!L168</f>
        <v>0</v>
      </c>
      <c r="N168" s="411">
        <f>Таблица3000!I168+Таблица2000!M168+Таблица1000!M168</f>
        <v>0</v>
      </c>
      <c r="O168" s="411">
        <f>Таблица3000!J168+Таблица2000!N168+Таблица1000!N168</f>
        <v>0</v>
      </c>
      <c r="P168" s="411">
        <f>Таблица3000!K168+Таблица2000!O168+Таблица1000!O168</f>
        <v>0</v>
      </c>
      <c r="Q168" s="411">
        <f>Таблица3000!L168+Таблица2000!P168+Таблица1000!P168</f>
        <v>0</v>
      </c>
      <c r="R168" s="411">
        <f>Таблица2000!Q168</f>
        <v>0</v>
      </c>
      <c r="S168" s="411">
        <f>Таблица2000!R168</f>
        <v>0</v>
      </c>
      <c r="T168" s="411">
        <f>Таблица3000!M168+Таблица2000!S168+Таблица1000!Q168</f>
        <v>0</v>
      </c>
      <c r="U168" s="411">
        <f>Таблица2000!T168</f>
        <v>0</v>
      </c>
      <c r="V168" s="411">
        <f>Таблица3000!N168+Таблица2000!U168+Таблица1000!R168</f>
        <v>0</v>
      </c>
      <c r="W168" s="411">
        <f>Таблица2000!V168</f>
        <v>0</v>
      </c>
      <c r="X168" s="557" t="e">
        <f>G168*1000/Таблица4601!F9</f>
        <v>#DIV/0!</v>
      </c>
      <c r="Y168" s="557" t="e">
        <f>N168*1000/Таблица4601!F9</f>
        <v>#DIV/0!</v>
      </c>
      <c r="Z168" s="557" t="e">
        <f>V168*1000/Таблица4601!F9</f>
        <v>#DIV/0!</v>
      </c>
      <c r="AA168" s="557" t="e">
        <f t="shared" si="2"/>
        <v>#DIV/0!</v>
      </c>
    </row>
    <row r="169" spans="1:27" ht="21" x14ac:dyDescent="0.15">
      <c r="A169" s="377" t="s">
        <v>720</v>
      </c>
      <c r="B169" s="378" t="s">
        <v>228</v>
      </c>
      <c r="C169" s="396" t="s">
        <v>82</v>
      </c>
      <c r="D169" s="379" t="s">
        <v>539</v>
      </c>
      <c r="E169" s="411">
        <f>Таблица3000!F169+Таблица2000!G169+Таблица1000!G169</f>
        <v>0</v>
      </c>
      <c r="F169" s="411">
        <f>Таблица2000!H169</f>
        <v>0</v>
      </c>
      <c r="G169" s="411">
        <f>Таблица3000!G169+Таблица2000!I169+Таблица1000!H169</f>
        <v>0</v>
      </c>
      <c r="H169" s="411">
        <f>Таблица1000!I169</f>
        <v>0</v>
      </c>
      <c r="I169" s="411">
        <f>Таблица1000!J169</f>
        <v>0</v>
      </c>
      <c r="J169" s="411">
        <f>Таблица1000!K169</f>
        <v>0</v>
      </c>
      <c r="K169" s="411">
        <f>Таблица2000!J169</f>
        <v>0</v>
      </c>
      <c r="L169" s="411">
        <f>Таблица3000!H169+Таблица2000!K169+Таблица1000!L169</f>
        <v>0</v>
      </c>
      <c r="M169" s="411">
        <f>Таблица2000!L169</f>
        <v>0</v>
      </c>
      <c r="N169" s="411">
        <f>Таблица3000!I169+Таблица2000!M169+Таблица1000!M169</f>
        <v>0</v>
      </c>
      <c r="O169" s="411">
        <f>Таблица3000!J169+Таблица2000!N169+Таблица1000!N169</f>
        <v>0</v>
      </c>
      <c r="P169" s="411">
        <f>Таблица3000!K169+Таблица2000!O169+Таблица1000!O169</f>
        <v>0</v>
      </c>
      <c r="Q169" s="411">
        <f>Таблица3000!L169+Таблица2000!P169+Таблица1000!P169</f>
        <v>0</v>
      </c>
      <c r="R169" s="411">
        <f>Таблица2000!Q169</f>
        <v>0</v>
      </c>
      <c r="S169" s="411">
        <f>Таблица2000!R169</f>
        <v>0</v>
      </c>
      <c r="T169" s="411">
        <f>Таблица3000!M169+Таблица2000!S169+Таблица1000!Q169</f>
        <v>0</v>
      </c>
      <c r="U169" s="411">
        <f>Таблица2000!T169</f>
        <v>0</v>
      </c>
      <c r="V169" s="411">
        <f>Таблица3000!N169+Таблица2000!U169+Таблица1000!R169</f>
        <v>0</v>
      </c>
      <c r="W169" s="411">
        <f>Таблица2000!V169</f>
        <v>0</v>
      </c>
      <c r="X169" s="557" t="e">
        <f>G169*1000/Таблица4601!F9</f>
        <v>#DIV/0!</v>
      </c>
      <c r="Y169" s="557" t="e">
        <f>N169*1000/Таблица4601!F9</f>
        <v>#DIV/0!</v>
      </c>
      <c r="Z169" s="557" t="e">
        <f>V169*1000/Таблица4601!F9</f>
        <v>#DIV/0!</v>
      </c>
      <c r="AA169" s="557" t="e">
        <f t="shared" si="2"/>
        <v>#DIV/0!</v>
      </c>
    </row>
    <row r="170" spans="1:27" x14ac:dyDescent="0.15">
      <c r="A170" s="377" t="s">
        <v>721</v>
      </c>
      <c r="B170" s="378" t="s">
        <v>540</v>
      </c>
      <c r="C170" s="396" t="s">
        <v>541</v>
      </c>
      <c r="D170" s="379" t="s">
        <v>386</v>
      </c>
      <c r="E170" s="411">
        <f>Таблица3000!F170+Таблица2000!G170+Таблица1000!G170</f>
        <v>0</v>
      </c>
      <c r="F170" s="411">
        <f>Таблица2000!H170</f>
        <v>0</v>
      </c>
      <c r="G170" s="411">
        <f>Таблица3000!G170+Таблица2000!I170+Таблица1000!H170</f>
        <v>0</v>
      </c>
      <c r="H170" s="411">
        <f>Таблица1000!I170</f>
        <v>0</v>
      </c>
      <c r="I170" s="411">
        <f>Таблица1000!J170</f>
        <v>0</v>
      </c>
      <c r="J170" s="411">
        <f>Таблица1000!K170</f>
        <v>0</v>
      </c>
      <c r="K170" s="411">
        <f>Таблица2000!J170</f>
        <v>0</v>
      </c>
      <c r="L170" s="411">
        <f>Таблица3000!H170+Таблица2000!K170+Таблица1000!L170</f>
        <v>0</v>
      </c>
      <c r="M170" s="411">
        <f>Таблица2000!L170</f>
        <v>0</v>
      </c>
      <c r="N170" s="411">
        <f>Таблица3000!I170+Таблица2000!M170+Таблица1000!M170</f>
        <v>0</v>
      </c>
      <c r="O170" s="411">
        <f>Таблица3000!J170+Таблица2000!N170+Таблица1000!N170</f>
        <v>0</v>
      </c>
      <c r="P170" s="411">
        <f>Таблица3000!K170+Таблица2000!O170+Таблица1000!O170</f>
        <v>0</v>
      </c>
      <c r="Q170" s="411">
        <f>Таблица3000!L170+Таблица2000!P170+Таблица1000!P170</f>
        <v>0</v>
      </c>
      <c r="R170" s="411">
        <f>Таблица2000!Q170</f>
        <v>0</v>
      </c>
      <c r="S170" s="411">
        <f>Таблица2000!R170</f>
        <v>0</v>
      </c>
      <c r="T170" s="411">
        <f>Таблица3000!M170+Таблица2000!S170+Таблица1000!Q170</f>
        <v>0</v>
      </c>
      <c r="U170" s="411">
        <f>Таблица2000!T170</f>
        <v>0</v>
      </c>
      <c r="V170" s="411">
        <f>Таблица3000!N170+Таблица2000!U170+Таблица1000!R170</f>
        <v>0</v>
      </c>
      <c r="W170" s="411">
        <f>Таблица2000!V170</f>
        <v>0</v>
      </c>
      <c r="X170" s="557" t="e">
        <f>G170*1000/Таблица4601!F9</f>
        <v>#DIV/0!</v>
      </c>
      <c r="Y170" s="557" t="e">
        <f>N170*1000/Таблица4601!F14</f>
        <v>#DIV/0!</v>
      </c>
      <c r="Z170" s="557" t="e">
        <f>V170*1000/Таблица4601!F9</f>
        <v>#DIV/0!</v>
      </c>
      <c r="AA170" s="557" t="e">
        <f t="shared" si="2"/>
        <v>#DIV/0!</v>
      </c>
    </row>
    <row r="171" spans="1:27" ht="21" x14ac:dyDescent="0.15">
      <c r="A171" s="377" t="s">
        <v>722</v>
      </c>
      <c r="B171" s="378" t="s">
        <v>542</v>
      </c>
      <c r="C171" s="396" t="s">
        <v>543</v>
      </c>
      <c r="D171" s="379" t="s">
        <v>387</v>
      </c>
      <c r="E171" s="411">
        <f>Таблица3000!F171+Таблица2000!G171+Таблица1000!G171</f>
        <v>0</v>
      </c>
      <c r="F171" s="411">
        <f>Таблица2000!H171</f>
        <v>0</v>
      </c>
      <c r="G171" s="411">
        <f>Таблица3000!G171+Таблица2000!I171+Таблица1000!H171</f>
        <v>0</v>
      </c>
      <c r="H171" s="411">
        <f>Таблица1000!I171</f>
        <v>0</v>
      </c>
      <c r="I171" s="411">
        <f>Таблица1000!J171</f>
        <v>0</v>
      </c>
      <c r="J171" s="411">
        <f>Таблица1000!K171</f>
        <v>0</v>
      </c>
      <c r="K171" s="411">
        <f>Таблица2000!J171</f>
        <v>0</v>
      </c>
      <c r="L171" s="411">
        <f>Таблица3000!H171+Таблица2000!K171+Таблица1000!L171</f>
        <v>0</v>
      </c>
      <c r="M171" s="411">
        <f>Таблица2000!L171</f>
        <v>0</v>
      </c>
      <c r="N171" s="411">
        <f>Таблица3000!I171+Таблица2000!M171+Таблица1000!M171</f>
        <v>0</v>
      </c>
      <c r="O171" s="411">
        <f>Таблица3000!J171+Таблица2000!N171+Таблица1000!N171</f>
        <v>0</v>
      </c>
      <c r="P171" s="411">
        <f>Таблица3000!K171+Таблица2000!O171+Таблица1000!O171</f>
        <v>0</v>
      </c>
      <c r="Q171" s="411">
        <f>Таблица3000!L171+Таблица2000!P171+Таблица1000!P171</f>
        <v>0</v>
      </c>
      <c r="R171" s="411">
        <f>Таблица2000!Q171</f>
        <v>0</v>
      </c>
      <c r="S171" s="411">
        <f>Таблица2000!R171</f>
        <v>0</v>
      </c>
      <c r="T171" s="411">
        <f>Таблица3000!M171+Таблица2000!S171+Таблица1000!Q171</f>
        <v>0</v>
      </c>
      <c r="U171" s="411">
        <f>Таблица2000!T171</f>
        <v>0</v>
      </c>
      <c r="V171" s="411">
        <f>Таблица3000!N171+Таблица2000!U171+Таблица1000!R171</f>
        <v>0</v>
      </c>
      <c r="W171" s="411">
        <f>Таблица2000!V171</f>
        <v>0</v>
      </c>
      <c r="X171" s="557" t="e">
        <f>G171*1000/Таблица4601!F9</f>
        <v>#DIV/0!</v>
      </c>
      <c r="Y171" s="557" t="e">
        <f>N171*1000/Таблица4601!F9</f>
        <v>#DIV/0!</v>
      </c>
      <c r="Z171" s="557" t="e">
        <f>V171*1000/Таблица4601!F9</f>
        <v>#DIV/0!</v>
      </c>
      <c r="AA171" s="557" t="e">
        <f t="shared" si="2"/>
        <v>#DIV/0!</v>
      </c>
    </row>
    <row r="172" spans="1:27" x14ac:dyDescent="0.15">
      <c r="A172" s="377" t="s">
        <v>1483</v>
      </c>
      <c r="B172" s="378" t="s">
        <v>1484</v>
      </c>
      <c r="C172" s="396" t="s">
        <v>1485</v>
      </c>
      <c r="D172" s="379"/>
      <c r="E172" s="411">
        <f>Таблица3000!F172+Таблица2000!G172+Таблица1000!G172</f>
        <v>0</v>
      </c>
      <c r="F172" s="411">
        <f>Таблица2000!H172</f>
        <v>0</v>
      </c>
      <c r="G172" s="411">
        <f>Таблица3000!G172+Таблица2000!I172+Таблица1000!H172</f>
        <v>0</v>
      </c>
      <c r="H172" s="411">
        <f>Таблица1000!I172</f>
        <v>0</v>
      </c>
      <c r="I172" s="411">
        <f>Таблица1000!J172</f>
        <v>0</v>
      </c>
      <c r="J172" s="411">
        <f>Таблица1000!K172</f>
        <v>0</v>
      </c>
      <c r="K172" s="411">
        <f>Таблица2000!J172</f>
        <v>0</v>
      </c>
      <c r="L172" s="411">
        <f>Таблица3000!H172+Таблица2000!K172+Таблица1000!L172</f>
        <v>0</v>
      </c>
      <c r="M172" s="411">
        <f>Таблица2000!L172</f>
        <v>0</v>
      </c>
      <c r="N172" s="411">
        <f>Таблица3000!I172+Таблица2000!M172+Таблица1000!M172</f>
        <v>0</v>
      </c>
      <c r="O172" s="411">
        <f>Таблица3000!J172+Таблица2000!N172+Таблица1000!N172</f>
        <v>0</v>
      </c>
      <c r="P172" s="411">
        <f>Таблица3000!K172+Таблица2000!O172+Таблица1000!O172</f>
        <v>0</v>
      </c>
      <c r="Q172" s="411">
        <f>Таблица3000!L172+Таблица2000!P172+Таблица1000!P172</f>
        <v>0</v>
      </c>
      <c r="R172" s="411">
        <f>Таблица2000!Q172</f>
        <v>0</v>
      </c>
      <c r="S172" s="411">
        <f>Таблица2000!R172</f>
        <v>0</v>
      </c>
      <c r="T172" s="411">
        <f>Таблица3000!M172+Таблица2000!S172+Таблица1000!Q172</f>
        <v>0</v>
      </c>
      <c r="U172" s="411">
        <f>Таблица2000!T172</f>
        <v>0</v>
      </c>
      <c r="V172" s="411">
        <f>Таблица3000!N172+Таблица2000!U172+Таблица1000!R172</f>
        <v>0</v>
      </c>
      <c r="W172" s="411">
        <f>Таблица2000!V172</f>
        <v>0</v>
      </c>
      <c r="X172" s="557" t="e">
        <f>G172*1000/Таблица4601!F9</f>
        <v>#DIV/0!</v>
      </c>
      <c r="Y172" s="557" t="e">
        <f>N172*1000/Таблица4601!F9</f>
        <v>#DIV/0!</v>
      </c>
      <c r="Z172" s="557" t="e">
        <f>V172*1000/Таблица4601!F9</f>
        <v>#DIV/0!</v>
      </c>
      <c r="AA172" s="557" t="e">
        <f t="shared" si="2"/>
        <v>#DIV/0!</v>
      </c>
    </row>
    <row r="173" spans="1:27" x14ac:dyDescent="0.15">
      <c r="A173" s="377" t="s">
        <v>544</v>
      </c>
      <c r="B173" s="378" t="s">
        <v>229</v>
      </c>
      <c r="C173" s="419" t="s">
        <v>83</v>
      </c>
      <c r="D173" s="379" t="s">
        <v>907</v>
      </c>
      <c r="E173" s="411">
        <f>Таблица3000!F173+Таблица2000!G173+Таблица1000!G173</f>
        <v>0</v>
      </c>
      <c r="F173" s="411">
        <f>Таблица2000!H173</f>
        <v>0</v>
      </c>
      <c r="G173" s="411">
        <f>Таблица3000!G173+Таблица2000!I173+Таблица1000!H173</f>
        <v>0</v>
      </c>
      <c r="H173" s="411">
        <f>Таблица1000!I173</f>
        <v>0</v>
      </c>
      <c r="I173" s="411">
        <f>Таблица1000!J173</f>
        <v>0</v>
      </c>
      <c r="J173" s="411">
        <f>Таблица1000!K173</f>
        <v>0</v>
      </c>
      <c r="K173" s="411">
        <f>Таблица2000!J173</f>
        <v>0</v>
      </c>
      <c r="L173" s="411">
        <f>Таблица3000!H173+Таблица2000!K173+Таблица1000!L173</f>
        <v>0</v>
      </c>
      <c r="M173" s="411">
        <f>Таблица2000!L173</f>
        <v>0</v>
      </c>
      <c r="N173" s="411">
        <f>Таблица3000!I173+Таблица2000!M173+Таблица1000!M173</f>
        <v>0</v>
      </c>
      <c r="O173" s="411">
        <f>Таблица3000!J173+Таблица2000!N173+Таблица1000!N173</f>
        <v>0</v>
      </c>
      <c r="P173" s="411">
        <f>Таблица3000!K173+Таблица2000!O173+Таблица1000!O173</f>
        <v>0</v>
      </c>
      <c r="Q173" s="411">
        <f>Таблица3000!L173+Таблица2000!P173+Таблица1000!P173</f>
        <v>0</v>
      </c>
      <c r="R173" s="411">
        <f>Таблица2000!Q173</f>
        <v>0</v>
      </c>
      <c r="S173" s="411">
        <f>Таблица2000!R173</f>
        <v>0</v>
      </c>
      <c r="T173" s="411">
        <f>Таблица3000!M173+Таблица2000!S173+Таблица1000!Q173</f>
        <v>0</v>
      </c>
      <c r="U173" s="411">
        <f>Таблица2000!T173</f>
        <v>0</v>
      </c>
      <c r="V173" s="411">
        <f>Таблица3000!N173+Таблица2000!U173+Таблица1000!R173</f>
        <v>0</v>
      </c>
      <c r="W173" s="411">
        <f>Таблица2000!V173</f>
        <v>0</v>
      </c>
      <c r="X173" s="557" t="e">
        <f>G173*1000/Таблица4601!F9</f>
        <v>#DIV/0!</v>
      </c>
      <c r="Y173" s="557" t="e">
        <f>N173*1000/Таблица4601!F9</f>
        <v>#DIV/0!</v>
      </c>
      <c r="Z173" s="557" t="e">
        <f>V173*1000/Таблица4601!F9</f>
        <v>#DIV/0!</v>
      </c>
      <c r="AA173" s="557" t="e">
        <f t="shared" si="2"/>
        <v>#DIV/0!</v>
      </c>
    </row>
    <row r="174" spans="1:27" x14ac:dyDescent="0.15">
      <c r="A174" s="377" t="s">
        <v>908</v>
      </c>
      <c r="B174" s="378" t="s">
        <v>230</v>
      </c>
      <c r="C174" s="419" t="s">
        <v>84</v>
      </c>
      <c r="D174" s="379" t="s">
        <v>909</v>
      </c>
      <c r="E174" s="411">
        <f>Таблица3000!F174+Таблица2000!G174+Таблица1000!G174</f>
        <v>0</v>
      </c>
      <c r="F174" s="411">
        <f>Таблица2000!H174</f>
        <v>0</v>
      </c>
      <c r="G174" s="411">
        <f>Таблица3000!G174+Таблица2000!I174+Таблица1000!H174</f>
        <v>0</v>
      </c>
      <c r="H174" s="411">
        <f>Таблица1000!I174</f>
        <v>0</v>
      </c>
      <c r="I174" s="411">
        <f>Таблица1000!J174</f>
        <v>0</v>
      </c>
      <c r="J174" s="411">
        <f>Таблица1000!K174</f>
        <v>0</v>
      </c>
      <c r="K174" s="411">
        <f>Таблица2000!J174</f>
        <v>0</v>
      </c>
      <c r="L174" s="411">
        <f>Таблица3000!H174+Таблица2000!K174+Таблица1000!L174</f>
        <v>0</v>
      </c>
      <c r="M174" s="411">
        <f>Таблица2000!L174</f>
        <v>0</v>
      </c>
      <c r="N174" s="411">
        <f>Таблица3000!I174+Таблица2000!M174+Таблица1000!M174</f>
        <v>0</v>
      </c>
      <c r="O174" s="411">
        <f>Таблица3000!J174+Таблица2000!N174+Таблица1000!N174</f>
        <v>0</v>
      </c>
      <c r="P174" s="411">
        <f>Таблица3000!K174+Таблица2000!O174+Таблица1000!O174</f>
        <v>0</v>
      </c>
      <c r="Q174" s="411">
        <f>Таблица3000!L174+Таблица2000!P174+Таблица1000!P174</f>
        <v>0</v>
      </c>
      <c r="R174" s="411">
        <f>Таблица2000!Q174</f>
        <v>0</v>
      </c>
      <c r="S174" s="411">
        <f>Таблица2000!R174</f>
        <v>0</v>
      </c>
      <c r="T174" s="411">
        <f>Таблица3000!M174+Таблица2000!S174+Таблица1000!Q174</f>
        <v>0</v>
      </c>
      <c r="U174" s="411">
        <f>Таблица2000!T174</f>
        <v>0</v>
      </c>
      <c r="V174" s="411">
        <f>Таблица3000!N174+Таблица2000!U174+Таблица1000!R174</f>
        <v>0</v>
      </c>
      <c r="W174" s="411">
        <f>Таблица2000!V174</f>
        <v>0</v>
      </c>
      <c r="X174" s="557" t="e">
        <f>G174*1000/Таблица4601!F9</f>
        <v>#DIV/0!</v>
      </c>
      <c r="Y174" s="557" t="e">
        <f>N174*1000/Таблица4601!F9</f>
        <v>#DIV/0!</v>
      </c>
      <c r="Z174" s="557" t="e">
        <f>V174*1000/Таблица4601!F9</f>
        <v>#DIV/0!</v>
      </c>
      <c r="AA174" s="557" t="e">
        <f t="shared" si="2"/>
        <v>#DIV/0!</v>
      </c>
    </row>
    <row r="175" spans="1:27" ht="21" x14ac:dyDescent="0.15">
      <c r="A175" s="377" t="s">
        <v>1588</v>
      </c>
      <c r="B175" s="378" t="s">
        <v>1581</v>
      </c>
      <c r="C175" s="419" t="s">
        <v>1582</v>
      </c>
      <c r="D175" s="379" t="s">
        <v>1583</v>
      </c>
      <c r="E175" s="411">
        <f>Таблица3000!F175+Таблица2000!G175+Таблица1000!G175</f>
        <v>0</v>
      </c>
      <c r="F175" s="411">
        <f>Таблица2000!H175</f>
        <v>0</v>
      </c>
      <c r="G175" s="411">
        <f>Таблица3000!G175+Таблица2000!I175+Таблица1000!H175</f>
        <v>0</v>
      </c>
      <c r="H175" s="411">
        <f>Таблица1000!I175</f>
        <v>0</v>
      </c>
      <c r="I175" s="411">
        <f>Таблица1000!J175</f>
        <v>0</v>
      </c>
      <c r="J175" s="411">
        <f>Таблица1000!K175</f>
        <v>0</v>
      </c>
      <c r="K175" s="411">
        <f>Таблица2000!J175</f>
        <v>0</v>
      </c>
      <c r="L175" s="411">
        <f>Таблица3000!H175+Таблица2000!K175+Таблица1000!L175</f>
        <v>0</v>
      </c>
      <c r="M175" s="411">
        <f>Таблица2000!L175</f>
        <v>0</v>
      </c>
      <c r="N175" s="411">
        <f>Таблица3000!I175+Таблица2000!M175+Таблица1000!M175</f>
        <v>0</v>
      </c>
      <c r="O175" s="411">
        <f>Таблица3000!J175+Таблица2000!N175+Таблица1000!N175</f>
        <v>0</v>
      </c>
      <c r="P175" s="411">
        <f>Таблица3000!K175+Таблица2000!O175+Таблица1000!O175</f>
        <v>0</v>
      </c>
      <c r="Q175" s="411">
        <f>Таблица3000!L175+Таблица2000!P175+Таблица1000!P175</f>
        <v>0</v>
      </c>
      <c r="R175" s="411">
        <f>Таблица2000!Q175</f>
        <v>0</v>
      </c>
      <c r="S175" s="411">
        <f>Таблица2000!R175</f>
        <v>0</v>
      </c>
      <c r="T175" s="411">
        <f>Таблица3000!M175+Таблица2000!S175+Таблица1000!Q175</f>
        <v>0</v>
      </c>
      <c r="U175" s="411">
        <f>Таблица2000!T175</f>
        <v>0</v>
      </c>
      <c r="V175" s="411">
        <f>Таблица3000!N175+Таблица2000!U175+Таблица1000!R175</f>
        <v>0</v>
      </c>
      <c r="W175" s="411">
        <f>Таблица2000!V175</f>
        <v>0</v>
      </c>
      <c r="X175" s="557" t="e">
        <f>G175*1000/Таблица4601!F9</f>
        <v>#DIV/0!</v>
      </c>
      <c r="Y175" s="557" t="e">
        <f>N175*1000/Таблица4601!F9</f>
        <v>#DIV/0!</v>
      </c>
      <c r="Z175" s="557" t="e">
        <f>V175*1000/Таблица4601!F9</f>
        <v>#DIV/0!</v>
      </c>
      <c r="AA175" s="557" t="e">
        <f t="shared" si="2"/>
        <v>#DIV/0!</v>
      </c>
    </row>
    <row r="176" spans="1:27" ht="21" x14ac:dyDescent="0.15">
      <c r="A176" s="377" t="s">
        <v>545</v>
      </c>
      <c r="B176" s="378" t="s">
        <v>231</v>
      </c>
      <c r="C176" s="419" t="s">
        <v>85</v>
      </c>
      <c r="D176" s="379" t="s">
        <v>546</v>
      </c>
      <c r="E176" s="411">
        <f>Таблица3000!F176+Таблица2000!G176+Таблица1000!G176</f>
        <v>0</v>
      </c>
      <c r="F176" s="411">
        <f>Таблица2000!H176</f>
        <v>0</v>
      </c>
      <c r="G176" s="411">
        <f>Таблица3000!G176+Таблица2000!I176+Таблица1000!H176</f>
        <v>0</v>
      </c>
      <c r="H176" s="411">
        <f>Таблица1000!I176</f>
        <v>0</v>
      </c>
      <c r="I176" s="411">
        <f>Таблица1000!J176</f>
        <v>0</v>
      </c>
      <c r="J176" s="411">
        <f>Таблица1000!K176</f>
        <v>0</v>
      </c>
      <c r="K176" s="411">
        <f>Таблица2000!J176</f>
        <v>0</v>
      </c>
      <c r="L176" s="411">
        <f>Таблица3000!H176+Таблица2000!K176+Таблица1000!L176</f>
        <v>0</v>
      </c>
      <c r="M176" s="411">
        <f>Таблица2000!L176</f>
        <v>0</v>
      </c>
      <c r="N176" s="411">
        <f>Таблица3000!I176+Таблица2000!M176+Таблица1000!M176</f>
        <v>0</v>
      </c>
      <c r="O176" s="411">
        <f>Таблица3000!J176+Таблица2000!N176+Таблица1000!N176</f>
        <v>0</v>
      </c>
      <c r="P176" s="411">
        <f>Таблица3000!K176+Таблица2000!O176+Таблица1000!O176</f>
        <v>0</v>
      </c>
      <c r="Q176" s="411">
        <f>Таблица3000!L176+Таблица2000!P176+Таблица1000!P176</f>
        <v>0</v>
      </c>
      <c r="R176" s="411">
        <f>Таблица2000!Q176</f>
        <v>0</v>
      </c>
      <c r="S176" s="411">
        <f>Таблица2000!R176</f>
        <v>0</v>
      </c>
      <c r="T176" s="411">
        <f>Таблица3000!M176+Таблица2000!S176+Таблица1000!Q176</f>
        <v>0</v>
      </c>
      <c r="U176" s="411">
        <f>Таблица2000!T176</f>
        <v>0</v>
      </c>
      <c r="V176" s="411">
        <f>Таблица3000!N176+Таблица2000!U176+Таблица1000!R176</f>
        <v>0</v>
      </c>
      <c r="W176" s="411">
        <f>Таблица2000!V176</f>
        <v>0</v>
      </c>
      <c r="X176" s="557" t="e">
        <f>G176*1000/Таблица4601!F9</f>
        <v>#DIV/0!</v>
      </c>
      <c r="Y176" s="557" t="e">
        <f>N176*1000/Таблица4601!F9</f>
        <v>#DIV/0!</v>
      </c>
      <c r="Z176" s="557" t="e">
        <f>V176*1000/Таблица4601!F9</f>
        <v>#DIV/0!</v>
      </c>
      <c r="AA176" s="557" t="e">
        <f t="shared" si="2"/>
        <v>#DIV/0!</v>
      </c>
    </row>
    <row r="177" spans="1:27" x14ac:dyDescent="0.15">
      <c r="A177" s="377" t="s">
        <v>723</v>
      </c>
      <c r="B177" s="378" t="s">
        <v>232</v>
      </c>
      <c r="C177" s="419" t="s">
        <v>86</v>
      </c>
      <c r="D177" s="379" t="s">
        <v>40</v>
      </c>
      <c r="E177" s="411">
        <f>Таблица3000!F177+Таблица2000!G177+Таблица1000!G177</f>
        <v>0</v>
      </c>
      <c r="F177" s="411">
        <f>Таблица2000!H177</f>
        <v>0</v>
      </c>
      <c r="G177" s="411">
        <f>Таблица3000!G177+Таблица2000!I177+Таблица1000!H177</f>
        <v>0</v>
      </c>
      <c r="H177" s="411">
        <f>Таблица1000!I177</f>
        <v>0</v>
      </c>
      <c r="I177" s="411">
        <f>Таблица1000!J177</f>
        <v>0</v>
      </c>
      <c r="J177" s="411">
        <f>Таблица1000!K177</f>
        <v>0</v>
      </c>
      <c r="K177" s="411">
        <f>Таблица2000!J177</f>
        <v>0</v>
      </c>
      <c r="L177" s="411">
        <f>Таблица3000!H177+Таблица2000!K177+Таблица1000!L177</f>
        <v>0</v>
      </c>
      <c r="M177" s="411">
        <f>Таблица2000!L177</f>
        <v>0</v>
      </c>
      <c r="N177" s="411">
        <f>Таблица3000!I177+Таблица2000!M177+Таблица1000!M177</f>
        <v>0</v>
      </c>
      <c r="O177" s="411">
        <f>Таблица3000!J177+Таблица2000!N177+Таблица1000!N177</f>
        <v>0</v>
      </c>
      <c r="P177" s="411">
        <f>Таблица3000!K177+Таблица2000!O177+Таблица1000!O177</f>
        <v>0</v>
      </c>
      <c r="Q177" s="411">
        <f>Таблица3000!L177+Таблица2000!P177+Таблица1000!P177</f>
        <v>0</v>
      </c>
      <c r="R177" s="411">
        <f>Таблица2000!Q177</f>
        <v>0</v>
      </c>
      <c r="S177" s="411">
        <f>Таблица2000!R177</f>
        <v>0</v>
      </c>
      <c r="T177" s="411">
        <f>Таблица3000!M177+Таблица2000!S177+Таблица1000!Q177</f>
        <v>0</v>
      </c>
      <c r="U177" s="411">
        <f>Таблица2000!T177</f>
        <v>0</v>
      </c>
      <c r="V177" s="411">
        <f>Таблица3000!N177+Таблица2000!U177+Таблица1000!R177</f>
        <v>0</v>
      </c>
      <c r="W177" s="411">
        <f>Таблица2000!V177</f>
        <v>0</v>
      </c>
      <c r="X177" s="557" t="e">
        <f>G177*1000/Таблица4601!F9</f>
        <v>#DIV/0!</v>
      </c>
      <c r="Y177" s="557" t="e">
        <f>N177*1000/Таблица4601!F9</f>
        <v>#DIV/0!</v>
      </c>
      <c r="Z177" s="557" t="e">
        <f>V177*1000/Таблица4601!F9</f>
        <v>#DIV/0!</v>
      </c>
      <c r="AA177" s="557" t="e">
        <f t="shared" si="2"/>
        <v>#DIV/0!</v>
      </c>
    </row>
    <row r="178" spans="1:27" ht="21" x14ac:dyDescent="0.15">
      <c r="A178" s="377" t="s">
        <v>724</v>
      </c>
      <c r="B178" s="378" t="s">
        <v>233</v>
      </c>
      <c r="C178" s="419" t="s">
        <v>87</v>
      </c>
      <c r="D178" s="379" t="s">
        <v>547</v>
      </c>
      <c r="E178" s="411">
        <f>Таблица3000!F178+Таблица2000!G178+Таблица1000!G178</f>
        <v>0</v>
      </c>
      <c r="F178" s="411">
        <f>Таблица2000!H178</f>
        <v>0</v>
      </c>
      <c r="G178" s="411">
        <f>Таблица3000!G178+Таблица2000!I178+Таблица1000!H178</f>
        <v>0</v>
      </c>
      <c r="H178" s="411">
        <f>Таблица1000!I178</f>
        <v>0</v>
      </c>
      <c r="I178" s="411">
        <f>Таблица1000!J178</f>
        <v>0</v>
      </c>
      <c r="J178" s="411">
        <f>Таблица1000!K178</f>
        <v>0</v>
      </c>
      <c r="K178" s="411">
        <f>Таблица2000!J178</f>
        <v>0</v>
      </c>
      <c r="L178" s="411">
        <f>Таблица3000!H178+Таблица2000!K178+Таблица1000!L178</f>
        <v>0</v>
      </c>
      <c r="M178" s="411">
        <f>Таблица2000!L178</f>
        <v>0</v>
      </c>
      <c r="N178" s="411">
        <f>Таблица3000!I178+Таблица2000!M178+Таблица1000!M178</f>
        <v>0</v>
      </c>
      <c r="O178" s="411">
        <f>Таблица3000!J178+Таблица2000!N178+Таблица1000!N178</f>
        <v>0</v>
      </c>
      <c r="P178" s="411">
        <f>Таблица3000!K178+Таблица2000!O178+Таблица1000!O178</f>
        <v>0</v>
      </c>
      <c r="Q178" s="411">
        <f>Таблица3000!L178+Таблица2000!P178+Таблица1000!P178</f>
        <v>0</v>
      </c>
      <c r="R178" s="411">
        <f>Таблица2000!Q178</f>
        <v>0</v>
      </c>
      <c r="S178" s="411">
        <f>Таблица2000!R178</f>
        <v>0</v>
      </c>
      <c r="T178" s="411">
        <f>Таблица3000!M178+Таблица2000!S178+Таблица1000!Q178</f>
        <v>0</v>
      </c>
      <c r="U178" s="411">
        <f>Таблица2000!T178</f>
        <v>0</v>
      </c>
      <c r="V178" s="411">
        <f>Таблица3000!N178+Таблица2000!U178+Таблица1000!R178</f>
        <v>0</v>
      </c>
      <c r="W178" s="411">
        <f>Таблица2000!V178</f>
        <v>0</v>
      </c>
      <c r="X178" s="557" t="e">
        <f>G178*1000/Таблица4601!F9</f>
        <v>#DIV/0!</v>
      </c>
      <c r="Y178" s="557" t="e">
        <f>N178*1000/Таблица4601!F9</f>
        <v>#DIV/0!</v>
      </c>
      <c r="Z178" s="557" t="e">
        <f>V178*1000/Таблица4601!F9</f>
        <v>#DIV/0!</v>
      </c>
      <c r="AA178" s="557" t="e">
        <f t="shared" si="2"/>
        <v>#DIV/0!</v>
      </c>
    </row>
    <row r="179" spans="1:27" ht="21" x14ac:dyDescent="0.15">
      <c r="A179" s="377" t="s">
        <v>725</v>
      </c>
      <c r="B179" s="378" t="s">
        <v>234</v>
      </c>
      <c r="C179" s="419" t="s">
        <v>88</v>
      </c>
      <c r="D179" s="379" t="s">
        <v>548</v>
      </c>
      <c r="E179" s="411">
        <f>Таблица3000!F179+Таблица2000!G179+Таблица1000!G179</f>
        <v>0</v>
      </c>
      <c r="F179" s="411">
        <f>Таблица2000!H179</f>
        <v>0</v>
      </c>
      <c r="G179" s="411">
        <f>Таблица3000!G179+Таблица2000!I179+Таблица1000!H179</f>
        <v>0</v>
      </c>
      <c r="H179" s="411">
        <f>Таблица1000!I179</f>
        <v>0</v>
      </c>
      <c r="I179" s="411">
        <f>Таблица1000!J179</f>
        <v>0</v>
      </c>
      <c r="J179" s="411">
        <f>Таблица1000!K179</f>
        <v>0</v>
      </c>
      <c r="K179" s="411">
        <f>Таблица2000!J179</f>
        <v>0</v>
      </c>
      <c r="L179" s="411">
        <f>Таблица3000!H179+Таблица2000!K179+Таблица1000!L179</f>
        <v>0</v>
      </c>
      <c r="M179" s="411">
        <f>Таблица2000!L179</f>
        <v>0</v>
      </c>
      <c r="N179" s="411">
        <f>Таблица3000!I179+Таблица2000!M179+Таблица1000!M179</f>
        <v>0</v>
      </c>
      <c r="O179" s="411">
        <f>Таблица3000!J179+Таблица2000!N179+Таблица1000!N179</f>
        <v>0</v>
      </c>
      <c r="P179" s="411">
        <f>Таблица3000!K179+Таблица2000!O179+Таблица1000!O179</f>
        <v>0</v>
      </c>
      <c r="Q179" s="411">
        <f>Таблица3000!L179+Таблица2000!P179+Таблица1000!P179</f>
        <v>0</v>
      </c>
      <c r="R179" s="411">
        <f>Таблица2000!Q179</f>
        <v>0</v>
      </c>
      <c r="S179" s="411">
        <f>Таблица2000!R179</f>
        <v>0</v>
      </c>
      <c r="T179" s="411">
        <f>Таблица3000!M179+Таблица2000!S179+Таблица1000!Q179</f>
        <v>0</v>
      </c>
      <c r="U179" s="411">
        <f>Таблица2000!T179</f>
        <v>0</v>
      </c>
      <c r="V179" s="411">
        <f>Таблица3000!N179+Таблица2000!U179+Таблица1000!R179</f>
        <v>0</v>
      </c>
      <c r="W179" s="411">
        <f>Таблица2000!V179</f>
        <v>0</v>
      </c>
      <c r="X179" s="557" t="e">
        <f>G179*1000/Таблица4601!F9</f>
        <v>#DIV/0!</v>
      </c>
      <c r="Y179" s="557" t="e">
        <f>N179*1000/Таблица4601!F9</f>
        <v>#DIV/0!</v>
      </c>
      <c r="Z179" s="557" t="e">
        <f>V179*1000/Таблица4601!F9</f>
        <v>#DIV/0!</v>
      </c>
      <c r="AA179" s="557" t="e">
        <f t="shared" si="2"/>
        <v>#DIV/0!</v>
      </c>
    </row>
    <row r="180" spans="1:27" s="412" customFormat="1" ht="21" x14ac:dyDescent="0.15">
      <c r="A180" s="377" t="s">
        <v>969</v>
      </c>
      <c r="B180" s="378" t="s">
        <v>235</v>
      </c>
      <c r="C180" s="419" t="s">
        <v>89</v>
      </c>
      <c r="D180" s="379" t="s">
        <v>910</v>
      </c>
      <c r="E180" s="411">
        <f>Таблица3000!F180+Таблица2000!G180+Таблица1000!G180</f>
        <v>0</v>
      </c>
      <c r="F180" s="411">
        <f>Таблица2000!H180</f>
        <v>0</v>
      </c>
      <c r="G180" s="411">
        <f>Таблица3000!G180+Таблица2000!I180+Таблица1000!H180</f>
        <v>0</v>
      </c>
      <c r="H180" s="411">
        <f>Таблица1000!I180</f>
        <v>0</v>
      </c>
      <c r="I180" s="411">
        <f>Таблица1000!J180</f>
        <v>0</v>
      </c>
      <c r="J180" s="411">
        <f>Таблица1000!K180</f>
        <v>0</v>
      </c>
      <c r="K180" s="411">
        <f>Таблица2000!J180</f>
        <v>0</v>
      </c>
      <c r="L180" s="411">
        <f>Таблица3000!H180+Таблица2000!K180+Таблица1000!L180</f>
        <v>0</v>
      </c>
      <c r="M180" s="411">
        <f>Таблица2000!L180</f>
        <v>0</v>
      </c>
      <c r="N180" s="411">
        <f>Таблица3000!I180+Таблица2000!M180+Таблица1000!M180</f>
        <v>0</v>
      </c>
      <c r="O180" s="411">
        <f>Таблица3000!J180+Таблица2000!N180+Таблица1000!N180</f>
        <v>0</v>
      </c>
      <c r="P180" s="411">
        <f>Таблица3000!K180+Таблица2000!O180+Таблица1000!O180</f>
        <v>0</v>
      </c>
      <c r="Q180" s="411">
        <f>Таблица3000!L180+Таблица2000!P180+Таблица1000!P180</f>
        <v>0</v>
      </c>
      <c r="R180" s="411">
        <f>Таблица2000!Q180</f>
        <v>0</v>
      </c>
      <c r="S180" s="411">
        <f>Таблица2000!R180</f>
        <v>0</v>
      </c>
      <c r="T180" s="411">
        <f>Таблица3000!M180+Таблица2000!S180+Таблица1000!Q180</f>
        <v>0</v>
      </c>
      <c r="U180" s="411">
        <f>Таблица2000!T180</f>
        <v>0</v>
      </c>
      <c r="V180" s="411">
        <f>Таблица3000!N180+Таблица2000!U180+Таблица1000!R180</f>
        <v>0</v>
      </c>
      <c r="W180" s="411">
        <f>Таблица2000!V180</f>
        <v>0</v>
      </c>
      <c r="X180" s="557" t="e">
        <f>G180*1000/Таблица4601!F9</f>
        <v>#DIV/0!</v>
      </c>
      <c r="Y180" s="557" t="e">
        <f>N180*1000/Таблица4601!F9</f>
        <v>#DIV/0!</v>
      </c>
      <c r="Z180" s="557" t="e">
        <f>V180*1000/Таблица4601!F9</f>
        <v>#DIV/0!</v>
      </c>
      <c r="AA180" s="557" t="e">
        <f t="shared" si="2"/>
        <v>#DIV/0!</v>
      </c>
    </row>
    <row r="181" spans="1:27" x14ac:dyDescent="0.15">
      <c r="A181" s="377" t="s">
        <v>911</v>
      </c>
      <c r="B181" s="378" t="s">
        <v>384</v>
      </c>
      <c r="C181" s="419" t="s">
        <v>382</v>
      </c>
      <c r="D181" s="379" t="s">
        <v>912</v>
      </c>
      <c r="E181" s="411">
        <f>Таблица3000!F181+Таблица2000!G181+Таблица1000!G181</f>
        <v>0</v>
      </c>
      <c r="F181" s="411">
        <f>Таблица2000!H181</f>
        <v>0</v>
      </c>
      <c r="G181" s="411">
        <f>Таблица3000!G181+Таблица2000!I181+Таблица1000!H181</f>
        <v>0</v>
      </c>
      <c r="H181" s="411">
        <f>Таблица1000!I181</f>
        <v>0</v>
      </c>
      <c r="I181" s="411">
        <f>Таблица1000!J181</f>
        <v>0</v>
      </c>
      <c r="J181" s="411">
        <f>Таблица1000!K181</f>
        <v>0</v>
      </c>
      <c r="K181" s="411">
        <f>Таблица2000!J181</f>
        <v>0</v>
      </c>
      <c r="L181" s="411">
        <f>Таблица3000!H181+Таблица2000!K181+Таблица1000!L181</f>
        <v>0</v>
      </c>
      <c r="M181" s="411">
        <f>Таблица2000!L181</f>
        <v>0</v>
      </c>
      <c r="N181" s="411">
        <f>Таблица3000!I181+Таблица2000!M181+Таблица1000!M181</f>
        <v>0</v>
      </c>
      <c r="O181" s="411">
        <f>Таблица3000!J181+Таблица2000!N181+Таблица1000!N181</f>
        <v>0</v>
      </c>
      <c r="P181" s="411">
        <f>Таблица3000!K181+Таблица2000!O181+Таблица1000!O181</f>
        <v>0</v>
      </c>
      <c r="Q181" s="411">
        <f>Таблица3000!L181+Таблица2000!P181+Таблица1000!P181</f>
        <v>0</v>
      </c>
      <c r="R181" s="411">
        <f>Таблица2000!Q181</f>
        <v>0</v>
      </c>
      <c r="S181" s="411">
        <f>Таблица2000!R181</f>
        <v>0</v>
      </c>
      <c r="T181" s="411">
        <f>Таблица3000!M181+Таблица2000!S181+Таблица1000!Q181</f>
        <v>0</v>
      </c>
      <c r="U181" s="411">
        <f>Таблица2000!T181</f>
        <v>0</v>
      </c>
      <c r="V181" s="411">
        <f>Таблица3000!N181+Таблица2000!U181+Таблица1000!R181</f>
        <v>0</v>
      </c>
      <c r="W181" s="411">
        <f>Таблица2000!V181</f>
        <v>0</v>
      </c>
      <c r="X181" s="557" t="e">
        <f>G181*1000/Таблица4601!F9</f>
        <v>#DIV/0!</v>
      </c>
      <c r="Y181" s="557" t="e">
        <f>N181*1000/Таблица4601!F9</f>
        <v>#DIV/0!</v>
      </c>
      <c r="Z181" s="557" t="e">
        <f>V181*1000/Таблица4601!F9</f>
        <v>#DIV/0!</v>
      </c>
      <c r="AA181" s="557" t="e">
        <f t="shared" si="2"/>
        <v>#DIV/0!</v>
      </c>
    </row>
    <row r="182" spans="1:27" x14ac:dyDescent="0.15">
      <c r="A182" s="377" t="s">
        <v>726</v>
      </c>
      <c r="B182" s="378" t="s">
        <v>385</v>
      </c>
      <c r="C182" s="419" t="s">
        <v>383</v>
      </c>
      <c r="D182" s="379" t="s">
        <v>549</v>
      </c>
      <c r="E182" s="411">
        <f>Таблица3000!F182+Таблица2000!G182+Таблица1000!G182</f>
        <v>0</v>
      </c>
      <c r="F182" s="411">
        <f>Таблица2000!H182</f>
        <v>0</v>
      </c>
      <c r="G182" s="411">
        <f>Таблица3000!G182+Таблица2000!I182+Таблица1000!H182</f>
        <v>0</v>
      </c>
      <c r="H182" s="411">
        <f>Таблица1000!I182</f>
        <v>0</v>
      </c>
      <c r="I182" s="411">
        <f>Таблица1000!J182</f>
        <v>0</v>
      </c>
      <c r="J182" s="411">
        <f>Таблица1000!K182</f>
        <v>0</v>
      </c>
      <c r="K182" s="411">
        <f>Таблица2000!J182</f>
        <v>0</v>
      </c>
      <c r="L182" s="411">
        <f>Таблица3000!H182+Таблица2000!K182+Таблица1000!L182</f>
        <v>0</v>
      </c>
      <c r="M182" s="411">
        <f>Таблица2000!L182</f>
        <v>0</v>
      </c>
      <c r="N182" s="411">
        <f>Таблица3000!I182+Таблица2000!M182+Таблица1000!M182</f>
        <v>0</v>
      </c>
      <c r="O182" s="411">
        <f>Таблица3000!J182+Таблица2000!N182+Таблица1000!N182</f>
        <v>0</v>
      </c>
      <c r="P182" s="411">
        <f>Таблица3000!K182+Таблица2000!O182+Таблица1000!O182</f>
        <v>0</v>
      </c>
      <c r="Q182" s="411">
        <f>Таблица3000!L182+Таблица2000!P182+Таблица1000!P182</f>
        <v>0</v>
      </c>
      <c r="R182" s="411">
        <f>Таблица2000!Q182</f>
        <v>0</v>
      </c>
      <c r="S182" s="411">
        <f>Таблица2000!R182</f>
        <v>0</v>
      </c>
      <c r="T182" s="411">
        <f>Таблица3000!M182+Таблица2000!S182+Таблица1000!Q182</f>
        <v>0</v>
      </c>
      <c r="U182" s="411">
        <f>Таблица2000!T182</f>
        <v>0</v>
      </c>
      <c r="V182" s="411">
        <f>Таблица3000!N182+Таблица2000!U182+Таблица1000!R182</f>
        <v>0</v>
      </c>
      <c r="W182" s="411">
        <f>Таблица2000!V182</f>
        <v>0</v>
      </c>
      <c r="X182" s="557" t="e">
        <f>G182*1000/Таблица4601!F9</f>
        <v>#DIV/0!</v>
      </c>
      <c r="Y182" s="557" t="e">
        <f>N182*1000/Таблица4601!F9</f>
        <v>#DIV/0!</v>
      </c>
      <c r="Z182" s="557" t="e">
        <f>V182*1000/Таблица4601!F9</f>
        <v>#DIV/0!</v>
      </c>
      <c r="AA182" s="557" t="e">
        <f t="shared" si="2"/>
        <v>#DIV/0!</v>
      </c>
    </row>
    <row r="183" spans="1:27" ht="31.5" x14ac:dyDescent="0.15">
      <c r="A183" s="377" t="s">
        <v>727</v>
      </c>
      <c r="B183" s="378" t="s">
        <v>913</v>
      </c>
      <c r="C183" s="396" t="s">
        <v>914</v>
      </c>
      <c r="D183" s="379" t="s">
        <v>915</v>
      </c>
      <c r="E183" s="411">
        <f>Таблица3000!F183+Таблица2000!G183+Таблица1000!G183</f>
        <v>0</v>
      </c>
      <c r="F183" s="411">
        <f>Таблица2000!H183</f>
        <v>0</v>
      </c>
      <c r="G183" s="411">
        <f>Таблица3000!G183+Таблица2000!I183+Таблица1000!H183</f>
        <v>0</v>
      </c>
      <c r="H183" s="411">
        <f>Таблица1000!I183</f>
        <v>0</v>
      </c>
      <c r="I183" s="411">
        <f>Таблица1000!J183</f>
        <v>0</v>
      </c>
      <c r="J183" s="411">
        <f>Таблица1000!K183</f>
        <v>0</v>
      </c>
      <c r="K183" s="411">
        <f>Таблица2000!J183</f>
        <v>0</v>
      </c>
      <c r="L183" s="411">
        <f>Таблица3000!H183+Таблица2000!K183+Таблица1000!L183</f>
        <v>0</v>
      </c>
      <c r="M183" s="411">
        <f>Таблица2000!L183</f>
        <v>0</v>
      </c>
      <c r="N183" s="411">
        <f>Таблица3000!I183+Таблица2000!M183+Таблица1000!M183</f>
        <v>0</v>
      </c>
      <c r="O183" s="411">
        <f>Таблица3000!J183+Таблица2000!N183+Таблица1000!N183</f>
        <v>0</v>
      </c>
      <c r="P183" s="411">
        <f>Таблица3000!K183+Таблица2000!O183+Таблица1000!O183</f>
        <v>0</v>
      </c>
      <c r="Q183" s="411">
        <f>Таблица3000!L183+Таблица2000!P183+Таблица1000!P183</f>
        <v>0</v>
      </c>
      <c r="R183" s="411">
        <f>Таблица2000!Q183</f>
        <v>0</v>
      </c>
      <c r="S183" s="411">
        <f>Таблица2000!R183</f>
        <v>0</v>
      </c>
      <c r="T183" s="411">
        <f>Таблица3000!M183+Таблица2000!S183+Таблица1000!Q183</f>
        <v>0</v>
      </c>
      <c r="U183" s="411">
        <f>Таблица2000!T183</f>
        <v>0</v>
      </c>
      <c r="V183" s="411">
        <f>Таблица3000!N183+Таблица2000!U183+Таблица1000!R183</f>
        <v>0</v>
      </c>
      <c r="W183" s="411">
        <f>Таблица2000!V183</f>
        <v>0</v>
      </c>
      <c r="X183" s="557" t="e">
        <f>G183*1000/Таблица4601!F9</f>
        <v>#DIV/0!</v>
      </c>
      <c r="Y183" s="557" t="e">
        <f>N183*1000/Таблица4601!F9</f>
        <v>#DIV/0!</v>
      </c>
      <c r="Z183" s="557" t="e">
        <f>V183*1000/Таблица4601!F9</f>
        <v>#DIV/0!</v>
      </c>
      <c r="AA183" s="557" t="e">
        <f t="shared" si="2"/>
        <v>#DIV/0!</v>
      </c>
    </row>
    <row r="184" spans="1:27" x14ac:dyDescent="0.15">
      <c r="A184" s="377" t="s">
        <v>1561</v>
      </c>
      <c r="B184" s="378" t="s">
        <v>1487</v>
      </c>
      <c r="C184" s="420" t="s">
        <v>1488</v>
      </c>
      <c r="D184" s="379"/>
      <c r="E184" s="411">
        <f>Таблица3000!F184+Таблица2000!G184+Таблица1000!G184</f>
        <v>0</v>
      </c>
      <c r="F184" s="411">
        <f>Таблица2000!H184</f>
        <v>0</v>
      </c>
      <c r="G184" s="411">
        <f>Таблица3000!G184+Таблица2000!I184+Таблица1000!H184</f>
        <v>0</v>
      </c>
      <c r="H184" s="411">
        <f>Таблица1000!I184</f>
        <v>0</v>
      </c>
      <c r="I184" s="411">
        <f>Таблица1000!J184</f>
        <v>0</v>
      </c>
      <c r="J184" s="411">
        <f>Таблица1000!K184</f>
        <v>0</v>
      </c>
      <c r="K184" s="411">
        <f>Таблица2000!J184</f>
        <v>0</v>
      </c>
      <c r="L184" s="411">
        <f>Таблица3000!H184+Таблица2000!K184+Таблица1000!L184</f>
        <v>0</v>
      </c>
      <c r="M184" s="411">
        <f>Таблица2000!L184</f>
        <v>0</v>
      </c>
      <c r="N184" s="411">
        <f>Таблица3000!I184+Таблица2000!M184+Таблица1000!M184</f>
        <v>0</v>
      </c>
      <c r="O184" s="411">
        <f>Таблица3000!J184+Таблица2000!N184+Таблица1000!N184</f>
        <v>0</v>
      </c>
      <c r="P184" s="411">
        <f>Таблица3000!K184+Таблица2000!O184+Таблица1000!O184</f>
        <v>0</v>
      </c>
      <c r="Q184" s="411">
        <f>Таблица3000!L184+Таблица2000!P184+Таблица1000!P184</f>
        <v>0</v>
      </c>
      <c r="R184" s="411">
        <f>Таблица2000!Q184</f>
        <v>0</v>
      </c>
      <c r="S184" s="411">
        <f>Таблица2000!R184</f>
        <v>0</v>
      </c>
      <c r="T184" s="411">
        <f>Таблица3000!M184+Таблица2000!S184+Таблица1000!Q184</f>
        <v>0</v>
      </c>
      <c r="U184" s="411">
        <f>Таблица2000!T184</f>
        <v>0</v>
      </c>
      <c r="V184" s="411">
        <f>Таблица3000!N184+Таблица2000!U184+Таблица1000!R184</f>
        <v>0</v>
      </c>
      <c r="W184" s="411">
        <f>Таблица2000!V184</f>
        <v>0</v>
      </c>
      <c r="X184" s="557" t="e">
        <f>G184*1000/Таблица4601!F9</f>
        <v>#DIV/0!</v>
      </c>
      <c r="Y184" s="557" t="e">
        <f>N184*1000/Таблица4601!F9</f>
        <v>#DIV/0!</v>
      </c>
      <c r="Z184" s="557" t="e">
        <f>V184*1000/Таблица4601!F9</f>
        <v>#DIV/0!</v>
      </c>
      <c r="AA184" s="557" t="e">
        <f t="shared" si="2"/>
        <v>#DIV/0!</v>
      </c>
    </row>
    <row r="185" spans="1:27" x14ac:dyDescent="0.15">
      <c r="A185" s="374" t="s">
        <v>728</v>
      </c>
      <c r="B185" s="375" t="s">
        <v>236</v>
      </c>
      <c r="C185" s="421" t="s">
        <v>141</v>
      </c>
      <c r="D185" s="376" t="s">
        <v>777</v>
      </c>
      <c r="E185" s="411">
        <f>Таблица3000!F185+Таблица2000!G185+Таблица1000!G185</f>
        <v>0</v>
      </c>
      <c r="F185" s="411">
        <f>Таблица2000!H185</f>
        <v>0</v>
      </c>
      <c r="G185" s="411">
        <f>Таблица3000!G185+Таблица2000!I185+Таблица1000!H185</f>
        <v>0</v>
      </c>
      <c r="H185" s="411">
        <f>Таблица1000!I185</f>
        <v>0</v>
      </c>
      <c r="I185" s="411">
        <f>Таблица1000!J185</f>
        <v>0</v>
      </c>
      <c r="J185" s="411">
        <f>Таблица1000!K185</f>
        <v>0</v>
      </c>
      <c r="K185" s="411">
        <f>Таблица2000!J185</f>
        <v>0</v>
      </c>
      <c r="L185" s="411">
        <f>Таблица3000!H185+Таблица2000!K185+Таблица1000!L185</f>
        <v>0</v>
      </c>
      <c r="M185" s="411">
        <f>Таблица2000!L185</f>
        <v>0</v>
      </c>
      <c r="N185" s="411">
        <f>Таблица3000!I185+Таблица2000!M185+Таблица1000!M185</f>
        <v>0</v>
      </c>
      <c r="O185" s="411">
        <f>Таблица3000!J185+Таблица2000!N185+Таблица1000!N185</f>
        <v>0</v>
      </c>
      <c r="P185" s="411">
        <f>Таблица3000!K185+Таблица2000!O185+Таблица1000!O185</f>
        <v>0</v>
      </c>
      <c r="Q185" s="411">
        <f>Таблица3000!L185+Таблица2000!P185+Таблица1000!P185</f>
        <v>0</v>
      </c>
      <c r="R185" s="411">
        <f>Таблица2000!Q185</f>
        <v>0</v>
      </c>
      <c r="S185" s="411">
        <f>Таблица2000!R185</f>
        <v>0</v>
      </c>
      <c r="T185" s="411">
        <f>Таблица3000!M185+Таблица2000!S185+Таблица1000!Q185</f>
        <v>0</v>
      </c>
      <c r="U185" s="411">
        <f>Таблица2000!T185</f>
        <v>0</v>
      </c>
      <c r="V185" s="411">
        <f>Таблица3000!N185+Таблица2000!U185+Таблица1000!R185</f>
        <v>0</v>
      </c>
      <c r="W185" s="411">
        <f>Таблица2000!V185</f>
        <v>0</v>
      </c>
      <c r="X185" s="557" t="e">
        <f>G185*1000/Таблица4601!F9</f>
        <v>#DIV/0!</v>
      </c>
      <c r="Y185" s="557" t="e">
        <f>N185*1000/Таблица4601!F9</f>
        <v>#DIV/0!</v>
      </c>
      <c r="Z185" s="557" t="e">
        <f>V185*1000/Таблица4601!F9</f>
        <v>#DIV/0!</v>
      </c>
      <c r="AA185" s="557" t="e">
        <f t="shared" si="2"/>
        <v>#DIV/0!</v>
      </c>
    </row>
    <row r="186" spans="1:27" ht="21" x14ac:dyDescent="0.15">
      <c r="A186" s="377" t="s">
        <v>729</v>
      </c>
      <c r="B186" s="378" t="s">
        <v>237</v>
      </c>
      <c r="C186" s="378" t="s">
        <v>90</v>
      </c>
      <c r="D186" s="379" t="s">
        <v>778</v>
      </c>
      <c r="E186" s="411">
        <f>Таблица3000!F186+Таблица2000!G186+Таблица1000!G186</f>
        <v>0</v>
      </c>
      <c r="F186" s="411">
        <f>Таблица2000!H186</f>
        <v>0</v>
      </c>
      <c r="G186" s="411">
        <f>Таблица3000!G186+Таблица2000!I186+Таблица1000!H186</f>
        <v>0</v>
      </c>
      <c r="H186" s="411">
        <f>Таблица1000!I186</f>
        <v>0</v>
      </c>
      <c r="I186" s="411">
        <f>Таблица1000!J186</f>
        <v>0</v>
      </c>
      <c r="J186" s="411">
        <f>Таблица1000!K186</f>
        <v>0</v>
      </c>
      <c r="K186" s="411">
        <f>Таблица2000!J186</f>
        <v>0</v>
      </c>
      <c r="L186" s="411">
        <f>Таблица3000!H186+Таблица2000!K186+Таблица1000!L186</f>
        <v>0</v>
      </c>
      <c r="M186" s="411">
        <f>Таблица2000!L186</f>
        <v>0</v>
      </c>
      <c r="N186" s="411">
        <f>Таблица3000!I186+Таблица2000!M186+Таблица1000!M186</f>
        <v>0</v>
      </c>
      <c r="O186" s="411">
        <f>Таблица3000!J186+Таблица2000!N186+Таблица1000!N186</f>
        <v>0</v>
      </c>
      <c r="P186" s="411">
        <f>Таблица3000!K186+Таблица2000!O186+Таблица1000!O186</f>
        <v>0</v>
      </c>
      <c r="Q186" s="411">
        <f>Таблица3000!L186+Таблица2000!P186+Таблица1000!P186</f>
        <v>0</v>
      </c>
      <c r="R186" s="411">
        <f>Таблица2000!Q186</f>
        <v>0</v>
      </c>
      <c r="S186" s="411">
        <f>Таблица2000!R186</f>
        <v>0</v>
      </c>
      <c r="T186" s="411">
        <f>Таблица3000!M186+Таблица2000!S186+Таблица1000!Q186</f>
        <v>0</v>
      </c>
      <c r="U186" s="411">
        <f>Таблица2000!T186</f>
        <v>0</v>
      </c>
      <c r="V186" s="411">
        <f>Таблица3000!N186+Таблица2000!U186+Таблица1000!R186</f>
        <v>0</v>
      </c>
      <c r="W186" s="411">
        <f>Таблица2000!V186</f>
        <v>0</v>
      </c>
      <c r="X186" s="557" t="e">
        <f>G186*1000/Таблица4601!F9</f>
        <v>#DIV/0!</v>
      </c>
      <c r="Y186" s="557" t="e">
        <f>N186*1000/Таблица4601!F9</f>
        <v>#DIV/0!</v>
      </c>
      <c r="Z186" s="557" t="e">
        <f>V186*1000/Таблица4601!F9</f>
        <v>#DIV/0!</v>
      </c>
      <c r="AA186" s="557" t="e">
        <f t="shared" si="2"/>
        <v>#DIV/0!</v>
      </c>
    </row>
    <row r="187" spans="1:27" x14ac:dyDescent="0.15">
      <c r="A187" s="377" t="s">
        <v>42</v>
      </c>
      <c r="B187" s="378" t="s">
        <v>238</v>
      </c>
      <c r="C187" s="378" t="s">
        <v>92</v>
      </c>
      <c r="D187" s="379" t="s">
        <v>779</v>
      </c>
      <c r="E187" s="411">
        <f>Таблица3000!F187+Таблица2000!G187+Таблица1000!G187</f>
        <v>0</v>
      </c>
      <c r="F187" s="411">
        <f>Таблица2000!H187</f>
        <v>0</v>
      </c>
      <c r="G187" s="411">
        <f>Таблица3000!G187+Таблица2000!I187+Таблица1000!H187</f>
        <v>0</v>
      </c>
      <c r="H187" s="411">
        <f>Таблица1000!I187</f>
        <v>0</v>
      </c>
      <c r="I187" s="411">
        <f>Таблица1000!J187</f>
        <v>0</v>
      </c>
      <c r="J187" s="411">
        <f>Таблица1000!K187</f>
        <v>0</v>
      </c>
      <c r="K187" s="411">
        <f>Таблица2000!J187</f>
        <v>0</v>
      </c>
      <c r="L187" s="411">
        <f>Таблица3000!H187+Таблица2000!K187+Таблица1000!L187</f>
        <v>0</v>
      </c>
      <c r="M187" s="411">
        <f>Таблица2000!L187</f>
        <v>0</v>
      </c>
      <c r="N187" s="411">
        <f>Таблица3000!I187+Таблица2000!M187+Таблица1000!M187</f>
        <v>0</v>
      </c>
      <c r="O187" s="411">
        <f>Таблица3000!J187+Таблица2000!N187+Таблица1000!N187</f>
        <v>0</v>
      </c>
      <c r="P187" s="411">
        <f>Таблица3000!K187+Таблица2000!O187+Таблица1000!O187</f>
        <v>0</v>
      </c>
      <c r="Q187" s="411">
        <f>Таблица3000!L187+Таблица2000!P187+Таблица1000!P187</f>
        <v>0</v>
      </c>
      <c r="R187" s="411">
        <f>Таблица2000!Q187</f>
        <v>0</v>
      </c>
      <c r="S187" s="411">
        <f>Таблица2000!R187</f>
        <v>0</v>
      </c>
      <c r="T187" s="411">
        <f>Таблица3000!M187+Таблица2000!S187+Таблица1000!Q187</f>
        <v>0</v>
      </c>
      <c r="U187" s="411">
        <f>Таблица2000!T187</f>
        <v>0</v>
      </c>
      <c r="V187" s="411">
        <f>Таблица3000!N187+Таблица2000!U187+Таблица1000!R187</f>
        <v>0</v>
      </c>
      <c r="W187" s="411">
        <f>Таблица2000!V187</f>
        <v>0</v>
      </c>
      <c r="X187" s="557" t="e">
        <f>G187*1000/Таблица4601!F9</f>
        <v>#DIV/0!</v>
      </c>
      <c r="Y187" s="557" t="e">
        <f>N187*1000/Таблица4601!F9</f>
        <v>#DIV/0!</v>
      </c>
      <c r="Z187" s="557" t="e">
        <f>V187*1000/Таблица4601!F9</f>
        <v>#DIV/0!</v>
      </c>
      <c r="AA187" s="557" t="e">
        <f t="shared" si="2"/>
        <v>#DIV/0!</v>
      </c>
    </row>
    <row r="188" spans="1:27" s="412" customFormat="1" x14ac:dyDescent="0.15">
      <c r="A188" s="377" t="s">
        <v>501</v>
      </c>
      <c r="B188" s="378" t="s">
        <v>239</v>
      </c>
      <c r="C188" s="378" t="s">
        <v>93</v>
      </c>
      <c r="D188" s="379" t="s">
        <v>550</v>
      </c>
      <c r="E188" s="411">
        <f>Таблица3000!F188+Таблица2000!G188+Таблица1000!G188</f>
        <v>0</v>
      </c>
      <c r="F188" s="411">
        <f>Таблица2000!H188</f>
        <v>0</v>
      </c>
      <c r="G188" s="411">
        <f>Таблица3000!G188+Таблица2000!I188+Таблица1000!H188</f>
        <v>0</v>
      </c>
      <c r="H188" s="411">
        <f>Таблица1000!I188</f>
        <v>0</v>
      </c>
      <c r="I188" s="411">
        <f>Таблица1000!J188</f>
        <v>0</v>
      </c>
      <c r="J188" s="411">
        <f>Таблица1000!K188</f>
        <v>0</v>
      </c>
      <c r="K188" s="411">
        <f>Таблица2000!J188</f>
        <v>0</v>
      </c>
      <c r="L188" s="411">
        <f>Таблица3000!H188+Таблица2000!K188+Таблица1000!L188</f>
        <v>0</v>
      </c>
      <c r="M188" s="411">
        <f>Таблица2000!L188</f>
        <v>0</v>
      </c>
      <c r="N188" s="411">
        <f>Таблица3000!I188+Таблица2000!M188+Таблица1000!M188</f>
        <v>0</v>
      </c>
      <c r="O188" s="411">
        <f>Таблица3000!J188+Таблица2000!N188+Таблица1000!N188</f>
        <v>0</v>
      </c>
      <c r="P188" s="411">
        <f>Таблица3000!K188+Таблица2000!O188+Таблица1000!O188</f>
        <v>0</v>
      </c>
      <c r="Q188" s="411">
        <f>Таблица3000!L188+Таблица2000!P188+Таблица1000!P188</f>
        <v>0</v>
      </c>
      <c r="R188" s="411">
        <f>Таблица2000!Q188</f>
        <v>0</v>
      </c>
      <c r="S188" s="411">
        <f>Таблица2000!R188</f>
        <v>0</v>
      </c>
      <c r="T188" s="411">
        <f>Таблица3000!M188+Таблица2000!S188+Таблица1000!Q188</f>
        <v>0</v>
      </c>
      <c r="U188" s="411">
        <f>Таблица2000!T188</f>
        <v>0</v>
      </c>
      <c r="V188" s="411">
        <f>Таблица3000!N188+Таблица2000!U188+Таблица1000!R188</f>
        <v>0</v>
      </c>
      <c r="W188" s="411">
        <f>Таблица2000!V188</f>
        <v>0</v>
      </c>
      <c r="X188" s="557" t="e">
        <f>G188*1000/Таблица4601!F9</f>
        <v>#DIV/0!</v>
      </c>
      <c r="Y188" s="557" t="e">
        <f>N188*1000/Таблица4601!F9</f>
        <v>#DIV/0!</v>
      </c>
      <c r="Z188" s="557" t="e">
        <f>V188*1000/Таблица4601!F9</f>
        <v>#DIV/0!</v>
      </c>
      <c r="AA188" s="557" t="e">
        <f t="shared" si="2"/>
        <v>#DIV/0!</v>
      </c>
    </row>
    <row r="189" spans="1:27" x14ac:dyDescent="0.15">
      <c r="A189" s="377" t="s">
        <v>730</v>
      </c>
      <c r="B189" s="378" t="s">
        <v>240</v>
      </c>
      <c r="C189" s="378" t="s">
        <v>94</v>
      </c>
      <c r="D189" s="379" t="s">
        <v>780</v>
      </c>
      <c r="E189" s="411">
        <f>Таблица3000!F189+Таблица2000!G189+Таблица1000!G189</f>
        <v>0</v>
      </c>
      <c r="F189" s="411">
        <f>Таблица2000!H189</f>
        <v>0</v>
      </c>
      <c r="G189" s="411">
        <f>Таблица3000!G189+Таблица2000!I189+Таблица1000!H189</f>
        <v>0</v>
      </c>
      <c r="H189" s="411">
        <f>Таблица1000!I189</f>
        <v>0</v>
      </c>
      <c r="I189" s="411">
        <f>Таблица1000!J189</f>
        <v>0</v>
      </c>
      <c r="J189" s="411">
        <f>Таблица1000!K189</f>
        <v>0</v>
      </c>
      <c r="K189" s="411">
        <f>Таблица2000!J189</f>
        <v>0</v>
      </c>
      <c r="L189" s="411">
        <f>Таблица3000!H189+Таблица2000!K189+Таблица1000!L189</f>
        <v>0</v>
      </c>
      <c r="M189" s="411">
        <f>Таблица2000!L189</f>
        <v>0</v>
      </c>
      <c r="N189" s="411">
        <f>Таблица3000!I189+Таблица2000!M189+Таблица1000!M189</f>
        <v>0</v>
      </c>
      <c r="O189" s="411">
        <f>Таблица3000!J189+Таблица2000!N189+Таблица1000!N189</f>
        <v>0</v>
      </c>
      <c r="P189" s="411">
        <f>Таблица3000!K189+Таблица2000!O189+Таблица1000!O189</f>
        <v>0</v>
      </c>
      <c r="Q189" s="411">
        <f>Таблица3000!L189+Таблица2000!P189+Таблица1000!P189</f>
        <v>0</v>
      </c>
      <c r="R189" s="411">
        <f>Таблица2000!Q189</f>
        <v>0</v>
      </c>
      <c r="S189" s="411">
        <f>Таблица2000!R189</f>
        <v>0</v>
      </c>
      <c r="T189" s="411">
        <f>Таблица3000!M189+Таблица2000!S189+Таблица1000!Q189</f>
        <v>0</v>
      </c>
      <c r="U189" s="411">
        <f>Таблица2000!T189</f>
        <v>0</v>
      </c>
      <c r="V189" s="411">
        <f>Таблица3000!N189+Таблица2000!U189+Таблица1000!R189</f>
        <v>0</v>
      </c>
      <c r="W189" s="411">
        <f>Таблица2000!V189</f>
        <v>0</v>
      </c>
      <c r="X189" s="557" t="e">
        <f>G189*1000/Таблица4601!F9</f>
        <v>#DIV/0!</v>
      </c>
      <c r="Y189" s="557" t="e">
        <f>N189*1000/Таблица4601!F9</f>
        <v>#DIV/0!</v>
      </c>
      <c r="Z189" s="557" t="e">
        <f>V189*1000/Таблица4601!F9</f>
        <v>#DIV/0!</v>
      </c>
      <c r="AA189" s="557" t="e">
        <f t="shared" si="2"/>
        <v>#DIV/0!</v>
      </c>
    </row>
    <row r="190" spans="1:27" x14ac:dyDescent="0.15">
      <c r="A190" s="385" t="s">
        <v>1613</v>
      </c>
      <c r="B190" s="378" t="s">
        <v>1619</v>
      </c>
      <c r="C190" s="381" t="s">
        <v>1614</v>
      </c>
      <c r="D190" s="395" t="s">
        <v>1615</v>
      </c>
      <c r="E190" s="411">
        <f>Таблица3000!F190+Таблица2000!G190+Таблица1000!G190</f>
        <v>0</v>
      </c>
      <c r="F190" s="411">
        <f>Таблица2000!H190</f>
        <v>0</v>
      </c>
      <c r="G190" s="411">
        <f>Таблица3000!G190+Таблица2000!I190+Таблица1000!H190</f>
        <v>0</v>
      </c>
      <c r="H190" s="411">
        <f>Таблица1000!I190</f>
        <v>0</v>
      </c>
      <c r="I190" s="411">
        <f>Таблица1000!J190</f>
        <v>0</v>
      </c>
      <c r="J190" s="411">
        <f>Таблица1000!K190</f>
        <v>0</v>
      </c>
      <c r="K190" s="411">
        <f>Таблица2000!J190</f>
        <v>0</v>
      </c>
      <c r="L190" s="411">
        <f>Таблица3000!H190+Таблица2000!K190+Таблица1000!L190</f>
        <v>0</v>
      </c>
      <c r="M190" s="411">
        <f>Таблица2000!L190</f>
        <v>0</v>
      </c>
      <c r="N190" s="411">
        <f>Таблица3000!I190+Таблица2000!M190+Таблица1000!M190</f>
        <v>0</v>
      </c>
      <c r="O190" s="411">
        <f>Таблица3000!J190+Таблица2000!N190+Таблица1000!N190</f>
        <v>0</v>
      </c>
      <c r="P190" s="411">
        <f>Таблица3000!K190+Таблица2000!O190+Таблица1000!O190</f>
        <v>0</v>
      </c>
      <c r="Q190" s="411">
        <f>Таблица3000!L190+Таблица2000!P190+Таблица1000!P190</f>
        <v>0</v>
      </c>
      <c r="R190" s="411">
        <f>Таблица2000!Q190</f>
        <v>0</v>
      </c>
      <c r="S190" s="411">
        <f>Таблица2000!R190</f>
        <v>0</v>
      </c>
      <c r="T190" s="411">
        <f>Таблица3000!M190+Таблица2000!S190+Таблица1000!Q190</f>
        <v>0</v>
      </c>
      <c r="U190" s="411">
        <f>Таблица2000!T190</f>
        <v>0</v>
      </c>
      <c r="V190" s="411">
        <f>Таблица3000!N190+Таблица2000!U190+Таблица1000!R190</f>
        <v>0</v>
      </c>
      <c r="W190" s="411">
        <f>Таблица2000!V190</f>
        <v>0</v>
      </c>
      <c r="X190" s="557" t="e">
        <f>G190*1000/Таблица4601!F9</f>
        <v>#DIV/0!</v>
      </c>
      <c r="Y190" s="557" t="e">
        <f>N190*1000/Таблица4601!F9</f>
        <v>#DIV/0!</v>
      </c>
      <c r="Z190" s="557" t="e">
        <f>V190*1000/Таблица4601!F9</f>
        <v>#DIV/0!</v>
      </c>
      <c r="AA190" s="557" t="e">
        <f t="shared" si="2"/>
        <v>#DIV/0!</v>
      </c>
    </row>
    <row r="191" spans="1:27" x14ac:dyDescent="0.15">
      <c r="A191" s="385" t="s">
        <v>1616</v>
      </c>
      <c r="B191" s="378" t="s">
        <v>1620</v>
      </c>
      <c r="C191" s="381" t="s">
        <v>1617</v>
      </c>
      <c r="D191" s="395" t="s">
        <v>1618</v>
      </c>
      <c r="E191" s="411">
        <f>Таблица3000!F191+Таблица2000!G191+Таблица1000!G191</f>
        <v>0</v>
      </c>
      <c r="F191" s="411">
        <f>Таблица2000!H191</f>
        <v>0</v>
      </c>
      <c r="G191" s="411">
        <f>Таблица3000!G191+Таблица2000!I191+Таблица1000!H191</f>
        <v>0</v>
      </c>
      <c r="H191" s="411">
        <f>Таблица1000!I191</f>
        <v>0</v>
      </c>
      <c r="I191" s="411">
        <f>Таблица1000!J191</f>
        <v>0</v>
      </c>
      <c r="J191" s="411">
        <f>Таблица1000!K191</f>
        <v>0</v>
      </c>
      <c r="K191" s="411">
        <f>Таблица2000!J191</f>
        <v>0</v>
      </c>
      <c r="L191" s="411">
        <f>Таблица3000!H191+Таблица2000!K191+Таблица1000!L191</f>
        <v>0</v>
      </c>
      <c r="M191" s="411">
        <f>Таблица2000!L191</f>
        <v>0</v>
      </c>
      <c r="N191" s="411">
        <f>Таблица3000!I191+Таблица2000!M191+Таблица1000!M191</f>
        <v>0</v>
      </c>
      <c r="O191" s="411">
        <f>Таблица3000!J191+Таблица2000!N191+Таблица1000!N191</f>
        <v>0</v>
      </c>
      <c r="P191" s="411">
        <f>Таблица3000!K191+Таблица2000!O191+Таблица1000!O191</f>
        <v>0</v>
      </c>
      <c r="Q191" s="411">
        <f>Таблица3000!L191+Таблица2000!P191+Таблица1000!P191</f>
        <v>0</v>
      </c>
      <c r="R191" s="411">
        <f>Таблица2000!Q191</f>
        <v>0</v>
      </c>
      <c r="S191" s="411">
        <f>Таблица2000!R191</f>
        <v>0</v>
      </c>
      <c r="T191" s="411">
        <f>Таблица3000!M191+Таблица2000!S191+Таблица1000!Q191</f>
        <v>0</v>
      </c>
      <c r="U191" s="411">
        <f>Таблица2000!T191</f>
        <v>0</v>
      </c>
      <c r="V191" s="411">
        <f>Таблица3000!N191+Таблица2000!U191+Таблица1000!R191</f>
        <v>0</v>
      </c>
      <c r="W191" s="411">
        <f>Таблица2000!V191</f>
        <v>0</v>
      </c>
      <c r="X191" s="557" t="e">
        <f>G191*1000/Таблица4601!F9</f>
        <v>#DIV/0!</v>
      </c>
      <c r="Y191" s="557" t="e">
        <f>N191*1000/Таблица4601!F9</f>
        <v>#DIV/0!</v>
      </c>
      <c r="Z191" s="557" t="e">
        <f>V191*1000/Таблица4601!F9</f>
        <v>#DIV/0!</v>
      </c>
      <c r="AA191" s="557" t="e">
        <f t="shared" si="2"/>
        <v>#DIV/0!</v>
      </c>
    </row>
    <row r="192" spans="1:27" x14ac:dyDescent="0.15">
      <c r="A192" s="377" t="s">
        <v>502</v>
      </c>
      <c r="B192" s="378" t="s">
        <v>241</v>
      </c>
      <c r="C192" s="396" t="s">
        <v>95</v>
      </c>
      <c r="D192" s="379" t="s">
        <v>551</v>
      </c>
      <c r="E192" s="411">
        <f>Таблица3000!F192+Таблица2000!G192+Таблица1000!G192</f>
        <v>0</v>
      </c>
      <c r="F192" s="411">
        <f>Таблица2000!H192</f>
        <v>0</v>
      </c>
      <c r="G192" s="411">
        <f>Таблица3000!G192+Таблица2000!I192+Таблица1000!H192</f>
        <v>0</v>
      </c>
      <c r="H192" s="411">
        <f>Таблица1000!I192</f>
        <v>0</v>
      </c>
      <c r="I192" s="411">
        <f>Таблица1000!J192</f>
        <v>0</v>
      </c>
      <c r="J192" s="411">
        <f>Таблица1000!K192</f>
        <v>0</v>
      </c>
      <c r="K192" s="411">
        <f>Таблица2000!J192</f>
        <v>0</v>
      </c>
      <c r="L192" s="411">
        <f>Таблица3000!H192+Таблица2000!K192+Таблица1000!L192</f>
        <v>0</v>
      </c>
      <c r="M192" s="411">
        <f>Таблица2000!L192</f>
        <v>0</v>
      </c>
      <c r="N192" s="411">
        <f>Таблица3000!I192+Таблица2000!M192+Таблица1000!M192</f>
        <v>0</v>
      </c>
      <c r="O192" s="411">
        <f>Таблица3000!J192+Таблица2000!N192+Таблица1000!N192</f>
        <v>0</v>
      </c>
      <c r="P192" s="411">
        <f>Таблица3000!K192+Таблица2000!O192+Таблица1000!O192</f>
        <v>0</v>
      </c>
      <c r="Q192" s="411">
        <f>Таблица3000!L192+Таблица2000!P192+Таблица1000!P192</f>
        <v>0</v>
      </c>
      <c r="R192" s="411">
        <f>Таблица2000!Q192</f>
        <v>0</v>
      </c>
      <c r="S192" s="411">
        <f>Таблица2000!R192</f>
        <v>0</v>
      </c>
      <c r="T192" s="411">
        <f>Таблица3000!M192+Таблица2000!S192+Таблица1000!Q192</f>
        <v>0</v>
      </c>
      <c r="U192" s="411">
        <f>Таблица2000!T192</f>
        <v>0</v>
      </c>
      <c r="V192" s="411">
        <f>Таблица3000!N192+Таблица2000!U192+Таблица1000!R192</f>
        <v>0</v>
      </c>
      <c r="W192" s="411">
        <f>Таблица2000!V192</f>
        <v>0</v>
      </c>
      <c r="X192" s="557" t="e">
        <f>G192*1000/Таблица4601!F9</f>
        <v>#DIV/0!</v>
      </c>
      <c r="Y192" s="557" t="e">
        <f>N192*1000/Таблица4601!F9</f>
        <v>#DIV/0!</v>
      </c>
      <c r="Z192" s="557" t="e">
        <f>V192*1000/Таблица4601!F50</f>
        <v>#DIV/0!</v>
      </c>
      <c r="AA192" s="557" t="e">
        <f t="shared" si="2"/>
        <v>#DIV/0!</v>
      </c>
    </row>
    <row r="193" spans="1:27" ht="21" x14ac:dyDescent="0.15">
      <c r="A193" s="377" t="s">
        <v>731</v>
      </c>
      <c r="B193" s="378" t="s">
        <v>552</v>
      </c>
      <c r="C193" s="396" t="s">
        <v>553</v>
      </c>
      <c r="D193" s="379" t="s">
        <v>554</v>
      </c>
      <c r="E193" s="411">
        <f>Таблица3000!F193+Таблица2000!G193+Таблица1000!G193</f>
        <v>0</v>
      </c>
      <c r="F193" s="411">
        <f>Таблица2000!H193</f>
        <v>0</v>
      </c>
      <c r="G193" s="411">
        <f>Таблица3000!G193+Таблица2000!I193+Таблица1000!H193</f>
        <v>0</v>
      </c>
      <c r="H193" s="411">
        <f>Таблица1000!I193</f>
        <v>0</v>
      </c>
      <c r="I193" s="411">
        <f>Таблица1000!J193</f>
        <v>0</v>
      </c>
      <c r="J193" s="411">
        <f>Таблица1000!K193</f>
        <v>0</v>
      </c>
      <c r="K193" s="411">
        <f>Таблица2000!J193</f>
        <v>0</v>
      </c>
      <c r="L193" s="411">
        <f>Таблица3000!H193+Таблица2000!K193+Таблица1000!L193</f>
        <v>0</v>
      </c>
      <c r="M193" s="411">
        <f>Таблица2000!L193</f>
        <v>0</v>
      </c>
      <c r="N193" s="411">
        <f>Таблица3000!I193+Таблица2000!M193+Таблица1000!M193</f>
        <v>0</v>
      </c>
      <c r="O193" s="411">
        <f>Таблица3000!J193+Таблица2000!N193+Таблица1000!N193</f>
        <v>0</v>
      </c>
      <c r="P193" s="411">
        <f>Таблица3000!K193+Таблица2000!O193+Таблица1000!O193</f>
        <v>0</v>
      </c>
      <c r="Q193" s="411">
        <f>Таблица3000!L193+Таблица2000!P193+Таблица1000!P193</f>
        <v>0</v>
      </c>
      <c r="R193" s="411">
        <f>Таблица2000!Q193</f>
        <v>0</v>
      </c>
      <c r="S193" s="411">
        <f>Таблица2000!R193</f>
        <v>0</v>
      </c>
      <c r="T193" s="411">
        <f>Таблица3000!M193+Таблица2000!S193+Таблица1000!Q193</f>
        <v>0</v>
      </c>
      <c r="U193" s="411">
        <f>Таблица2000!T193</f>
        <v>0</v>
      </c>
      <c r="V193" s="411">
        <f>Таблица3000!N193+Таблица2000!U193+Таблица1000!R193</f>
        <v>0</v>
      </c>
      <c r="W193" s="411">
        <f>Таблица2000!V193</f>
        <v>0</v>
      </c>
      <c r="X193" s="557" t="e">
        <f>G193*1000/Таблица4601!F9</f>
        <v>#DIV/0!</v>
      </c>
      <c r="Y193" s="557" t="e">
        <f>N193*1000/Таблица4601!F9</f>
        <v>#DIV/0!</v>
      </c>
      <c r="Z193" s="557" t="e">
        <f>V193*1000/Таблица4601!F9</f>
        <v>#DIV/0!</v>
      </c>
      <c r="AA193" s="557" t="e">
        <f t="shared" si="2"/>
        <v>#DIV/0!</v>
      </c>
    </row>
    <row r="194" spans="1:27" x14ac:dyDescent="0.15">
      <c r="A194" s="377" t="s">
        <v>445</v>
      </c>
      <c r="B194" s="378" t="s">
        <v>611</v>
      </c>
      <c r="C194" s="422" t="s">
        <v>612</v>
      </c>
      <c r="D194" s="379" t="s">
        <v>916</v>
      </c>
      <c r="E194" s="411">
        <f>Таблица3000!F194+Таблица2000!G194+Таблица1000!G194</f>
        <v>0</v>
      </c>
      <c r="F194" s="411">
        <f>Таблица2000!H194</f>
        <v>0</v>
      </c>
      <c r="G194" s="411">
        <f>Таблица3000!G194+Таблица2000!I194+Таблица1000!H194</f>
        <v>0</v>
      </c>
      <c r="H194" s="411">
        <f>Таблица1000!I194</f>
        <v>0</v>
      </c>
      <c r="I194" s="411">
        <f>Таблица1000!J194</f>
        <v>0</v>
      </c>
      <c r="J194" s="411">
        <f>Таблица1000!K194</f>
        <v>0</v>
      </c>
      <c r="K194" s="411">
        <f>Таблица2000!J194</f>
        <v>0</v>
      </c>
      <c r="L194" s="411">
        <f>Таблица3000!H194+Таблица2000!K194+Таблица1000!L194</f>
        <v>0</v>
      </c>
      <c r="M194" s="411">
        <f>Таблица2000!L194</f>
        <v>0</v>
      </c>
      <c r="N194" s="411">
        <f>Таблица3000!I194+Таблица2000!M194+Таблица1000!M194</f>
        <v>0</v>
      </c>
      <c r="O194" s="411">
        <f>Таблица3000!J194+Таблица2000!N194+Таблица1000!N194</f>
        <v>0</v>
      </c>
      <c r="P194" s="411">
        <f>Таблица3000!K194+Таблица2000!O194+Таблица1000!O194</f>
        <v>0</v>
      </c>
      <c r="Q194" s="411">
        <f>Таблица3000!L194+Таблица2000!P194+Таблица1000!P194</f>
        <v>0</v>
      </c>
      <c r="R194" s="411">
        <f>Таблица2000!Q194</f>
        <v>0</v>
      </c>
      <c r="S194" s="411">
        <f>Таблица2000!R194</f>
        <v>0</v>
      </c>
      <c r="T194" s="411">
        <f>Таблица3000!M194+Таблица2000!S194+Таблица1000!Q194</f>
        <v>0</v>
      </c>
      <c r="U194" s="411">
        <f>Таблица2000!T194</f>
        <v>0</v>
      </c>
      <c r="V194" s="411">
        <f>Таблица3000!N194+Таблица2000!U194+Таблица1000!R194</f>
        <v>0</v>
      </c>
      <c r="W194" s="411">
        <f>Таблица2000!V194</f>
        <v>0</v>
      </c>
      <c r="X194" s="557" t="e">
        <f>G194*1000/Таблица4601!F9</f>
        <v>#DIV/0!</v>
      </c>
      <c r="Y194" s="557" t="e">
        <f>N194*1000/Таблица4601!F9</f>
        <v>#DIV/0!</v>
      </c>
      <c r="Z194" s="557" t="e">
        <f>V194*1000/Таблица4601!F9</f>
        <v>#DIV/0!</v>
      </c>
      <c r="AA194" s="557" t="e">
        <f t="shared" si="2"/>
        <v>#DIV/0!</v>
      </c>
    </row>
    <row r="195" spans="1:27" x14ac:dyDescent="0.15">
      <c r="A195" s="377" t="s">
        <v>122</v>
      </c>
      <c r="B195" s="378" t="s">
        <v>483</v>
      </c>
      <c r="C195" s="396" t="s">
        <v>484</v>
      </c>
      <c r="D195" s="379" t="s">
        <v>781</v>
      </c>
      <c r="E195" s="411">
        <f>Таблица3000!F195+Таблица2000!G195+Таблица1000!G195</f>
        <v>0</v>
      </c>
      <c r="F195" s="411">
        <f>Таблица2000!H195</f>
        <v>0</v>
      </c>
      <c r="G195" s="411">
        <f>Таблица3000!G195+Таблица2000!I195+Таблица1000!H195</f>
        <v>0</v>
      </c>
      <c r="H195" s="411">
        <f>Таблица1000!I195</f>
        <v>0</v>
      </c>
      <c r="I195" s="411">
        <f>Таблица1000!J195</f>
        <v>0</v>
      </c>
      <c r="J195" s="411">
        <f>Таблица1000!K195</f>
        <v>0</v>
      </c>
      <c r="K195" s="411">
        <f>Таблица2000!J195</f>
        <v>0</v>
      </c>
      <c r="L195" s="411">
        <f>Таблица3000!H195+Таблица2000!K195+Таблица1000!L195</f>
        <v>0</v>
      </c>
      <c r="M195" s="411">
        <f>Таблица2000!L195</f>
        <v>0</v>
      </c>
      <c r="N195" s="411">
        <f>Таблица3000!I195+Таблица2000!M195+Таблица1000!M195</f>
        <v>0</v>
      </c>
      <c r="O195" s="411">
        <f>Таблица3000!J195+Таблица2000!N195+Таблица1000!N195</f>
        <v>0</v>
      </c>
      <c r="P195" s="411">
        <f>Таблица3000!K195+Таблица2000!O195+Таблица1000!O195</f>
        <v>0</v>
      </c>
      <c r="Q195" s="411">
        <f>Таблица3000!L195+Таблица2000!P195+Таблица1000!P195</f>
        <v>0</v>
      </c>
      <c r="R195" s="411">
        <f>Таблица2000!Q195</f>
        <v>0</v>
      </c>
      <c r="S195" s="411">
        <f>Таблица2000!R195</f>
        <v>0</v>
      </c>
      <c r="T195" s="411">
        <f>Таблица3000!M195+Таблица2000!S195+Таблица1000!Q195</f>
        <v>0</v>
      </c>
      <c r="U195" s="411">
        <f>Таблица2000!T195</f>
        <v>0</v>
      </c>
      <c r="V195" s="411">
        <f>Таблица3000!N195+Таблица2000!U195+Таблица1000!R195</f>
        <v>0</v>
      </c>
      <c r="W195" s="411">
        <f>Таблица2000!V195</f>
        <v>0</v>
      </c>
      <c r="X195" s="557" t="e">
        <f>G195*1000/Таблица4601!F9</f>
        <v>#DIV/0!</v>
      </c>
      <c r="Y195" s="557" t="e">
        <f>N195*1000/Таблица4601!F9</f>
        <v>#DIV/0!</v>
      </c>
      <c r="Z195" s="557" t="e">
        <f>V195*1000/Таблица4601!F9</f>
        <v>#DIV/0!</v>
      </c>
      <c r="AA195" s="557" t="e">
        <f t="shared" si="2"/>
        <v>#DIV/0!</v>
      </c>
    </row>
    <row r="196" spans="1:27" x14ac:dyDescent="0.15">
      <c r="A196" s="377" t="s">
        <v>555</v>
      </c>
      <c r="B196" s="378" t="s">
        <v>1028</v>
      </c>
      <c r="C196" s="396" t="s">
        <v>1029</v>
      </c>
      <c r="D196" s="379" t="s">
        <v>556</v>
      </c>
      <c r="E196" s="411">
        <f>Таблица3000!F196+Таблица2000!G196+Таблица1000!G196</f>
        <v>0</v>
      </c>
      <c r="F196" s="411">
        <f>Таблица2000!H196</f>
        <v>0</v>
      </c>
      <c r="G196" s="411">
        <f>Таблица3000!G196+Таблица2000!I196+Таблица1000!H196</f>
        <v>0</v>
      </c>
      <c r="H196" s="411">
        <f>Таблица1000!I196</f>
        <v>0</v>
      </c>
      <c r="I196" s="411">
        <f>Таблица1000!J196</f>
        <v>0</v>
      </c>
      <c r="J196" s="411">
        <f>Таблица1000!K196</f>
        <v>0</v>
      </c>
      <c r="K196" s="411">
        <f>Таблица2000!J196</f>
        <v>0</v>
      </c>
      <c r="L196" s="411">
        <f>Таблица3000!H196+Таблица2000!K196+Таблица1000!L196</f>
        <v>0</v>
      </c>
      <c r="M196" s="411">
        <f>Таблица2000!L196</f>
        <v>0</v>
      </c>
      <c r="N196" s="411">
        <f>Таблица3000!I196+Таблица2000!M196+Таблица1000!M196</f>
        <v>0</v>
      </c>
      <c r="O196" s="411">
        <f>Таблица3000!J196+Таблица2000!N196+Таблица1000!N196</f>
        <v>0</v>
      </c>
      <c r="P196" s="411">
        <f>Таблица3000!K196+Таблица2000!O196+Таблица1000!O196</f>
        <v>0</v>
      </c>
      <c r="Q196" s="411">
        <f>Таблица3000!L196+Таблица2000!P196+Таблица1000!P196</f>
        <v>0</v>
      </c>
      <c r="R196" s="411">
        <f>Таблица2000!Q196</f>
        <v>0</v>
      </c>
      <c r="S196" s="411">
        <f>Таблица2000!R196</f>
        <v>0</v>
      </c>
      <c r="T196" s="411">
        <f>Таблица3000!M196+Таблица2000!S196+Таблица1000!Q196</f>
        <v>0</v>
      </c>
      <c r="U196" s="411">
        <f>Таблица2000!T196</f>
        <v>0</v>
      </c>
      <c r="V196" s="411">
        <f>Таблица3000!N196+Таблица2000!U196+Таблица1000!R196</f>
        <v>0</v>
      </c>
      <c r="W196" s="411">
        <f>Таблица2000!V196</f>
        <v>0</v>
      </c>
      <c r="X196" s="557" t="e">
        <f>G196*1000/Таблица4601!F9</f>
        <v>#DIV/0!</v>
      </c>
      <c r="Y196" s="557" t="e">
        <f>N196*1000/Таблица4601!F9</f>
        <v>#DIV/0!</v>
      </c>
      <c r="Z196" s="557" t="e">
        <f>V196*1000/Таблица4601!F9</f>
        <v>#DIV/0!</v>
      </c>
      <c r="AA196" s="557" t="e">
        <f t="shared" si="2"/>
        <v>#DIV/0!</v>
      </c>
    </row>
    <row r="197" spans="1:27" ht="21" x14ac:dyDescent="0.15">
      <c r="A197" s="377" t="s">
        <v>43</v>
      </c>
      <c r="B197" s="378" t="s">
        <v>557</v>
      </c>
      <c r="C197" s="396" t="s">
        <v>558</v>
      </c>
      <c r="D197" s="379" t="s">
        <v>782</v>
      </c>
      <c r="E197" s="411">
        <f>Таблица3000!F197+Таблица2000!G197+Таблица1000!G197</f>
        <v>0</v>
      </c>
      <c r="F197" s="411">
        <f>Таблица2000!H197</f>
        <v>0</v>
      </c>
      <c r="G197" s="411">
        <f>Таблица3000!G197+Таблица2000!I197+Таблица1000!H197</f>
        <v>0</v>
      </c>
      <c r="H197" s="411">
        <f>Таблица1000!I197</f>
        <v>0</v>
      </c>
      <c r="I197" s="411">
        <f>Таблица1000!J197</f>
        <v>0</v>
      </c>
      <c r="J197" s="411">
        <f>Таблица1000!K197</f>
        <v>0</v>
      </c>
      <c r="K197" s="411">
        <f>Таблица2000!J197</f>
        <v>0</v>
      </c>
      <c r="L197" s="411">
        <f>Таблица3000!H197+Таблица2000!K197+Таблица1000!L197</f>
        <v>0</v>
      </c>
      <c r="M197" s="411">
        <f>Таблица2000!L197</f>
        <v>0</v>
      </c>
      <c r="N197" s="411">
        <f>Таблица3000!I197+Таблица2000!M197+Таблица1000!M197</f>
        <v>0</v>
      </c>
      <c r="O197" s="411">
        <f>Таблица3000!J197+Таблица2000!N197+Таблица1000!N197</f>
        <v>0</v>
      </c>
      <c r="P197" s="411">
        <f>Таблица3000!K197+Таблица2000!O197+Таблица1000!O197</f>
        <v>0</v>
      </c>
      <c r="Q197" s="411">
        <f>Таблица3000!L197+Таблица2000!P197+Таблица1000!P197</f>
        <v>0</v>
      </c>
      <c r="R197" s="411">
        <f>Таблица2000!Q197</f>
        <v>0</v>
      </c>
      <c r="S197" s="411">
        <f>Таблица2000!R197</f>
        <v>0</v>
      </c>
      <c r="T197" s="411">
        <f>Таблица3000!M197+Таблица2000!S197+Таблица1000!Q197</f>
        <v>0</v>
      </c>
      <c r="U197" s="411">
        <f>Таблица2000!T197</f>
        <v>0</v>
      </c>
      <c r="V197" s="411">
        <f>Таблица3000!N197+Таблица2000!U197+Таблица1000!R197</f>
        <v>0</v>
      </c>
      <c r="W197" s="411">
        <f>Таблица2000!V197</f>
        <v>0</v>
      </c>
      <c r="X197" s="557" t="e">
        <f>G197*1000/Таблица4601!F9</f>
        <v>#DIV/0!</v>
      </c>
      <c r="Y197" s="557" t="e">
        <f>N197*1000/Таблица4601!F9</f>
        <v>#DIV/0!</v>
      </c>
      <c r="Z197" s="557" t="e">
        <f>V197*1000/Таблица4601!F9</f>
        <v>#DIV/0!</v>
      </c>
      <c r="AA197" s="557" t="e">
        <f t="shared" si="2"/>
        <v>#DIV/0!</v>
      </c>
    </row>
    <row r="198" spans="1:27" s="486" customFormat="1" ht="15" x14ac:dyDescent="0.25">
      <c r="A198" s="377" t="s">
        <v>820</v>
      </c>
      <c r="B198" s="378" t="s">
        <v>559</v>
      </c>
      <c r="C198" s="396" t="s">
        <v>560</v>
      </c>
      <c r="D198" s="379" t="s">
        <v>783</v>
      </c>
      <c r="E198" s="411">
        <f>Таблица3000!F198+Таблица2000!G198+Таблица1000!G198</f>
        <v>0</v>
      </c>
      <c r="F198" s="411">
        <f>Таблица2000!H198</f>
        <v>0</v>
      </c>
      <c r="G198" s="411">
        <f>Таблица3000!G198+Таблица2000!I198+Таблица1000!H198</f>
        <v>0</v>
      </c>
      <c r="H198" s="411">
        <f>Таблица1000!I198</f>
        <v>0</v>
      </c>
      <c r="I198" s="411">
        <f>Таблица1000!J198</f>
        <v>0</v>
      </c>
      <c r="J198" s="411">
        <f>Таблица1000!K198</f>
        <v>0</v>
      </c>
      <c r="K198" s="411">
        <f>Таблица2000!J198</f>
        <v>0</v>
      </c>
      <c r="L198" s="411">
        <f>Таблица3000!H198+Таблица2000!K198+Таблица1000!L198</f>
        <v>0</v>
      </c>
      <c r="M198" s="411">
        <f>Таблица2000!L198</f>
        <v>0</v>
      </c>
      <c r="N198" s="411">
        <f>Таблица3000!I198+Таблица2000!M198+Таблица1000!M198</f>
        <v>0</v>
      </c>
      <c r="O198" s="411">
        <f>Таблица3000!J198+Таблица2000!N198+Таблица1000!N198</f>
        <v>0</v>
      </c>
      <c r="P198" s="411">
        <f>Таблица3000!K198+Таблица2000!O198+Таблица1000!O198</f>
        <v>0</v>
      </c>
      <c r="Q198" s="411">
        <f>Таблица3000!L198+Таблица2000!P198+Таблица1000!P198</f>
        <v>0</v>
      </c>
      <c r="R198" s="411">
        <f>Таблица2000!Q198</f>
        <v>0</v>
      </c>
      <c r="S198" s="411">
        <f>Таблица2000!R198</f>
        <v>0</v>
      </c>
      <c r="T198" s="411">
        <f>Таблица3000!M198+Таблица2000!S198+Таблица1000!Q198</f>
        <v>0</v>
      </c>
      <c r="U198" s="411">
        <f>Таблица2000!T198</f>
        <v>0</v>
      </c>
      <c r="V198" s="411">
        <f>Таблица3000!N198+Таблица2000!U198+Таблица1000!R198</f>
        <v>0</v>
      </c>
      <c r="W198" s="411">
        <f>Таблица2000!V198</f>
        <v>0</v>
      </c>
      <c r="X198" s="557" t="e">
        <f>G198*1000/Таблица4601!F9</f>
        <v>#DIV/0!</v>
      </c>
      <c r="Y198" s="557" t="e">
        <f>N198*1000/Таблица4601!F9</f>
        <v>#DIV/0!</v>
      </c>
      <c r="Z198" s="557" t="e">
        <f>V198*1000/Таблица4601!F9</f>
        <v>#DIV/0!</v>
      </c>
      <c r="AA198" s="557" t="e">
        <f t="shared" si="2"/>
        <v>#DIV/0!</v>
      </c>
    </row>
    <row r="199" spans="1:27" x14ac:dyDescent="0.15">
      <c r="A199" s="377" t="s">
        <v>917</v>
      </c>
      <c r="B199" s="378" t="s">
        <v>1030</v>
      </c>
      <c r="C199" s="396" t="s">
        <v>1031</v>
      </c>
      <c r="D199" s="379" t="s">
        <v>561</v>
      </c>
      <c r="E199" s="411">
        <f>Таблица3000!F199+Таблица2000!G199+Таблица1000!G199</f>
        <v>0</v>
      </c>
      <c r="F199" s="411">
        <f>Таблица2000!H199</f>
        <v>0</v>
      </c>
      <c r="G199" s="411">
        <f>Таблица3000!G199+Таблица2000!I199+Таблица1000!H199</f>
        <v>0</v>
      </c>
      <c r="H199" s="411">
        <f>Таблица1000!I199</f>
        <v>0</v>
      </c>
      <c r="I199" s="411">
        <f>Таблица1000!J199</f>
        <v>0</v>
      </c>
      <c r="J199" s="411">
        <f>Таблица1000!K199</f>
        <v>0</v>
      </c>
      <c r="K199" s="411">
        <f>Таблица2000!J199</f>
        <v>0</v>
      </c>
      <c r="L199" s="411">
        <f>Таблица3000!H199+Таблица2000!K199+Таблица1000!L199</f>
        <v>0</v>
      </c>
      <c r="M199" s="411">
        <f>Таблица2000!L199</f>
        <v>0</v>
      </c>
      <c r="N199" s="411">
        <f>Таблица3000!I199+Таблица2000!M199+Таблица1000!M199</f>
        <v>0</v>
      </c>
      <c r="O199" s="411">
        <f>Таблица3000!J199+Таблица2000!N199+Таблица1000!N199</f>
        <v>0</v>
      </c>
      <c r="P199" s="411">
        <f>Таблица3000!K199+Таблица2000!O199+Таблица1000!O199</f>
        <v>0</v>
      </c>
      <c r="Q199" s="411">
        <f>Таблица3000!L199+Таблица2000!P199+Таблица1000!P199</f>
        <v>0</v>
      </c>
      <c r="R199" s="411">
        <f>Таблица2000!Q199</f>
        <v>0</v>
      </c>
      <c r="S199" s="411">
        <f>Таблица2000!R199</f>
        <v>0</v>
      </c>
      <c r="T199" s="411">
        <f>Таблица3000!M199+Таблица2000!S199+Таблица1000!Q199</f>
        <v>0</v>
      </c>
      <c r="U199" s="411">
        <f>Таблица2000!T199</f>
        <v>0</v>
      </c>
      <c r="V199" s="411">
        <f>Таблица3000!N199+Таблица2000!U199+Таблица1000!R199</f>
        <v>0</v>
      </c>
      <c r="W199" s="411">
        <f>Таблица2000!V199</f>
        <v>0</v>
      </c>
      <c r="X199" s="557" t="e">
        <f>G199*1000/Таблица4601!F9</f>
        <v>#DIV/0!</v>
      </c>
      <c r="Y199" s="557" t="e">
        <f>N199*1000/Таблица4601!F9</f>
        <v>#DIV/0!</v>
      </c>
      <c r="Z199" s="557" t="e">
        <f>V199*1000/Таблица4601!F9</f>
        <v>#DIV/0!</v>
      </c>
      <c r="AA199" s="557" t="e">
        <f t="shared" si="2"/>
        <v>#DIV/0!</v>
      </c>
    </row>
    <row r="200" spans="1:27" x14ac:dyDescent="0.15">
      <c r="A200" s="377" t="s">
        <v>1562</v>
      </c>
      <c r="B200" s="378" t="s">
        <v>1490</v>
      </c>
      <c r="C200" s="396" t="s">
        <v>1491</v>
      </c>
      <c r="D200" s="423"/>
      <c r="E200" s="411">
        <f>Таблица3000!F200+Таблица2000!G200+Таблица1000!G200</f>
        <v>0</v>
      </c>
      <c r="F200" s="411">
        <f>Таблица2000!H200</f>
        <v>0</v>
      </c>
      <c r="G200" s="411">
        <f>Таблица3000!G200+Таблица2000!I200+Таблица1000!H200</f>
        <v>0</v>
      </c>
      <c r="H200" s="411">
        <f>Таблица1000!I200</f>
        <v>0</v>
      </c>
      <c r="I200" s="411">
        <f>Таблица1000!J200</f>
        <v>0</v>
      </c>
      <c r="J200" s="411">
        <f>Таблица1000!K200</f>
        <v>0</v>
      </c>
      <c r="K200" s="411">
        <f>Таблица2000!J200</f>
        <v>0</v>
      </c>
      <c r="L200" s="411">
        <f>Таблица3000!H200+Таблица2000!K200+Таблица1000!L200</f>
        <v>0</v>
      </c>
      <c r="M200" s="411">
        <f>Таблица2000!L200</f>
        <v>0</v>
      </c>
      <c r="N200" s="411">
        <f>Таблица3000!I200+Таблица2000!M200+Таблица1000!M200</f>
        <v>0</v>
      </c>
      <c r="O200" s="411">
        <f>Таблица3000!J200+Таблица2000!N200+Таблица1000!N200</f>
        <v>0</v>
      </c>
      <c r="P200" s="411">
        <f>Таблица3000!K200+Таблица2000!O200+Таблица1000!O200</f>
        <v>0</v>
      </c>
      <c r="Q200" s="411">
        <f>Таблица3000!L200+Таблица2000!P200+Таблица1000!P200</f>
        <v>0</v>
      </c>
      <c r="R200" s="411">
        <f>Таблица2000!Q200</f>
        <v>0</v>
      </c>
      <c r="S200" s="411">
        <f>Таблица2000!R200</f>
        <v>0</v>
      </c>
      <c r="T200" s="411">
        <f>Таблица3000!M200+Таблица2000!S200+Таблица1000!Q200</f>
        <v>0</v>
      </c>
      <c r="U200" s="411">
        <f>Таблица2000!T200</f>
        <v>0</v>
      </c>
      <c r="V200" s="411">
        <f>Таблица3000!N200+Таблица2000!U200+Таблица1000!R200</f>
        <v>0</v>
      </c>
      <c r="W200" s="411">
        <f>Таблица2000!V200</f>
        <v>0</v>
      </c>
      <c r="X200" s="557" t="e">
        <f>G200*1000/Таблица4601!F9</f>
        <v>#DIV/0!</v>
      </c>
      <c r="Y200" s="557" t="e">
        <f>N200*1000/Таблица4601!F9</f>
        <v>#DIV/0!</v>
      </c>
      <c r="Z200" s="557" t="e">
        <f>V200*1000/Таблица4601!F9</f>
        <v>#DIV/0!</v>
      </c>
      <c r="AA200" s="557" t="e">
        <f t="shared" si="2"/>
        <v>#DIV/0!</v>
      </c>
    </row>
    <row r="201" spans="1:27" x14ac:dyDescent="0.15">
      <c r="A201" s="374" t="s">
        <v>732</v>
      </c>
      <c r="B201" s="375" t="s">
        <v>242</v>
      </c>
      <c r="C201" s="375" t="s">
        <v>142</v>
      </c>
      <c r="D201" s="424" t="s">
        <v>967</v>
      </c>
      <c r="E201" s="411">
        <f>Таблица3000!F201+Таблица2000!G201+Таблица1000!G201</f>
        <v>0</v>
      </c>
      <c r="F201" s="411">
        <f>Таблица2000!H201</f>
        <v>0</v>
      </c>
      <c r="G201" s="411">
        <f>Таблица3000!G201+Таблица2000!I201+Таблица1000!H201</f>
        <v>0</v>
      </c>
      <c r="H201" s="411">
        <f>Таблица1000!I201</f>
        <v>0</v>
      </c>
      <c r="I201" s="411">
        <f>Таблица1000!J201</f>
        <v>0</v>
      </c>
      <c r="J201" s="411">
        <f>Таблица1000!K201</f>
        <v>0</v>
      </c>
      <c r="K201" s="411">
        <f>Таблица2000!J201</f>
        <v>0</v>
      </c>
      <c r="L201" s="411">
        <f>Таблица3000!H201+Таблица2000!K201+Таблица1000!L201</f>
        <v>0</v>
      </c>
      <c r="M201" s="411">
        <f>Таблица2000!L201</f>
        <v>0</v>
      </c>
      <c r="N201" s="411">
        <f>Таблица3000!I201+Таблица2000!M201+Таблица1000!M201</f>
        <v>0</v>
      </c>
      <c r="O201" s="411">
        <f>Таблица3000!J201+Таблица2000!N201+Таблица1000!N201</f>
        <v>0</v>
      </c>
      <c r="P201" s="411">
        <f>Таблица3000!K201+Таблица2000!O201+Таблица1000!O201</f>
        <v>0</v>
      </c>
      <c r="Q201" s="411">
        <f>Таблица3000!L201+Таблица2000!P201+Таблица1000!P201</f>
        <v>0</v>
      </c>
      <c r="R201" s="411">
        <f>Таблица2000!Q201</f>
        <v>0</v>
      </c>
      <c r="S201" s="411">
        <f>Таблица2000!R201</f>
        <v>0</v>
      </c>
      <c r="T201" s="411">
        <f>Таблица3000!M201+Таблица2000!S201+Таблица1000!Q201</f>
        <v>0</v>
      </c>
      <c r="U201" s="411">
        <f>Таблица2000!T201</f>
        <v>0</v>
      </c>
      <c r="V201" s="411">
        <f>Таблица3000!N201+Таблица2000!U201+Таблица1000!R201</f>
        <v>0</v>
      </c>
      <c r="W201" s="411">
        <f>Таблица2000!V201</f>
        <v>0</v>
      </c>
      <c r="X201" s="557" t="e">
        <f>G201*1000/Таблица4601!F9</f>
        <v>#DIV/0!</v>
      </c>
      <c r="Y201" s="557" t="e">
        <f>N201*1000/Таблица4601!F9</f>
        <v>#DIV/0!</v>
      </c>
      <c r="Z201" s="557" t="e">
        <f>V201*1000/Таблица4601!F9</f>
        <v>#DIV/0!</v>
      </c>
      <c r="AA201" s="557" t="e">
        <f t="shared" si="2"/>
        <v>#DIV/0!</v>
      </c>
    </row>
    <row r="202" spans="1:27" x14ac:dyDescent="0.15">
      <c r="A202" s="377" t="s">
        <v>733</v>
      </c>
      <c r="B202" s="378" t="s">
        <v>243</v>
      </c>
      <c r="C202" s="378" t="s">
        <v>96</v>
      </c>
      <c r="D202" s="379" t="s">
        <v>51</v>
      </c>
      <c r="E202" s="411">
        <f>Таблица3000!F202+Таблица2000!G202+Таблица1000!G202</f>
        <v>0</v>
      </c>
      <c r="F202" s="411">
        <f>Таблица2000!H202</f>
        <v>0</v>
      </c>
      <c r="G202" s="411">
        <f>Таблица3000!G202+Таблица2000!I202+Таблица1000!H202</f>
        <v>0</v>
      </c>
      <c r="H202" s="411">
        <f>Таблица1000!I202</f>
        <v>0</v>
      </c>
      <c r="I202" s="411">
        <f>Таблица1000!J202</f>
        <v>0</v>
      </c>
      <c r="J202" s="411">
        <f>Таблица1000!K202</f>
        <v>0</v>
      </c>
      <c r="K202" s="411">
        <f>Таблица2000!J202</f>
        <v>0</v>
      </c>
      <c r="L202" s="411">
        <f>Таблица3000!H202+Таблица2000!K202+Таблица1000!L202</f>
        <v>0</v>
      </c>
      <c r="M202" s="411">
        <f>Таблица2000!L202</f>
        <v>0</v>
      </c>
      <c r="N202" s="411">
        <f>Таблица3000!I202+Таблица2000!M202+Таблица1000!M202</f>
        <v>0</v>
      </c>
      <c r="O202" s="411">
        <f>Таблица3000!J202+Таблица2000!N202+Таблица1000!N202</f>
        <v>0</v>
      </c>
      <c r="P202" s="411">
        <f>Таблица3000!K202+Таблица2000!O202+Таблица1000!O202</f>
        <v>0</v>
      </c>
      <c r="Q202" s="411">
        <f>Таблица3000!L202+Таблица2000!P202+Таблица1000!P202</f>
        <v>0</v>
      </c>
      <c r="R202" s="411">
        <f>Таблица2000!Q202</f>
        <v>0</v>
      </c>
      <c r="S202" s="411">
        <f>Таблица2000!R202</f>
        <v>0</v>
      </c>
      <c r="T202" s="411">
        <f>Таблица3000!M202+Таблица2000!S202+Таблица1000!Q202</f>
        <v>0</v>
      </c>
      <c r="U202" s="411">
        <f>Таблица2000!T202</f>
        <v>0</v>
      </c>
      <c r="V202" s="411">
        <f>Таблица3000!N202+Таблица2000!U202+Таблица1000!R202</f>
        <v>0</v>
      </c>
      <c r="W202" s="411">
        <f>Таблица2000!V202</f>
        <v>0</v>
      </c>
      <c r="X202" s="557" t="e">
        <f>G202*1000/Таблица4601!F9</f>
        <v>#DIV/0!</v>
      </c>
      <c r="Y202" s="557" t="e">
        <f>N202*1000/Таблица4601!F9</f>
        <v>#DIV/0!</v>
      </c>
      <c r="Z202" s="557" t="e">
        <f>V202*1000/Таблица4601!F9</f>
        <v>#DIV/0!</v>
      </c>
      <c r="AA202" s="557" t="e">
        <f t="shared" ref="AA202:AA256" si="3">O202*100/N202</f>
        <v>#DIV/0!</v>
      </c>
    </row>
    <row r="203" spans="1:27" x14ac:dyDescent="0.15">
      <c r="A203" s="377" t="s">
        <v>466</v>
      </c>
      <c r="B203" s="378" t="s">
        <v>244</v>
      </c>
      <c r="C203" s="378" t="s">
        <v>97</v>
      </c>
      <c r="D203" s="379" t="s">
        <v>52</v>
      </c>
      <c r="E203" s="411">
        <f>Таблица3000!F203+Таблица2000!G203+Таблица1000!G203</f>
        <v>0</v>
      </c>
      <c r="F203" s="411">
        <f>Таблица2000!H203</f>
        <v>0</v>
      </c>
      <c r="G203" s="411">
        <f>Таблица3000!G203+Таблица2000!I203+Таблица1000!H203</f>
        <v>0</v>
      </c>
      <c r="H203" s="411">
        <f>Таблица1000!I203</f>
        <v>0</v>
      </c>
      <c r="I203" s="411">
        <f>Таблица1000!J203</f>
        <v>0</v>
      </c>
      <c r="J203" s="411">
        <f>Таблица1000!K203</f>
        <v>0</v>
      </c>
      <c r="K203" s="411">
        <f>Таблица2000!J203</f>
        <v>0</v>
      </c>
      <c r="L203" s="411">
        <f>Таблица3000!H203+Таблица2000!K203+Таблица1000!L203</f>
        <v>0</v>
      </c>
      <c r="M203" s="411">
        <f>Таблица2000!L203</f>
        <v>0</v>
      </c>
      <c r="N203" s="411">
        <f>Таблица3000!I203+Таблица2000!M203+Таблица1000!M203</f>
        <v>0</v>
      </c>
      <c r="O203" s="411">
        <f>Таблица3000!J203+Таблица2000!N203+Таблица1000!N203</f>
        <v>0</v>
      </c>
      <c r="P203" s="411">
        <f>Таблица3000!K203+Таблица2000!O203+Таблица1000!O203</f>
        <v>0</v>
      </c>
      <c r="Q203" s="411">
        <f>Таблица3000!L203+Таблица2000!P203+Таблица1000!P203</f>
        <v>0</v>
      </c>
      <c r="R203" s="411">
        <f>Таблица2000!Q203</f>
        <v>0</v>
      </c>
      <c r="S203" s="411">
        <f>Таблица2000!R203</f>
        <v>0</v>
      </c>
      <c r="T203" s="411">
        <f>Таблица3000!M203+Таблица2000!S203+Таблица1000!Q203</f>
        <v>0</v>
      </c>
      <c r="U203" s="411">
        <f>Таблица2000!T203</f>
        <v>0</v>
      </c>
      <c r="V203" s="411">
        <f>Таблица3000!N203+Таблица2000!U203+Таблица1000!R203</f>
        <v>0</v>
      </c>
      <c r="W203" s="411">
        <f>Таблица2000!V203</f>
        <v>0</v>
      </c>
      <c r="X203" s="557" t="e">
        <f>G203*1000/Таблица4601!F9</f>
        <v>#DIV/0!</v>
      </c>
      <c r="Y203" s="557" t="e">
        <f>N203*1000/Таблица4601!F9</f>
        <v>#DIV/0!</v>
      </c>
      <c r="Z203" s="557" t="e">
        <f>V203*1000/Таблица4601!F9</f>
        <v>#DIV/0!</v>
      </c>
      <c r="AA203" s="557" t="e">
        <f t="shared" si="3"/>
        <v>#DIV/0!</v>
      </c>
    </row>
    <row r="204" spans="1:27" s="412" customFormat="1" x14ac:dyDescent="0.15">
      <c r="A204" s="377" t="s">
        <v>656</v>
      </c>
      <c r="B204" s="378" t="s">
        <v>396</v>
      </c>
      <c r="C204" s="378" t="s">
        <v>391</v>
      </c>
      <c r="D204" s="379" t="s">
        <v>647</v>
      </c>
      <c r="E204" s="411">
        <f>Таблица3000!F204+Таблица2000!G204+Таблица1000!G204</f>
        <v>0</v>
      </c>
      <c r="F204" s="411">
        <f>Таблица2000!H204</f>
        <v>0</v>
      </c>
      <c r="G204" s="411">
        <f>Таблица3000!G204+Таблица2000!I204+Таблица1000!H204</f>
        <v>0</v>
      </c>
      <c r="H204" s="411">
        <f>Таблица1000!I204</f>
        <v>0</v>
      </c>
      <c r="I204" s="411">
        <f>Таблица1000!J204</f>
        <v>0</v>
      </c>
      <c r="J204" s="411">
        <f>Таблица1000!K204</f>
        <v>0</v>
      </c>
      <c r="K204" s="411">
        <f>Таблица2000!J204</f>
        <v>0</v>
      </c>
      <c r="L204" s="411">
        <f>Таблица3000!H204+Таблица2000!K204+Таблица1000!L204</f>
        <v>0</v>
      </c>
      <c r="M204" s="411">
        <f>Таблица2000!L204</f>
        <v>0</v>
      </c>
      <c r="N204" s="411">
        <f>Таблица3000!I204+Таблица2000!M204+Таблица1000!M204</f>
        <v>0</v>
      </c>
      <c r="O204" s="411">
        <f>Таблица3000!J204+Таблица2000!N204+Таблица1000!N204</f>
        <v>0</v>
      </c>
      <c r="P204" s="411">
        <f>Таблица3000!K204+Таблица2000!O204+Таблица1000!O204</f>
        <v>0</v>
      </c>
      <c r="Q204" s="411">
        <f>Таблица3000!L204+Таблица2000!P204+Таблица1000!P204</f>
        <v>0</v>
      </c>
      <c r="R204" s="411">
        <f>Таблица2000!Q204</f>
        <v>0</v>
      </c>
      <c r="S204" s="411">
        <f>Таблица2000!R204</f>
        <v>0</v>
      </c>
      <c r="T204" s="411">
        <f>Таблица3000!M204+Таблица2000!S204+Таблица1000!Q204</f>
        <v>0</v>
      </c>
      <c r="U204" s="411">
        <f>Таблица2000!T204</f>
        <v>0</v>
      </c>
      <c r="V204" s="411">
        <f>Таблица3000!N204+Таблица2000!U204+Таблица1000!R204</f>
        <v>0</v>
      </c>
      <c r="W204" s="411">
        <f>Таблица2000!V204</f>
        <v>0</v>
      </c>
      <c r="X204" s="557" t="e">
        <f>G204*1000/Таблица4601!F9</f>
        <v>#DIV/0!</v>
      </c>
      <c r="Y204" s="557" t="e">
        <f>N204*1000/Таблица4601!F9</f>
        <v>#DIV/0!</v>
      </c>
      <c r="Z204" s="557" t="e">
        <f>V204*1000/Таблица4601!F9</f>
        <v>#DIV/0!</v>
      </c>
      <c r="AA204" s="557" t="e">
        <f t="shared" si="3"/>
        <v>#DIV/0!</v>
      </c>
    </row>
    <row r="205" spans="1:27" x14ac:dyDescent="0.15">
      <c r="A205" s="377" t="s">
        <v>388</v>
      </c>
      <c r="B205" s="378" t="s">
        <v>397</v>
      </c>
      <c r="C205" s="378" t="s">
        <v>392</v>
      </c>
      <c r="D205" s="379" t="s">
        <v>401</v>
      </c>
      <c r="E205" s="411">
        <f>Таблица3000!F205+Таблица2000!G205+Таблица1000!G205</f>
        <v>0</v>
      </c>
      <c r="F205" s="411">
        <f>Таблица2000!H205</f>
        <v>0</v>
      </c>
      <c r="G205" s="411">
        <f>Таблица3000!G205+Таблица2000!I205+Таблица1000!H205</f>
        <v>0</v>
      </c>
      <c r="H205" s="411">
        <f>Таблица1000!I205</f>
        <v>0</v>
      </c>
      <c r="I205" s="411">
        <f>Таблица1000!J205</f>
        <v>0</v>
      </c>
      <c r="J205" s="411">
        <f>Таблица1000!K205</f>
        <v>0</v>
      </c>
      <c r="K205" s="411">
        <f>Таблица2000!J205</f>
        <v>0</v>
      </c>
      <c r="L205" s="411">
        <f>Таблица3000!H205+Таблица2000!K205+Таблица1000!L205</f>
        <v>0</v>
      </c>
      <c r="M205" s="411">
        <f>Таблица2000!L205</f>
        <v>0</v>
      </c>
      <c r="N205" s="411">
        <f>Таблица3000!I205+Таблица2000!M205+Таблица1000!M205</f>
        <v>0</v>
      </c>
      <c r="O205" s="411">
        <f>Таблица3000!J205+Таблица2000!N205+Таблица1000!N205</f>
        <v>0</v>
      </c>
      <c r="P205" s="411">
        <f>Таблица3000!K205+Таблица2000!O205+Таблица1000!O205</f>
        <v>0</v>
      </c>
      <c r="Q205" s="411">
        <f>Таблица3000!L205+Таблица2000!P205+Таблица1000!P205</f>
        <v>0</v>
      </c>
      <c r="R205" s="411">
        <f>Таблица2000!Q205</f>
        <v>0</v>
      </c>
      <c r="S205" s="411">
        <f>Таблица2000!R205</f>
        <v>0</v>
      </c>
      <c r="T205" s="411">
        <f>Таблица3000!M205+Таблица2000!S205+Таблица1000!Q205</f>
        <v>0</v>
      </c>
      <c r="U205" s="411">
        <f>Таблица2000!T205</f>
        <v>0</v>
      </c>
      <c r="V205" s="411">
        <f>Таблица3000!N205+Таблица2000!U205+Таблица1000!R205</f>
        <v>0</v>
      </c>
      <c r="W205" s="411">
        <f>Таблица2000!V205</f>
        <v>0</v>
      </c>
      <c r="X205" s="557" t="e">
        <f>G205*1000/Таблица4601!F9</f>
        <v>#DIV/0!</v>
      </c>
      <c r="Y205" s="557" t="e">
        <f>N205*1000/Таблица4601!F9</f>
        <v>#DIV/0!</v>
      </c>
      <c r="Z205" s="557" t="e">
        <f>V205*1000/Таблица4601!F9</f>
        <v>#DIV/0!</v>
      </c>
      <c r="AA205" s="557" t="e">
        <f t="shared" si="3"/>
        <v>#DIV/0!</v>
      </c>
    </row>
    <row r="206" spans="1:27" ht="12" customHeight="1" x14ac:dyDescent="0.15">
      <c r="A206" s="377" t="s">
        <v>734</v>
      </c>
      <c r="B206" s="378" t="s">
        <v>398</v>
      </c>
      <c r="C206" s="378" t="s">
        <v>393</v>
      </c>
      <c r="D206" s="379" t="s">
        <v>402</v>
      </c>
      <c r="E206" s="411">
        <f>Таблица3000!F206+Таблица2000!G206+Таблица1000!G206</f>
        <v>0</v>
      </c>
      <c r="F206" s="411">
        <f>Таблица2000!H206</f>
        <v>0</v>
      </c>
      <c r="G206" s="411">
        <f>Таблица3000!G206+Таблица2000!I206+Таблица1000!H206</f>
        <v>0</v>
      </c>
      <c r="H206" s="411">
        <f>Таблица1000!I206</f>
        <v>0</v>
      </c>
      <c r="I206" s="411">
        <f>Таблица1000!J206</f>
        <v>0</v>
      </c>
      <c r="J206" s="411">
        <f>Таблица1000!K206</f>
        <v>0</v>
      </c>
      <c r="K206" s="411">
        <f>Таблица2000!J206</f>
        <v>0</v>
      </c>
      <c r="L206" s="411">
        <f>Таблица3000!H206+Таблица2000!K206+Таблица1000!L206</f>
        <v>0</v>
      </c>
      <c r="M206" s="411">
        <f>Таблица2000!L206</f>
        <v>0</v>
      </c>
      <c r="N206" s="411">
        <f>Таблица3000!I206+Таблица2000!M206+Таблица1000!M206</f>
        <v>0</v>
      </c>
      <c r="O206" s="411">
        <f>Таблица3000!J206+Таблица2000!N206+Таблица1000!N206</f>
        <v>0</v>
      </c>
      <c r="P206" s="411">
        <f>Таблица3000!K206+Таблица2000!O206+Таблица1000!O206</f>
        <v>0</v>
      </c>
      <c r="Q206" s="411">
        <f>Таблица3000!L206+Таблица2000!P206+Таблица1000!P206</f>
        <v>0</v>
      </c>
      <c r="R206" s="411">
        <f>Таблица2000!Q206</f>
        <v>0</v>
      </c>
      <c r="S206" s="411">
        <f>Таблица2000!R206</f>
        <v>0</v>
      </c>
      <c r="T206" s="411">
        <f>Таблица3000!M206+Таблица2000!S206+Таблица1000!Q206</f>
        <v>0</v>
      </c>
      <c r="U206" s="411">
        <f>Таблица2000!T206</f>
        <v>0</v>
      </c>
      <c r="V206" s="411">
        <f>Таблица3000!N206+Таблица2000!U206+Таблица1000!R206</f>
        <v>0</v>
      </c>
      <c r="W206" s="411">
        <f>Таблица2000!V206</f>
        <v>0</v>
      </c>
      <c r="X206" s="557" t="e">
        <f>G206*1000/Таблица4601!F9</f>
        <v>#DIV/0!</v>
      </c>
      <c r="Y206" s="557" t="e">
        <f>N206*1000/Таблица4601!F9</f>
        <v>#DIV/0!</v>
      </c>
      <c r="Z206" s="557" t="e">
        <f>V206*1000/Таблица4601!F9</f>
        <v>#DIV/0!</v>
      </c>
      <c r="AA206" s="557" t="e">
        <f t="shared" si="3"/>
        <v>#DIV/0!</v>
      </c>
    </row>
    <row r="207" spans="1:27" x14ac:dyDescent="0.15">
      <c r="A207" s="377" t="s">
        <v>389</v>
      </c>
      <c r="B207" s="378" t="s">
        <v>399</v>
      </c>
      <c r="C207" s="378" t="s">
        <v>394</v>
      </c>
      <c r="D207" s="379" t="s">
        <v>403</v>
      </c>
      <c r="E207" s="411">
        <f>Таблица3000!F207+Таблица2000!G207+Таблица1000!G207</f>
        <v>0</v>
      </c>
      <c r="F207" s="411">
        <f>Таблица2000!H207</f>
        <v>0</v>
      </c>
      <c r="G207" s="411">
        <f>Таблица3000!G207+Таблица2000!I207+Таблица1000!H207</f>
        <v>0</v>
      </c>
      <c r="H207" s="411">
        <f>Таблица1000!I207</f>
        <v>0</v>
      </c>
      <c r="I207" s="411">
        <f>Таблица1000!J207</f>
        <v>0</v>
      </c>
      <c r="J207" s="411">
        <f>Таблица1000!K207</f>
        <v>0</v>
      </c>
      <c r="K207" s="411">
        <f>Таблица2000!J207</f>
        <v>0</v>
      </c>
      <c r="L207" s="411">
        <f>Таблица3000!H207+Таблица2000!K207+Таблица1000!L207</f>
        <v>0</v>
      </c>
      <c r="M207" s="411">
        <f>Таблица2000!L207</f>
        <v>0</v>
      </c>
      <c r="N207" s="411">
        <f>Таблица3000!I207+Таблица2000!M207+Таблица1000!M207</f>
        <v>0</v>
      </c>
      <c r="O207" s="411">
        <f>Таблица3000!J207+Таблица2000!N207+Таблица1000!N207</f>
        <v>0</v>
      </c>
      <c r="P207" s="411">
        <f>Таблица3000!K207+Таблица2000!O207+Таблица1000!O207</f>
        <v>0</v>
      </c>
      <c r="Q207" s="411">
        <f>Таблица3000!L207+Таблица2000!P207+Таблица1000!P207</f>
        <v>0</v>
      </c>
      <c r="R207" s="411">
        <f>Таблица2000!Q207</f>
        <v>0</v>
      </c>
      <c r="S207" s="411">
        <f>Таблица2000!R207</f>
        <v>0</v>
      </c>
      <c r="T207" s="411">
        <f>Таблица3000!M207+Таблица2000!S207+Таблица1000!Q207</f>
        <v>0</v>
      </c>
      <c r="U207" s="411">
        <f>Таблица2000!T207</f>
        <v>0</v>
      </c>
      <c r="V207" s="411">
        <f>Таблица3000!N207+Таблица2000!U207+Таблица1000!R207</f>
        <v>0</v>
      </c>
      <c r="W207" s="411">
        <f>Таблица2000!V207</f>
        <v>0</v>
      </c>
      <c r="X207" s="557" t="e">
        <f>G207*1000/Таблица4601!F9</f>
        <v>#DIV/0!</v>
      </c>
      <c r="Y207" s="557" t="e">
        <f>N207*1000/Таблица4601!F9</f>
        <v>#DIV/0!</v>
      </c>
      <c r="Z207" s="557" t="e">
        <f>V207*1000/Таблица4601!F9</f>
        <v>#DIV/0!</v>
      </c>
      <c r="AA207" s="557" t="e">
        <f t="shared" si="3"/>
        <v>#DIV/0!</v>
      </c>
    </row>
    <row r="208" spans="1:27" ht="12.75" customHeight="1" x14ac:dyDescent="0.15">
      <c r="A208" s="377" t="s">
        <v>390</v>
      </c>
      <c r="B208" s="378" t="s">
        <v>400</v>
      </c>
      <c r="C208" s="378" t="s">
        <v>395</v>
      </c>
      <c r="D208" s="379" t="s">
        <v>404</v>
      </c>
      <c r="E208" s="411">
        <f>Таблица3000!F208+Таблица2000!G208+Таблица1000!G208</f>
        <v>0</v>
      </c>
      <c r="F208" s="411">
        <f>Таблица2000!H208</f>
        <v>0</v>
      </c>
      <c r="G208" s="411">
        <f>Таблица3000!G208+Таблица2000!I208+Таблица1000!H208</f>
        <v>0</v>
      </c>
      <c r="H208" s="411">
        <f>Таблица1000!I208</f>
        <v>0</v>
      </c>
      <c r="I208" s="411">
        <f>Таблица1000!J208</f>
        <v>0</v>
      </c>
      <c r="J208" s="411">
        <f>Таблица1000!K208</f>
        <v>0</v>
      </c>
      <c r="K208" s="411">
        <f>Таблица2000!J208</f>
        <v>0</v>
      </c>
      <c r="L208" s="411">
        <f>Таблица3000!H208+Таблица2000!K208+Таблица1000!L208</f>
        <v>0</v>
      </c>
      <c r="M208" s="411">
        <f>Таблица2000!L208</f>
        <v>0</v>
      </c>
      <c r="N208" s="411">
        <f>Таблица3000!I208+Таблица2000!M208+Таблица1000!M208</f>
        <v>0</v>
      </c>
      <c r="O208" s="411">
        <f>Таблица3000!J208+Таблица2000!N208+Таблица1000!N208</f>
        <v>0</v>
      </c>
      <c r="P208" s="411">
        <f>Таблица3000!K208+Таблица2000!O208+Таблица1000!O208</f>
        <v>0</v>
      </c>
      <c r="Q208" s="411">
        <f>Таблица3000!L208+Таблица2000!P208+Таблица1000!P208</f>
        <v>0</v>
      </c>
      <c r="R208" s="411">
        <f>Таблица2000!Q208</f>
        <v>0</v>
      </c>
      <c r="S208" s="411">
        <f>Таблица2000!R208</f>
        <v>0</v>
      </c>
      <c r="T208" s="411">
        <f>Таблица3000!M208+Таблица2000!S208+Таблица1000!Q208</f>
        <v>0</v>
      </c>
      <c r="U208" s="411">
        <f>Таблица2000!T208</f>
        <v>0</v>
      </c>
      <c r="V208" s="411">
        <f>Таблица3000!N208+Таблица2000!U208+Таблица1000!R208</f>
        <v>0</v>
      </c>
      <c r="W208" s="411">
        <f>Таблица2000!V208</f>
        <v>0</v>
      </c>
      <c r="X208" s="557" t="e">
        <f>G208*1000/Таблица4601!F9</f>
        <v>#DIV/0!</v>
      </c>
      <c r="Y208" s="557" t="e">
        <f>N208*1000/Таблица4601!F9</f>
        <v>#DIV/0!</v>
      </c>
      <c r="Z208" s="557" t="e">
        <f>V208*1000/Таблица4601!F9</f>
        <v>#DIV/0!</v>
      </c>
      <c r="AA208" s="557" t="e">
        <f t="shared" si="3"/>
        <v>#DIV/0!</v>
      </c>
    </row>
    <row r="209" spans="1:27" x14ac:dyDescent="0.15">
      <c r="A209" s="377" t="s">
        <v>1492</v>
      </c>
      <c r="B209" s="378" t="s">
        <v>1493</v>
      </c>
      <c r="C209" s="378" t="s">
        <v>1494</v>
      </c>
      <c r="D209" s="379"/>
      <c r="E209" s="411">
        <f>Таблица3000!F209+Таблица2000!G209+Таблица1000!G209</f>
        <v>0</v>
      </c>
      <c r="F209" s="411">
        <f>Таблица2000!H209</f>
        <v>0</v>
      </c>
      <c r="G209" s="411">
        <f>Таблица3000!G209+Таблица2000!I209+Таблица1000!H209</f>
        <v>0</v>
      </c>
      <c r="H209" s="411">
        <f>Таблица1000!I209</f>
        <v>0</v>
      </c>
      <c r="I209" s="411">
        <f>Таблица1000!J209</f>
        <v>0</v>
      </c>
      <c r="J209" s="411">
        <f>Таблица1000!K209</f>
        <v>0</v>
      </c>
      <c r="K209" s="411">
        <f>Таблица2000!J209</f>
        <v>0</v>
      </c>
      <c r="L209" s="411">
        <f>Таблица3000!H209+Таблица2000!K209+Таблица1000!L209</f>
        <v>0</v>
      </c>
      <c r="M209" s="411">
        <f>Таблица2000!L209</f>
        <v>0</v>
      </c>
      <c r="N209" s="411">
        <f>Таблица3000!I209+Таблица2000!M209+Таблица1000!M209</f>
        <v>0</v>
      </c>
      <c r="O209" s="411">
        <f>Таблица3000!J209+Таблица2000!N209+Таблица1000!N209</f>
        <v>0</v>
      </c>
      <c r="P209" s="411">
        <f>Таблица3000!K209+Таблица2000!O209+Таблица1000!O209</f>
        <v>0</v>
      </c>
      <c r="Q209" s="411">
        <f>Таблица3000!L209+Таблица2000!P209+Таблица1000!P209</f>
        <v>0</v>
      </c>
      <c r="R209" s="411">
        <f>Таблица2000!Q209</f>
        <v>0</v>
      </c>
      <c r="S209" s="411">
        <f>Таблица2000!R209</f>
        <v>0</v>
      </c>
      <c r="T209" s="411">
        <f>Таблица3000!M209+Таблица2000!S209+Таблица1000!Q209</f>
        <v>0</v>
      </c>
      <c r="U209" s="411">
        <f>Таблица2000!T209</f>
        <v>0</v>
      </c>
      <c r="V209" s="411">
        <f>Таблица3000!N209+Таблица2000!U209+Таблица1000!R209</f>
        <v>0</v>
      </c>
      <c r="W209" s="411">
        <f>Таблица2000!V209</f>
        <v>0</v>
      </c>
      <c r="X209" s="557" t="e">
        <f>G209*1000/Таблица4601!F9</f>
        <v>#DIV/0!</v>
      </c>
      <c r="Y209" s="557" t="e">
        <f>N209*1000/Таблица4601!F9</f>
        <v>#DIV/0!</v>
      </c>
      <c r="Z209" s="557" t="e">
        <f>V209*1000/Таблица4601!F9</f>
        <v>#DIV/0!</v>
      </c>
      <c r="AA209" s="557" t="e">
        <f t="shared" si="3"/>
        <v>#DIV/0!</v>
      </c>
    </row>
    <row r="210" spans="1:27" ht="21" x14ac:dyDescent="0.15">
      <c r="A210" s="374" t="s">
        <v>735</v>
      </c>
      <c r="B210" s="375" t="s">
        <v>245</v>
      </c>
      <c r="C210" s="375" t="s">
        <v>143</v>
      </c>
      <c r="D210" s="376" t="s">
        <v>53</v>
      </c>
      <c r="E210" s="411">
        <f>Таблица3000!F210+Таблица2000!G210+Таблица1000!G210</f>
        <v>0</v>
      </c>
      <c r="F210" s="411">
        <f>Таблица2000!H210</f>
        <v>0</v>
      </c>
      <c r="G210" s="411">
        <f>Таблица3000!G210+Таблица2000!I210+Таблица1000!H210</f>
        <v>0</v>
      </c>
      <c r="H210" s="411">
        <f>Таблица1000!I210</f>
        <v>0</v>
      </c>
      <c r="I210" s="411">
        <f>Таблица1000!J210</f>
        <v>0</v>
      </c>
      <c r="J210" s="411">
        <f>Таблица1000!K210</f>
        <v>0</v>
      </c>
      <c r="K210" s="411">
        <f>Таблица2000!J210</f>
        <v>0</v>
      </c>
      <c r="L210" s="411">
        <f>Таблица3000!H210+Таблица2000!K210+Таблица1000!L210</f>
        <v>0</v>
      </c>
      <c r="M210" s="411">
        <f>Таблица2000!L210</f>
        <v>0</v>
      </c>
      <c r="N210" s="411">
        <f>Таблица3000!I210+Таблица2000!M210+Таблица1000!M210</f>
        <v>0</v>
      </c>
      <c r="O210" s="411">
        <f>Таблица3000!J210+Таблица2000!N210+Таблица1000!N210</f>
        <v>0</v>
      </c>
      <c r="P210" s="411">
        <f>Таблица3000!K210+Таблица2000!O210+Таблица1000!O210</f>
        <v>0</v>
      </c>
      <c r="Q210" s="411">
        <f>Таблица3000!L210+Таблица2000!P210+Таблица1000!P210</f>
        <v>0</v>
      </c>
      <c r="R210" s="411">
        <f>Таблица2000!Q210</f>
        <v>0</v>
      </c>
      <c r="S210" s="411">
        <f>Таблица2000!R210</f>
        <v>0</v>
      </c>
      <c r="T210" s="411">
        <f>Таблица3000!M210+Таблица2000!S210+Таблица1000!Q210</f>
        <v>0</v>
      </c>
      <c r="U210" s="411">
        <f>Таблица2000!T210</f>
        <v>0</v>
      </c>
      <c r="V210" s="411">
        <f>Таблица3000!N210+Таблица2000!U210+Таблица1000!R210</f>
        <v>0</v>
      </c>
      <c r="W210" s="411">
        <f>Таблица2000!V210</f>
        <v>0</v>
      </c>
      <c r="X210" s="557" t="e">
        <f>G210*1000/Таблица4601!F9</f>
        <v>#DIV/0!</v>
      </c>
      <c r="Y210" s="557" t="e">
        <f>N210*1000/Таблица4601!F9</f>
        <v>#DIV/0!</v>
      </c>
      <c r="Z210" s="557" t="e">
        <f>V210*1000/Таблица4601!F9</f>
        <v>#DIV/0!</v>
      </c>
      <c r="AA210" s="557" t="e">
        <f t="shared" si="3"/>
        <v>#DIV/0!</v>
      </c>
    </row>
    <row r="211" spans="1:27" x14ac:dyDescent="0.15">
      <c r="A211" s="377" t="s">
        <v>736</v>
      </c>
      <c r="B211" s="378" t="s">
        <v>246</v>
      </c>
      <c r="C211" s="378" t="s">
        <v>98</v>
      </c>
      <c r="D211" s="379" t="s">
        <v>784</v>
      </c>
      <c r="E211" s="411">
        <f>Таблица3000!F211+Таблица2000!G211+Таблица1000!G211</f>
        <v>0</v>
      </c>
      <c r="F211" s="411">
        <f>Таблица2000!H211</f>
        <v>0</v>
      </c>
      <c r="G211" s="411">
        <f>Таблица3000!G211+Таблица2000!I211+Таблица1000!H211</f>
        <v>0</v>
      </c>
      <c r="H211" s="411">
        <f>Таблица1000!I211</f>
        <v>0</v>
      </c>
      <c r="I211" s="411">
        <f>Таблица1000!J211</f>
        <v>0</v>
      </c>
      <c r="J211" s="411">
        <f>Таблица1000!K211</f>
        <v>0</v>
      </c>
      <c r="K211" s="411">
        <f>Таблица2000!J211</f>
        <v>0</v>
      </c>
      <c r="L211" s="411">
        <f>Таблица3000!H211+Таблица2000!K211+Таблица1000!L211</f>
        <v>0</v>
      </c>
      <c r="M211" s="411">
        <f>Таблица2000!L211</f>
        <v>0</v>
      </c>
      <c r="N211" s="411">
        <f>Таблица3000!I211+Таблица2000!M211+Таблица1000!M211</f>
        <v>0</v>
      </c>
      <c r="O211" s="411">
        <f>Таблица3000!J211+Таблица2000!N211+Таблица1000!N211</f>
        <v>0</v>
      </c>
      <c r="P211" s="411">
        <f>Таблица3000!K211+Таблица2000!O211+Таблица1000!O211</f>
        <v>0</v>
      </c>
      <c r="Q211" s="411">
        <f>Таблица3000!L211+Таблица2000!P211+Таблица1000!P211</f>
        <v>0</v>
      </c>
      <c r="R211" s="411">
        <f>Таблица2000!Q211</f>
        <v>0</v>
      </c>
      <c r="S211" s="411">
        <f>Таблица2000!R211</f>
        <v>0</v>
      </c>
      <c r="T211" s="411">
        <f>Таблица3000!M211+Таблица2000!S211+Таблица1000!Q211</f>
        <v>0</v>
      </c>
      <c r="U211" s="411">
        <f>Таблица2000!T211</f>
        <v>0</v>
      </c>
      <c r="V211" s="411">
        <f>Таблица3000!N211+Таблица2000!U211+Таблица1000!R211</f>
        <v>0</v>
      </c>
      <c r="W211" s="411">
        <f>Таблица2000!V211</f>
        <v>0</v>
      </c>
      <c r="X211" s="557" t="e">
        <f>G211*1000/Таблица4601!F9</f>
        <v>#DIV/0!</v>
      </c>
      <c r="Y211" s="557" t="e">
        <f>N211*1000/Таблица4601!F9</f>
        <v>#DIV/0!</v>
      </c>
      <c r="Z211" s="557" t="e">
        <f>V211*1000/Таблица4601!F9</f>
        <v>#DIV/0!</v>
      </c>
      <c r="AA211" s="557" t="e">
        <f t="shared" si="3"/>
        <v>#DIV/0!</v>
      </c>
    </row>
    <row r="212" spans="1:27" x14ac:dyDescent="0.15">
      <c r="A212" s="377" t="s">
        <v>737</v>
      </c>
      <c r="B212" s="378" t="s">
        <v>409</v>
      </c>
      <c r="C212" s="378" t="s">
        <v>406</v>
      </c>
      <c r="D212" s="379" t="s">
        <v>54</v>
      </c>
      <c r="E212" s="411">
        <f>Таблица3000!F212+Таблица2000!G212+Таблица1000!G212</f>
        <v>0</v>
      </c>
      <c r="F212" s="411">
        <f>Таблица2000!H212</f>
        <v>0</v>
      </c>
      <c r="G212" s="411">
        <f>Таблица3000!G212+Таблица2000!I212+Таблица1000!H212</f>
        <v>0</v>
      </c>
      <c r="H212" s="411">
        <f>Таблица1000!I212</f>
        <v>0</v>
      </c>
      <c r="I212" s="411">
        <f>Таблица1000!J212</f>
        <v>0</v>
      </c>
      <c r="J212" s="411">
        <f>Таблица1000!K212</f>
        <v>0</v>
      </c>
      <c r="K212" s="411">
        <f>Таблица2000!J212</f>
        <v>0</v>
      </c>
      <c r="L212" s="411">
        <f>Таблица3000!H212+Таблица2000!K212+Таблица1000!L212</f>
        <v>0</v>
      </c>
      <c r="M212" s="411">
        <f>Таблица2000!L212</f>
        <v>0</v>
      </c>
      <c r="N212" s="411">
        <f>Таблица3000!I212+Таблица2000!M212+Таблица1000!M212</f>
        <v>0</v>
      </c>
      <c r="O212" s="411">
        <f>Таблица3000!J212+Таблица2000!N212+Таблица1000!N212</f>
        <v>0</v>
      </c>
      <c r="P212" s="411">
        <f>Таблица3000!K212+Таблица2000!O212+Таблица1000!O212</f>
        <v>0</v>
      </c>
      <c r="Q212" s="411">
        <f>Таблица3000!L212+Таблица2000!P212+Таблица1000!P212</f>
        <v>0</v>
      </c>
      <c r="R212" s="411">
        <f>Таблица2000!Q212</f>
        <v>0</v>
      </c>
      <c r="S212" s="411">
        <f>Таблица2000!R212</f>
        <v>0</v>
      </c>
      <c r="T212" s="411">
        <f>Таблица3000!M212+Таблица2000!S212+Таблица1000!Q212</f>
        <v>0</v>
      </c>
      <c r="U212" s="411">
        <f>Таблица2000!T212</f>
        <v>0</v>
      </c>
      <c r="V212" s="411">
        <f>Таблица3000!N212+Таблица2000!U212+Таблица1000!R212</f>
        <v>0</v>
      </c>
      <c r="W212" s="411">
        <f>Таблица2000!V212</f>
        <v>0</v>
      </c>
      <c r="X212" s="557" t="e">
        <f>G212*1000/Таблица4601!F9</f>
        <v>#DIV/0!</v>
      </c>
      <c r="Y212" s="557" t="e">
        <f>N212*1000/Таблица4601!F9</f>
        <v>#DIV/0!</v>
      </c>
      <c r="Z212" s="557" t="e">
        <f>V212*1000/Таблица4601!F9</f>
        <v>#DIV/0!</v>
      </c>
      <c r="AA212" s="557" t="e">
        <f t="shared" si="3"/>
        <v>#DIV/0!</v>
      </c>
    </row>
    <row r="213" spans="1:27" ht="21" x14ac:dyDescent="0.15">
      <c r="A213" s="377" t="s">
        <v>738</v>
      </c>
      <c r="B213" s="378" t="s">
        <v>410</v>
      </c>
      <c r="C213" s="378" t="s">
        <v>407</v>
      </c>
      <c r="D213" s="379" t="s">
        <v>785</v>
      </c>
      <c r="E213" s="411">
        <f>Таблица3000!F213+Таблица2000!G213+Таблица1000!G213</f>
        <v>0</v>
      </c>
      <c r="F213" s="411">
        <f>Таблица2000!H213</f>
        <v>0</v>
      </c>
      <c r="G213" s="411">
        <f>Таблица3000!G213+Таблица2000!I213+Таблица1000!H213</f>
        <v>0</v>
      </c>
      <c r="H213" s="411">
        <f>Таблица1000!I213</f>
        <v>0</v>
      </c>
      <c r="I213" s="411">
        <f>Таблица1000!J213</f>
        <v>0</v>
      </c>
      <c r="J213" s="411">
        <f>Таблица1000!K213</f>
        <v>0</v>
      </c>
      <c r="K213" s="411">
        <f>Таблица2000!J213</f>
        <v>0</v>
      </c>
      <c r="L213" s="411">
        <f>Таблица3000!H213+Таблица2000!K213+Таблица1000!L213</f>
        <v>0</v>
      </c>
      <c r="M213" s="411">
        <f>Таблица2000!L213</f>
        <v>0</v>
      </c>
      <c r="N213" s="411">
        <f>Таблица3000!I213+Таблица2000!M213+Таблица1000!M213</f>
        <v>0</v>
      </c>
      <c r="O213" s="411">
        <f>Таблица3000!J213+Таблица2000!N213+Таблица1000!N213</f>
        <v>0</v>
      </c>
      <c r="P213" s="411">
        <f>Таблица3000!K213+Таблица2000!O213+Таблица1000!O213</f>
        <v>0</v>
      </c>
      <c r="Q213" s="411">
        <f>Таблица3000!L213+Таблица2000!P213+Таблица1000!P213</f>
        <v>0</v>
      </c>
      <c r="R213" s="411">
        <f>Таблица2000!Q213</f>
        <v>0</v>
      </c>
      <c r="S213" s="411">
        <f>Таблица2000!R213</f>
        <v>0</v>
      </c>
      <c r="T213" s="411">
        <f>Таблица3000!M213+Таблица2000!S213+Таблица1000!Q213</f>
        <v>0</v>
      </c>
      <c r="U213" s="411">
        <f>Таблица2000!T213</f>
        <v>0</v>
      </c>
      <c r="V213" s="411">
        <f>Таблица3000!N213+Таблица2000!U213+Таблица1000!R213</f>
        <v>0</v>
      </c>
      <c r="W213" s="411">
        <f>Таблица2000!V213</f>
        <v>0</v>
      </c>
      <c r="X213" s="557" t="e">
        <f>G213*1000/Таблица4601!F9</f>
        <v>#DIV/0!</v>
      </c>
      <c r="Y213" s="557" t="e">
        <f>N213*1000/Таблица4601!F9</f>
        <v>#DIV/0!</v>
      </c>
      <c r="Z213" s="557" t="e">
        <f>V213*1000/Таблица4601!F9</f>
        <v>#DIV/0!</v>
      </c>
      <c r="AA213" s="557" t="e">
        <f t="shared" si="3"/>
        <v>#DIV/0!</v>
      </c>
    </row>
    <row r="214" spans="1:27" x14ac:dyDescent="0.15">
      <c r="A214" s="377" t="s">
        <v>618</v>
      </c>
      <c r="B214" s="378" t="s">
        <v>411</v>
      </c>
      <c r="C214" s="378" t="s">
        <v>408</v>
      </c>
      <c r="D214" s="379" t="s">
        <v>55</v>
      </c>
      <c r="E214" s="411">
        <f>Таблица3000!F214+Таблица2000!G214+Таблица1000!G214</f>
        <v>0</v>
      </c>
      <c r="F214" s="411">
        <f>Таблица2000!H214</f>
        <v>0</v>
      </c>
      <c r="G214" s="411">
        <f>Таблица3000!G214+Таблица2000!I214+Таблица1000!H214</f>
        <v>0</v>
      </c>
      <c r="H214" s="411">
        <f>Таблица1000!I214</f>
        <v>0</v>
      </c>
      <c r="I214" s="411">
        <f>Таблица1000!J214</f>
        <v>0</v>
      </c>
      <c r="J214" s="411">
        <f>Таблица1000!K214</f>
        <v>0</v>
      </c>
      <c r="K214" s="411">
        <f>Таблица2000!J214</f>
        <v>0</v>
      </c>
      <c r="L214" s="411">
        <f>Таблица3000!H214+Таблица2000!K214+Таблица1000!L214</f>
        <v>0</v>
      </c>
      <c r="M214" s="411">
        <f>Таблица2000!L214</f>
        <v>0</v>
      </c>
      <c r="N214" s="411">
        <f>Таблица3000!I214+Таблица2000!M214+Таблица1000!M214</f>
        <v>0</v>
      </c>
      <c r="O214" s="411">
        <f>Таблица3000!J214+Таблица2000!N214+Таблица1000!N214</f>
        <v>0</v>
      </c>
      <c r="P214" s="411">
        <f>Таблица3000!K214+Таблица2000!O214+Таблица1000!O214</f>
        <v>0</v>
      </c>
      <c r="Q214" s="411">
        <f>Таблица3000!L214+Таблица2000!P214+Таблица1000!P214</f>
        <v>0</v>
      </c>
      <c r="R214" s="411">
        <f>Таблица2000!Q214</f>
        <v>0</v>
      </c>
      <c r="S214" s="411">
        <f>Таблица2000!R214</f>
        <v>0</v>
      </c>
      <c r="T214" s="411">
        <f>Таблица3000!M214+Таблица2000!S214+Таблица1000!Q214</f>
        <v>0</v>
      </c>
      <c r="U214" s="411">
        <f>Таблица2000!T214</f>
        <v>0</v>
      </c>
      <c r="V214" s="411">
        <f>Таблица3000!N214+Таблица2000!U214+Таблица1000!R214</f>
        <v>0</v>
      </c>
      <c r="W214" s="411">
        <f>Таблица2000!V214</f>
        <v>0</v>
      </c>
      <c r="X214" s="557" t="e">
        <f>G214*1000/Таблица4601!F9</f>
        <v>#DIV/0!</v>
      </c>
      <c r="Y214" s="557" t="e">
        <f>N214*1000/Таблица4601!F9</f>
        <v>#DIV/0!</v>
      </c>
      <c r="Z214" s="557" t="e">
        <f>V214*1000/Таблица4601!F9</f>
        <v>#DIV/0!</v>
      </c>
      <c r="AA214" s="557" t="e">
        <f t="shared" si="3"/>
        <v>#DIV/0!</v>
      </c>
    </row>
    <row r="215" spans="1:27" x14ac:dyDescent="0.15">
      <c r="A215" s="377" t="s">
        <v>123</v>
      </c>
      <c r="B215" s="378" t="s">
        <v>470</v>
      </c>
      <c r="C215" s="396" t="s">
        <v>468</v>
      </c>
      <c r="D215" s="379" t="s">
        <v>562</v>
      </c>
      <c r="E215" s="411">
        <f>Таблица3000!F215+Таблица2000!G215+Таблица1000!G215</f>
        <v>0</v>
      </c>
      <c r="F215" s="411">
        <f>Таблица2000!H215</f>
        <v>0</v>
      </c>
      <c r="G215" s="411">
        <f>Таблица3000!G215+Таблица2000!I215+Таблица1000!H215</f>
        <v>0</v>
      </c>
      <c r="H215" s="411">
        <f>Таблица1000!I215</f>
        <v>0</v>
      </c>
      <c r="I215" s="411">
        <f>Таблица1000!J215</f>
        <v>0</v>
      </c>
      <c r="J215" s="411">
        <f>Таблица1000!K215</f>
        <v>0</v>
      </c>
      <c r="K215" s="411">
        <f>Таблица2000!J215</f>
        <v>0</v>
      </c>
      <c r="L215" s="411">
        <f>Таблица3000!H215+Таблица2000!K215+Таблица1000!L215</f>
        <v>0</v>
      </c>
      <c r="M215" s="411">
        <f>Таблица2000!L215</f>
        <v>0</v>
      </c>
      <c r="N215" s="411">
        <f>Таблица3000!I215+Таблица2000!M215+Таблица1000!M215</f>
        <v>0</v>
      </c>
      <c r="O215" s="411">
        <f>Таблица3000!J215+Таблица2000!N215+Таблица1000!N215</f>
        <v>0</v>
      </c>
      <c r="P215" s="411">
        <f>Таблица3000!K215+Таблица2000!O215+Таблица1000!O215</f>
        <v>0</v>
      </c>
      <c r="Q215" s="411">
        <f>Таблица3000!L215+Таблица2000!P215+Таблица1000!P215</f>
        <v>0</v>
      </c>
      <c r="R215" s="411">
        <f>Таблица2000!Q215</f>
        <v>0</v>
      </c>
      <c r="S215" s="411">
        <f>Таблица2000!R215</f>
        <v>0</v>
      </c>
      <c r="T215" s="411">
        <f>Таблица3000!M215+Таблица2000!S215+Таблица1000!Q215</f>
        <v>0</v>
      </c>
      <c r="U215" s="411">
        <f>Таблица2000!T215</f>
        <v>0</v>
      </c>
      <c r="V215" s="411">
        <f>Таблица3000!N215+Таблица2000!U215+Таблица1000!R215</f>
        <v>0</v>
      </c>
      <c r="W215" s="411">
        <f>Таблица2000!V215</f>
        <v>0</v>
      </c>
      <c r="X215" s="557" t="e">
        <f>G215*1000/Таблица4601!F9</f>
        <v>#DIV/0!</v>
      </c>
      <c r="Y215" s="557" t="e">
        <f>N215*1000/Таблица4601!F9</f>
        <v>#DIV/0!</v>
      </c>
      <c r="Z215" s="557" t="e">
        <f>V215*1000/Таблица4601!F9</f>
        <v>#DIV/0!</v>
      </c>
      <c r="AA215" s="557" t="e">
        <f t="shared" si="3"/>
        <v>#DIV/0!</v>
      </c>
    </row>
    <row r="216" spans="1:27" x14ac:dyDescent="0.15">
      <c r="A216" s="377" t="s">
        <v>1495</v>
      </c>
      <c r="B216" s="378" t="s">
        <v>1496</v>
      </c>
      <c r="C216" s="396" t="s">
        <v>1497</v>
      </c>
      <c r="D216" s="379"/>
      <c r="E216" s="411">
        <f>Таблица3000!F216+Таблица2000!G216+Таблица1000!G216</f>
        <v>0</v>
      </c>
      <c r="F216" s="411">
        <f>Таблица2000!H216</f>
        <v>0</v>
      </c>
      <c r="G216" s="411">
        <f>Таблица3000!G216+Таблица2000!I216+Таблица1000!H216</f>
        <v>0</v>
      </c>
      <c r="H216" s="411">
        <f>Таблица1000!I216</f>
        <v>0</v>
      </c>
      <c r="I216" s="411">
        <f>Таблица1000!J216</f>
        <v>0</v>
      </c>
      <c r="J216" s="411">
        <f>Таблица1000!K216</f>
        <v>0</v>
      </c>
      <c r="K216" s="411">
        <f>Таблица2000!J216</f>
        <v>0</v>
      </c>
      <c r="L216" s="411">
        <f>Таблица3000!H216+Таблица2000!K216+Таблица1000!L216</f>
        <v>0</v>
      </c>
      <c r="M216" s="411">
        <f>Таблица2000!L216</f>
        <v>0</v>
      </c>
      <c r="N216" s="411">
        <f>Таблица3000!I216+Таблица2000!M216+Таблица1000!M216</f>
        <v>0</v>
      </c>
      <c r="O216" s="411">
        <f>Таблица3000!J216+Таблица2000!N216+Таблица1000!N216</f>
        <v>0</v>
      </c>
      <c r="P216" s="411">
        <f>Таблица3000!K216+Таблица2000!O216+Таблица1000!O216</f>
        <v>0</v>
      </c>
      <c r="Q216" s="411">
        <f>Таблица3000!L216+Таблица2000!P216+Таблица1000!P216</f>
        <v>0</v>
      </c>
      <c r="R216" s="411">
        <f>Таблица2000!Q216</f>
        <v>0</v>
      </c>
      <c r="S216" s="411">
        <f>Таблица2000!R216</f>
        <v>0</v>
      </c>
      <c r="T216" s="411">
        <f>Таблица3000!M216+Таблица2000!S216+Таблица1000!Q216</f>
        <v>0</v>
      </c>
      <c r="U216" s="411">
        <f>Таблица2000!T216</f>
        <v>0</v>
      </c>
      <c r="V216" s="411">
        <f>Таблица3000!N216+Таблица2000!U216+Таблица1000!R216</f>
        <v>0</v>
      </c>
      <c r="W216" s="411">
        <f>Таблица2000!V216</f>
        <v>0</v>
      </c>
      <c r="X216" s="557" t="e">
        <f>G216*1000/Таблица4601!F9</f>
        <v>#DIV/0!</v>
      </c>
      <c r="Y216" s="557" t="e">
        <f>N216*1000/Таблица4601!F9</f>
        <v>#DIV/0!</v>
      </c>
      <c r="Z216" s="557" t="e">
        <f>V216*1000/Таблица4601!F9</f>
        <v>#DIV/0!</v>
      </c>
      <c r="AA216" s="557" t="e">
        <f t="shared" si="3"/>
        <v>#DIV/0!</v>
      </c>
    </row>
    <row r="217" spans="1:27" x14ac:dyDescent="0.15">
      <c r="A217" s="377" t="s">
        <v>739</v>
      </c>
      <c r="B217" s="378" t="s">
        <v>247</v>
      </c>
      <c r="C217" s="378" t="s">
        <v>99</v>
      </c>
      <c r="D217" s="379" t="s">
        <v>56</v>
      </c>
      <c r="E217" s="411">
        <f>Таблица3000!F217+Таблица2000!G217+Таблица1000!G217</f>
        <v>0</v>
      </c>
      <c r="F217" s="411">
        <f>Таблица2000!H217</f>
        <v>0</v>
      </c>
      <c r="G217" s="411">
        <f>Таблица3000!G217+Таблица2000!I217+Таблица1000!H217</f>
        <v>0</v>
      </c>
      <c r="H217" s="411">
        <f>Таблица1000!I217</f>
        <v>0</v>
      </c>
      <c r="I217" s="411">
        <f>Таблица1000!J217</f>
        <v>0</v>
      </c>
      <c r="J217" s="411">
        <f>Таблица1000!K217</f>
        <v>0</v>
      </c>
      <c r="K217" s="411">
        <f>Таблица2000!J217</f>
        <v>0</v>
      </c>
      <c r="L217" s="411">
        <f>Таблица3000!H217+Таблица2000!K217+Таблица1000!L217</f>
        <v>0</v>
      </c>
      <c r="M217" s="411">
        <f>Таблица2000!L217</f>
        <v>0</v>
      </c>
      <c r="N217" s="411">
        <f>Таблица3000!I217+Таблица2000!M217+Таблица1000!M217</f>
        <v>0</v>
      </c>
      <c r="O217" s="411">
        <f>Таблица3000!J217+Таблица2000!N217+Таблица1000!N217</f>
        <v>0</v>
      </c>
      <c r="P217" s="411">
        <f>Таблица3000!K217+Таблица2000!O217+Таблица1000!O217</f>
        <v>0</v>
      </c>
      <c r="Q217" s="411">
        <f>Таблица3000!L217+Таблица2000!P217+Таблица1000!P217</f>
        <v>0</v>
      </c>
      <c r="R217" s="411">
        <f>Таблица2000!Q217</f>
        <v>0</v>
      </c>
      <c r="S217" s="411">
        <f>Таблица2000!R217</f>
        <v>0</v>
      </c>
      <c r="T217" s="411">
        <f>Таблица3000!M217+Таблица2000!S217+Таблица1000!Q217</f>
        <v>0</v>
      </c>
      <c r="U217" s="411">
        <f>Таблица2000!T217</f>
        <v>0</v>
      </c>
      <c r="V217" s="411">
        <f>Таблица3000!N217+Таблица2000!U217+Таблица1000!R217</f>
        <v>0</v>
      </c>
      <c r="W217" s="411">
        <f>Таблица2000!V217</f>
        <v>0</v>
      </c>
      <c r="X217" s="557" t="e">
        <f>G217*1000/Таблица4601!F9</f>
        <v>#DIV/0!</v>
      </c>
      <c r="Y217" s="557" t="e">
        <f>N217*1000/Таблица4601!F9</f>
        <v>#DIV/0!</v>
      </c>
      <c r="Z217" s="557" t="e">
        <f>V217*1000/Таблица4601!F9</f>
        <v>#DIV/0!</v>
      </c>
      <c r="AA217" s="557" t="e">
        <f t="shared" si="3"/>
        <v>#DIV/0!</v>
      </c>
    </row>
    <row r="218" spans="1:27" s="412" customFormat="1" x14ac:dyDescent="0.15">
      <c r="A218" s="377" t="s">
        <v>918</v>
      </c>
      <c r="B218" s="378" t="s">
        <v>919</v>
      </c>
      <c r="C218" s="378" t="s">
        <v>920</v>
      </c>
      <c r="D218" s="379" t="s">
        <v>921</v>
      </c>
      <c r="E218" s="411">
        <f>Таблица3000!F218+Таблица2000!G218+Таблица1000!G218</f>
        <v>0</v>
      </c>
      <c r="F218" s="411">
        <f>Таблица2000!H218</f>
        <v>0</v>
      </c>
      <c r="G218" s="411">
        <f>Таблица3000!G218+Таблица2000!I218+Таблица1000!H218</f>
        <v>0</v>
      </c>
      <c r="H218" s="411">
        <f>Таблица1000!I218</f>
        <v>0</v>
      </c>
      <c r="I218" s="411">
        <f>Таблица1000!J218</f>
        <v>0</v>
      </c>
      <c r="J218" s="411">
        <f>Таблица1000!K218</f>
        <v>0</v>
      </c>
      <c r="K218" s="411">
        <f>Таблица2000!J218</f>
        <v>0</v>
      </c>
      <c r="L218" s="411">
        <f>Таблица3000!H218+Таблица2000!K218+Таблица1000!L218</f>
        <v>0</v>
      </c>
      <c r="M218" s="411">
        <f>Таблица2000!L218</f>
        <v>0</v>
      </c>
      <c r="N218" s="411">
        <f>Таблица3000!I218+Таблица2000!M218+Таблица1000!M218</f>
        <v>0</v>
      </c>
      <c r="O218" s="411">
        <f>Таблица3000!J218+Таблица2000!N218+Таблица1000!N218</f>
        <v>0</v>
      </c>
      <c r="P218" s="411">
        <f>Таблица3000!K218+Таблица2000!O218+Таблица1000!O218</f>
        <v>0</v>
      </c>
      <c r="Q218" s="411">
        <f>Таблица3000!L218+Таблица2000!P218+Таблица1000!P218</f>
        <v>0</v>
      </c>
      <c r="R218" s="411">
        <f>Таблица2000!Q218</f>
        <v>0</v>
      </c>
      <c r="S218" s="411">
        <f>Таблица2000!R218</f>
        <v>0</v>
      </c>
      <c r="T218" s="411">
        <f>Таблица3000!M218+Таблица2000!S218+Таблица1000!Q218</f>
        <v>0</v>
      </c>
      <c r="U218" s="411">
        <f>Таблица2000!T218</f>
        <v>0</v>
      </c>
      <c r="V218" s="411">
        <f>Таблица3000!N218+Таблица2000!U218+Таблица1000!R218</f>
        <v>0</v>
      </c>
      <c r="W218" s="411">
        <f>Таблица2000!V218</f>
        <v>0</v>
      </c>
      <c r="X218" s="557" t="e">
        <f>G218*1000/Таблица4601!F9</f>
        <v>#DIV/0!</v>
      </c>
      <c r="Y218" s="557" t="e">
        <f>N218*1000/Таблица4601!F9</f>
        <v>#DIV/0!</v>
      </c>
      <c r="Z218" s="557" t="e">
        <f>V218*1000/Таблица4601!F9</f>
        <v>#DIV/0!</v>
      </c>
      <c r="AA218" s="557" t="e">
        <f t="shared" si="3"/>
        <v>#DIV/0!</v>
      </c>
    </row>
    <row r="219" spans="1:27" s="412" customFormat="1" x14ac:dyDescent="0.15">
      <c r="A219" s="377" t="s">
        <v>467</v>
      </c>
      <c r="B219" s="378" t="s">
        <v>248</v>
      </c>
      <c r="C219" s="378" t="s">
        <v>100</v>
      </c>
      <c r="D219" s="379" t="s">
        <v>469</v>
      </c>
      <c r="E219" s="411">
        <f>Таблица3000!F219+Таблица2000!G219+Таблица1000!G219</f>
        <v>0</v>
      </c>
      <c r="F219" s="411">
        <f>Таблица2000!H219</f>
        <v>0</v>
      </c>
      <c r="G219" s="411">
        <f>Таблица3000!G219+Таблица2000!I219+Таблица1000!H219</f>
        <v>0</v>
      </c>
      <c r="H219" s="411">
        <f>Таблица1000!I219</f>
        <v>0</v>
      </c>
      <c r="I219" s="411">
        <f>Таблица1000!J219</f>
        <v>0</v>
      </c>
      <c r="J219" s="411">
        <f>Таблица1000!K219</f>
        <v>0</v>
      </c>
      <c r="K219" s="411">
        <f>Таблица2000!J219</f>
        <v>0</v>
      </c>
      <c r="L219" s="411">
        <f>Таблица3000!H219+Таблица2000!K219+Таблица1000!L219</f>
        <v>0</v>
      </c>
      <c r="M219" s="411">
        <f>Таблица2000!L219</f>
        <v>0</v>
      </c>
      <c r="N219" s="411">
        <f>Таблица3000!I219+Таблица2000!M219+Таблица1000!M219</f>
        <v>0</v>
      </c>
      <c r="O219" s="411">
        <f>Таблица3000!J219+Таблица2000!N219+Таблица1000!N219</f>
        <v>0</v>
      </c>
      <c r="P219" s="411">
        <f>Таблица3000!K219+Таблица2000!O219+Таблица1000!O219</f>
        <v>0</v>
      </c>
      <c r="Q219" s="411">
        <f>Таблица3000!L219+Таблица2000!P219+Таблица1000!P219</f>
        <v>0</v>
      </c>
      <c r="R219" s="411">
        <f>Таблица2000!Q219</f>
        <v>0</v>
      </c>
      <c r="S219" s="411">
        <f>Таблица2000!R219</f>
        <v>0</v>
      </c>
      <c r="T219" s="411">
        <f>Таблица3000!M219+Таблица2000!S219+Таблица1000!Q219</f>
        <v>0</v>
      </c>
      <c r="U219" s="411">
        <f>Таблица2000!T219</f>
        <v>0</v>
      </c>
      <c r="V219" s="411">
        <f>Таблица3000!N219+Таблица2000!U219+Таблица1000!R219</f>
        <v>0</v>
      </c>
      <c r="W219" s="411">
        <f>Таблица2000!V219</f>
        <v>0</v>
      </c>
      <c r="X219" s="557" t="e">
        <f>G219*1000/Таблица4601!F9</f>
        <v>#DIV/0!</v>
      </c>
      <c r="Y219" s="557" t="e">
        <f>N219*1000/Таблица4601!F9</f>
        <v>#DIV/0!</v>
      </c>
      <c r="Z219" s="557" t="e">
        <f>V219*1000/Таблица4601!F9</f>
        <v>#DIV/0!</v>
      </c>
      <c r="AA219" s="557" t="e">
        <f t="shared" si="3"/>
        <v>#DIV/0!</v>
      </c>
    </row>
    <row r="220" spans="1:27" s="412" customFormat="1" ht="14.25" customHeight="1" x14ac:dyDescent="0.15">
      <c r="A220" s="377" t="s">
        <v>628</v>
      </c>
      <c r="B220" s="378" t="s">
        <v>260</v>
      </c>
      <c r="C220" s="378" t="s">
        <v>128</v>
      </c>
      <c r="D220" s="379" t="s">
        <v>922</v>
      </c>
      <c r="E220" s="411">
        <f>Таблица3000!F220+Таблица2000!G220+Таблица1000!G220</f>
        <v>0</v>
      </c>
      <c r="F220" s="411">
        <f>Таблица2000!H220</f>
        <v>0</v>
      </c>
      <c r="G220" s="411">
        <f>Таблица3000!G220+Таблица2000!I220+Таблица1000!H220</f>
        <v>0</v>
      </c>
      <c r="H220" s="411">
        <f>Таблица1000!I220</f>
        <v>0</v>
      </c>
      <c r="I220" s="411">
        <f>Таблица1000!J220</f>
        <v>0</v>
      </c>
      <c r="J220" s="411">
        <f>Таблица1000!K220</f>
        <v>0</v>
      </c>
      <c r="K220" s="411">
        <f>Таблица2000!J220</f>
        <v>0</v>
      </c>
      <c r="L220" s="411">
        <f>Таблица3000!H220+Таблица2000!K220+Таблица1000!L220</f>
        <v>0</v>
      </c>
      <c r="M220" s="411">
        <f>Таблица2000!L220</f>
        <v>0</v>
      </c>
      <c r="N220" s="411">
        <f>Таблица3000!I220+Таблица2000!M220+Таблица1000!M220</f>
        <v>0</v>
      </c>
      <c r="O220" s="411">
        <f>Таблица3000!J220+Таблица2000!N220+Таблица1000!N220</f>
        <v>0</v>
      </c>
      <c r="P220" s="411">
        <f>Таблица3000!K220+Таблица2000!O220+Таблица1000!O220</f>
        <v>0</v>
      </c>
      <c r="Q220" s="411">
        <f>Таблица3000!L220+Таблица2000!P220+Таблица1000!P220</f>
        <v>0</v>
      </c>
      <c r="R220" s="411">
        <f>Таблица2000!Q220</f>
        <v>0</v>
      </c>
      <c r="S220" s="411">
        <f>Таблица2000!R220</f>
        <v>0</v>
      </c>
      <c r="T220" s="411">
        <f>Таблица3000!M220+Таблица2000!S220+Таблица1000!Q220</f>
        <v>0</v>
      </c>
      <c r="U220" s="411">
        <f>Таблица2000!T220</f>
        <v>0</v>
      </c>
      <c r="V220" s="411">
        <f>Таблица3000!N220+Таблица2000!U220+Таблица1000!R220</f>
        <v>0</v>
      </c>
      <c r="W220" s="411">
        <f>Таблица2000!V220</f>
        <v>0</v>
      </c>
      <c r="X220" s="557" t="e">
        <f>G220*1000/Таблица4601!F9</f>
        <v>#DIV/0!</v>
      </c>
      <c r="Y220" s="557" t="e">
        <f>N220*1000/Таблица4601!F9</f>
        <v>#DIV/0!</v>
      </c>
      <c r="Z220" s="557" t="e">
        <f>V220*1000/Таблица4601!F9</f>
        <v>#DIV/0!</v>
      </c>
      <c r="AA220" s="557" t="e">
        <f t="shared" si="3"/>
        <v>#DIV/0!</v>
      </c>
    </row>
    <row r="221" spans="1:27" x14ac:dyDescent="0.15">
      <c r="A221" s="377" t="s">
        <v>923</v>
      </c>
      <c r="B221" s="378" t="s">
        <v>924</v>
      </c>
      <c r="C221" s="378" t="s">
        <v>926</v>
      </c>
      <c r="D221" s="379" t="s">
        <v>925</v>
      </c>
      <c r="E221" s="411">
        <f>Таблица3000!F221+Таблица2000!G221+Таблица1000!G221</f>
        <v>0</v>
      </c>
      <c r="F221" s="411">
        <f>Таблица2000!H221</f>
        <v>0</v>
      </c>
      <c r="G221" s="411">
        <f>Таблица3000!G221+Таблица2000!I221+Таблица1000!H221</f>
        <v>0</v>
      </c>
      <c r="H221" s="411">
        <f>Таблица1000!I221</f>
        <v>0</v>
      </c>
      <c r="I221" s="411">
        <f>Таблица1000!J221</f>
        <v>0</v>
      </c>
      <c r="J221" s="411">
        <f>Таблица1000!K221</f>
        <v>0</v>
      </c>
      <c r="K221" s="411">
        <f>Таблица2000!J221</f>
        <v>0</v>
      </c>
      <c r="L221" s="411">
        <f>Таблица3000!H221+Таблица2000!K221+Таблица1000!L221</f>
        <v>0</v>
      </c>
      <c r="M221" s="411">
        <f>Таблица2000!L221</f>
        <v>0</v>
      </c>
      <c r="N221" s="411">
        <f>Таблица3000!I221+Таблица2000!M221+Таблица1000!M221</f>
        <v>0</v>
      </c>
      <c r="O221" s="411">
        <f>Таблица3000!J221+Таблица2000!N221+Таблица1000!N221</f>
        <v>0</v>
      </c>
      <c r="P221" s="411">
        <f>Таблица3000!K221+Таблица2000!O221+Таблица1000!O221</f>
        <v>0</v>
      </c>
      <c r="Q221" s="411">
        <f>Таблица3000!L221+Таблица2000!P221+Таблица1000!P221</f>
        <v>0</v>
      </c>
      <c r="R221" s="411">
        <f>Таблица2000!Q221</f>
        <v>0</v>
      </c>
      <c r="S221" s="411">
        <f>Таблица2000!R221</f>
        <v>0</v>
      </c>
      <c r="T221" s="411">
        <f>Таблица3000!M221+Таблица2000!S221+Таблица1000!Q221</f>
        <v>0</v>
      </c>
      <c r="U221" s="411">
        <f>Таблица2000!T221</f>
        <v>0</v>
      </c>
      <c r="V221" s="411">
        <f>Таблица3000!N221+Таблица2000!U221+Таблица1000!R221</f>
        <v>0</v>
      </c>
      <c r="W221" s="411">
        <f>Таблица2000!V221</f>
        <v>0</v>
      </c>
      <c r="X221" s="557" t="e">
        <f>G221*1000/Таблица4601!F9</f>
        <v>#DIV/0!</v>
      </c>
      <c r="Y221" s="557" t="e">
        <f>N221*1000/Таблица4601!F9</f>
        <v>#DIV/0!</v>
      </c>
      <c r="Z221" s="557" t="e">
        <f>V221*1000/Таблица4601!F9</f>
        <v>#DIV/0!</v>
      </c>
      <c r="AA221" s="557" t="e">
        <f t="shared" si="3"/>
        <v>#DIV/0!</v>
      </c>
    </row>
    <row r="222" spans="1:27" x14ac:dyDescent="0.15">
      <c r="A222" s="377" t="s">
        <v>740</v>
      </c>
      <c r="B222" s="378" t="s">
        <v>269</v>
      </c>
      <c r="C222" s="378" t="s">
        <v>129</v>
      </c>
      <c r="D222" s="379" t="s">
        <v>927</v>
      </c>
      <c r="E222" s="411">
        <f>Таблица3000!F222+Таблица2000!G222+Таблица1000!G222</f>
        <v>0</v>
      </c>
      <c r="F222" s="411">
        <f>Таблица2000!H222</f>
        <v>0</v>
      </c>
      <c r="G222" s="411">
        <f>Таблица3000!G222+Таблица2000!I222+Таблица1000!H222</f>
        <v>0</v>
      </c>
      <c r="H222" s="411">
        <f>Таблица1000!I222</f>
        <v>0</v>
      </c>
      <c r="I222" s="411">
        <f>Таблица1000!J222</f>
        <v>0</v>
      </c>
      <c r="J222" s="411">
        <f>Таблица1000!K222</f>
        <v>0</v>
      </c>
      <c r="K222" s="411">
        <f>Таблица2000!J222</f>
        <v>0</v>
      </c>
      <c r="L222" s="411">
        <f>Таблица3000!H222+Таблица2000!K222+Таблица1000!L222</f>
        <v>0</v>
      </c>
      <c r="M222" s="411">
        <f>Таблица2000!L222</f>
        <v>0</v>
      </c>
      <c r="N222" s="411">
        <f>Таблица3000!I222+Таблица2000!M222+Таблица1000!M222</f>
        <v>0</v>
      </c>
      <c r="O222" s="411">
        <f>Таблица3000!J222+Таблица2000!N222+Таблица1000!N222</f>
        <v>0</v>
      </c>
      <c r="P222" s="411">
        <f>Таблица3000!K222+Таблица2000!O222+Таблица1000!O222</f>
        <v>0</v>
      </c>
      <c r="Q222" s="411">
        <f>Таблица3000!L222+Таблица2000!P222+Таблица1000!P222</f>
        <v>0</v>
      </c>
      <c r="R222" s="411">
        <f>Таблица2000!Q222</f>
        <v>0</v>
      </c>
      <c r="S222" s="411">
        <f>Таблица2000!R222</f>
        <v>0</v>
      </c>
      <c r="T222" s="411">
        <f>Таблица3000!M222+Таблица2000!S222+Таблица1000!Q222</f>
        <v>0</v>
      </c>
      <c r="U222" s="411">
        <f>Таблица2000!T222</f>
        <v>0</v>
      </c>
      <c r="V222" s="411">
        <f>Таблица3000!N222+Таблица2000!U222+Таблица1000!R222</f>
        <v>0</v>
      </c>
      <c r="W222" s="411">
        <f>Таблица2000!V222</f>
        <v>0</v>
      </c>
      <c r="X222" s="557" t="e">
        <f>G222*1000/Таблица4601!F9</f>
        <v>#DIV/0!</v>
      </c>
      <c r="Y222" s="557" t="e">
        <f>N222*1000/Таблица4601!F9</f>
        <v>#DIV/0!</v>
      </c>
      <c r="Z222" s="557" t="e">
        <f>V222*1000/Таблица4601!F9</f>
        <v>#DIV/0!</v>
      </c>
      <c r="AA222" s="557" t="e">
        <f t="shared" si="3"/>
        <v>#DIV/0!</v>
      </c>
    </row>
    <row r="223" spans="1:27" x14ac:dyDescent="0.15">
      <c r="A223" s="377" t="s">
        <v>405</v>
      </c>
      <c r="B223" s="378" t="s">
        <v>630</v>
      </c>
      <c r="C223" s="378" t="s">
        <v>629</v>
      </c>
      <c r="D223" s="379" t="s">
        <v>786</v>
      </c>
      <c r="E223" s="411">
        <f>Таблица3000!F223+Таблица2000!G223+Таблица1000!G223</f>
        <v>0</v>
      </c>
      <c r="F223" s="411">
        <f>Таблица2000!H223</f>
        <v>0</v>
      </c>
      <c r="G223" s="411">
        <f>Таблица3000!G223+Таблица2000!I223+Таблица1000!H223</f>
        <v>0</v>
      </c>
      <c r="H223" s="411">
        <f>Таблица1000!I223</f>
        <v>0</v>
      </c>
      <c r="I223" s="411">
        <f>Таблица1000!J223</f>
        <v>0</v>
      </c>
      <c r="J223" s="411">
        <f>Таблица1000!K223</f>
        <v>0</v>
      </c>
      <c r="K223" s="411">
        <f>Таблица2000!J223</f>
        <v>0</v>
      </c>
      <c r="L223" s="411">
        <f>Таблица3000!H223+Таблица2000!K223+Таблица1000!L223</f>
        <v>0</v>
      </c>
      <c r="M223" s="411">
        <f>Таблица2000!L223</f>
        <v>0</v>
      </c>
      <c r="N223" s="411">
        <f>Таблица3000!I223+Таблица2000!M223+Таблица1000!M223</f>
        <v>0</v>
      </c>
      <c r="O223" s="411">
        <f>Таблица3000!J223+Таблица2000!N223+Таблица1000!N223</f>
        <v>0</v>
      </c>
      <c r="P223" s="411">
        <f>Таблица3000!K223+Таблица2000!O223+Таблица1000!O223</f>
        <v>0</v>
      </c>
      <c r="Q223" s="411">
        <f>Таблица3000!L223+Таблица2000!P223+Таблица1000!P223</f>
        <v>0</v>
      </c>
      <c r="R223" s="411">
        <f>Таблица2000!Q223</f>
        <v>0</v>
      </c>
      <c r="S223" s="411">
        <f>Таблица2000!R223</f>
        <v>0</v>
      </c>
      <c r="T223" s="411">
        <f>Таблица3000!M223+Таблица2000!S223+Таблица1000!Q223</f>
        <v>0</v>
      </c>
      <c r="U223" s="411">
        <f>Таблица2000!T223</f>
        <v>0</v>
      </c>
      <c r="V223" s="411">
        <f>Таблица3000!N223+Таблица2000!U223+Таблица1000!R223</f>
        <v>0</v>
      </c>
      <c r="W223" s="411">
        <f>Таблица2000!V223</f>
        <v>0</v>
      </c>
      <c r="X223" s="557" t="e">
        <f>G223*1000/Таблица4601!F9</f>
        <v>#DIV/0!</v>
      </c>
      <c r="Y223" s="557" t="e">
        <f>N223*1000/Таблица4601!F9</f>
        <v>#DIV/0!</v>
      </c>
      <c r="Z223" s="557" t="e">
        <f>V223*1000/Таблица4601!F31</f>
        <v>#DIV/0!</v>
      </c>
      <c r="AA223" s="557" t="e">
        <f t="shared" si="3"/>
        <v>#DIV/0!</v>
      </c>
    </row>
    <row r="224" spans="1:27" ht="21" x14ac:dyDescent="0.15">
      <c r="A224" s="386" t="s">
        <v>1647</v>
      </c>
      <c r="B224" s="397" t="s">
        <v>632</v>
      </c>
      <c r="C224" s="397" t="s">
        <v>631</v>
      </c>
      <c r="D224" s="398" t="s">
        <v>1649</v>
      </c>
      <c r="E224" s="411">
        <f>Таблица3000!F224+Таблица2000!G224+Таблица1000!G224</f>
        <v>0</v>
      </c>
      <c r="F224" s="411">
        <f>Таблица2000!H224</f>
        <v>0</v>
      </c>
      <c r="G224" s="411">
        <f>Таблица3000!G224+Таблица2000!I224+Таблица1000!H224</f>
        <v>0</v>
      </c>
      <c r="H224" s="411">
        <f>Таблица1000!I224</f>
        <v>0</v>
      </c>
      <c r="I224" s="411">
        <f>Таблица1000!J224</f>
        <v>0</v>
      </c>
      <c r="J224" s="411">
        <f>Таблица1000!K224</f>
        <v>0</v>
      </c>
      <c r="K224" s="411">
        <f>Таблица2000!J224</f>
        <v>0</v>
      </c>
      <c r="L224" s="411">
        <f>Таблица3000!H224+Таблица2000!K224+Таблица1000!L224</f>
        <v>0</v>
      </c>
      <c r="M224" s="411">
        <f>Таблица2000!L224</f>
        <v>0</v>
      </c>
      <c r="N224" s="411">
        <f>Таблица3000!I224+Таблица2000!M224+Таблица1000!M224</f>
        <v>0</v>
      </c>
      <c r="O224" s="411">
        <f>Таблица3000!J224+Таблица2000!N224+Таблица1000!N224</f>
        <v>0</v>
      </c>
      <c r="P224" s="411">
        <f>Таблица3000!K224+Таблица2000!O224+Таблица1000!O224</f>
        <v>0</v>
      </c>
      <c r="Q224" s="411">
        <f>Таблица3000!L224+Таблица2000!P224+Таблица1000!P224</f>
        <v>0</v>
      </c>
      <c r="R224" s="411">
        <f>Таблица2000!Q224</f>
        <v>0</v>
      </c>
      <c r="S224" s="411">
        <f>Таблица2000!R224</f>
        <v>0</v>
      </c>
      <c r="T224" s="411">
        <f>Таблица3000!M224+Таблица2000!S224+Таблица1000!Q224</f>
        <v>0</v>
      </c>
      <c r="U224" s="411">
        <f>Таблица2000!T224</f>
        <v>0</v>
      </c>
      <c r="V224" s="411">
        <f>Таблица3000!N224+Таблица2000!U224+Таблица1000!R224</f>
        <v>0</v>
      </c>
      <c r="W224" s="411">
        <f>Таблица2000!V224</f>
        <v>0</v>
      </c>
      <c r="X224" s="557" t="e">
        <f>G224*1000/Таблица4601!F9</f>
        <v>#DIV/0!</v>
      </c>
      <c r="Y224" s="557" t="e">
        <f>N224*1000/Таблица4601!F9</f>
        <v>#DIV/0!</v>
      </c>
      <c r="Z224" s="557" t="e">
        <f>V224*1000/Таблица4601!F9</f>
        <v>#DIV/0!</v>
      </c>
      <c r="AA224" s="557" t="e">
        <f t="shared" si="3"/>
        <v>#DIV/0!</v>
      </c>
    </row>
    <row r="225" spans="1:27" x14ac:dyDescent="0.15">
      <c r="A225" s="386" t="s">
        <v>1648</v>
      </c>
      <c r="B225" s="397" t="s">
        <v>1652</v>
      </c>
      <c r="C225" s="397" t="s">
        <v>1651</v>
      </c>
      <c r="D225" s="399" t="s">
        <v>1650</v>
      </c>
      <c r="E225" s="411">
        <f>Таблица3000!F225+Таблица2000!G225+Таблица1000!G225</f>
        <v>0</v>
      </c>
      <c r="F225" s="411">
        <f>Таблица2000!H225</f>
        <v>0</v>
      </c>
      <c r="G225" s="411">
        <f>Таблица3000!G225+Таблица2000!I225+Таблица1000!H225</f>
        <v>0</v>
      </c>
      <c r="H225" s="411">
        <f>Таблица1000!I225</f>
        <v>0</v>
      </c>
      <c r="I225" s="411">
        <f>Таблица1000!J225</f>
        <v>0</v>
      </c>
      <c r="J225" s="411">
        <f>Таблица1000!K225</f>
        <v>0</v>
      </c>
      <c r="K225" s="411">
        <f>Таблица2000!J225</f>
        <v>0</v>
      </c>
      <c r="L225" s="411">
        <f>Таблица3000!H225+Таблица2000!K225+Таблица1000!L225</f>
        <v>0</v>
      </c>
      <c r="M225" s="411">
        <f>Таблица2000!L225</f>
        <v>0</v>
      </c>
      <c r="N225" s="411">
        <f>Таблица3000!I225+Таблица2000!M225+Таблица1000!M225</f>
        <v>0</v>
      </c>
      <c r="O225" s="411">
        <f>Таблица3000!J225+Таблица2000!N225+Таблица1000!N225</f>
        <v>0</v>
      </c>
      <c r="P225" s="411">
        <f>Таблица3000!K225+Таблица2000!O225+Таблица1000!O225</f>
        <v>0</v>
      </c>
      <c r="Q225" s="411">
        <f>Таблица3000!L225+Таблица2000!P225+Таблица1000!P225</f>
        <v>0</v>
      </c>
      <c r="R225" s="411">
        <f>Таблица2000!Q225</f>
        <v>0</v>
      </c>
      <c r="S225" s="411">
        <f>Таблица2000!R225</f>
        <v>0</v>
      </c>
      <c r="T225" s="411">
        <f>Таблица3000!M225+Таблица2000!S225+Таблица1000!Q225</f>
        <v>0</v>
      </c>
      <c r="U225" s="411">
        <f>Таблица2000!T225</f>
        <v>0</v>
      </c>
      <c r="V225" s="411">
        <f>Таблица3000!N225+Таблица2000!U225+Таблица1000!R225</f>
        <v>0</v>
      </c>
      <c r="W225" s="411">
        <f>Таблица2000!V225</f>
        <v>0</v>
      </c>
      <c r="X225" s="557" t="e">
        <f>G225*1000/Таблица4601!F9</f>
        <v>#DIV/0!</v>
      </c>
      <c r="Y225" s="557" t="e">
        <f>N225*1000/Таблица4601!F9</f>
        <v>#DIV/0!</v>
      </c>
      <c r="Z225" s="557" t="e">
        <f>V225*1000/Таблица4601!F9</f>
        <v>#DIV/0!</v>
      </c>
      <c r="AA225" s="557" t="e">
        <f t="shared" si="3"/>
        <v>#DIV/0!</v>
      </c>
    </row>
    <row r="226" spans="1:27" x14ac:dyDescent="0.15">
      <c r="A226" s="377" t="s">
        <v>1498</v>
      </c>
      <c r="B226" s="378" t="s">
        <v>1499</v>
      </c>
      <c r="C226" s="396" t="s">
        <v>1500</v>
      </c>
      <c r="D226" s="379"/>
      <c r="E226" s="411">
        <f>Таблица3000!F226+Таблица2000!G226+Таблица1000!G226</f>
        <v>0</v>
      </c>
      <c r="F226" s="411">
        <f>Таблица2000!H226</f>
        <v>0</v>
      </c>
      <c r="G226" s="411">
        <f>Таблица3000!G226+Таблица2000!I226+Таблица1000!H226</f>
        <v>0</v>
      </c>
      <c r="H226" s="411">
        <f>Таблица1000!I226</f>
        <v>0</v>
      </c>
      <c r="I226" s="411">
        <f>Таблица1000!J226</f>
        <v>0</v>
      </c>
      <c r="J226" s="411">
        <f>Таблица1000!K226</f>
        <v>0</v>
      </c>
      <c r="K226" s="411">
        <f>Таблица2000!J226</f>
        <v>0</v>
      </c>
      <c r="L226" s="411">
        <f>Таблица3000!H226+Таблица2000!K226+Таблица1000!L226</f>
        <v>0</v>
      </c>
      <c r="M226" s="411">
        <f>Таблица2000!L226</f>
        <v>0</v>
      </c>
      <c r="N226" s="411">
        <f>Таблица3000!I226+Таблица2000!M226+Таблица1000!M226</f>
        <v>0</v>
      </c>
      <c r="O226" s="411">
        <f>Таблица3000!J226+Таблица2000!N226+Таблица1000!N226</f>
        <v>0</v>
      </c>
      <c r="P226" s="411">
        <f>Таблица3000!K226+Таблица2000!O226+Таблица1000!O226</f>
        <v>0</v>
      </c>
      <c r="Q226" s="411">
        <f>Таблица3000!L226+Таблица2000!P226+Таблица1000!P226</f>
        <v>0</v>
      </c>
      <c r="R226" s="411">
        <f>Таблица2000!Q226</f>
        <v>0</v>
      </c>
      <c r="S226" s="411">
        <f>Таблица2000!R226</f>
        <v>0</v>
      </c>
      <c r="T226" s="411">
        <f>Таблица3000!M226+Таблица2000!S226+Таблица1000!Q226</f>
        <v>0</v>
      </c>
      <c r="U226" s="411">
        <f>Таблица2000!T226</f>
        <v>0</v>
      </c>
      <c r="V226" s="411">
        <f>Таблица3000!N226+Таблица2000!U226+Таблица1000!R226</f>
        <v>0</v>
      </c>
      <c r="W226" s="411">
        <f>Таблица2000!V226</f>
        <v>0</v>
      </c>
      <c r="X226" s="557" t="e">
        <f>G226*1000/Таблица4601!F9</f>
        <v>#DIV/0!</v>
      </c>
      <c r="Y226" s="557" t="e">
        <f>N226*1000/Таблица4601!F9</f>
        <v>#DIV/0!</v>
      </c>
      <c r="Z226" s="557" t="e">
        <f>V226*1000/Таблица4601!F9</f>
        <v>#DIV/0!</v>
      </c>
      <c r="AA226" s="557" t="e">
        <f t="shared" si="3"/>
        <v>#DIV/0!</v>
      </c>
    </row>
    <row r="227" spans="1:27" x14ac:dyDescent="0.15">
      <c r="A227" s="374" t="s">
        <v>741</v>
      </c>
      <c r="B227" s="375" t="s">
        <v>249</v>
      </c>
      <c r="C227" s="375" t="s">
        <v>124</v>
      </c>
      <c r="D227" s="376" t="s">
        <v>57</v>
      </c>
      <c r="E227" s="411">
        <f>Таблица3000!F227+Таблица2000!G227+Таблица1000!G227</f>
        <v>0</v>
      </c>
      <c r="F227" s="411">
        <f>Таблица2000!H227</f>
        <v>0</v>
      </c>
      <c r="G227" s="411">
        <f>Таблица3000!G227+Таблица2000!I227+Таблица1000!H227</f>
        <v>0</v>
      </c>
      <c r="H227" s="411">
        <f>Таблица1000!I227</f>
        <v>0</v>
      </c>
      <c r="I227" s="411">
        <f>Таблица1000!J227</f>
        <v>0</v>
      </c>
      <c r="J227" s="411">
        <f>Таблица1000!K227</f>
        <v>0</v>
      </c>
      <c r="K227" s="411">
        <f>Таблица2000!J227</f>
        <v>0</v>
      </c>
      <c r="L227" s="411">
        <f>Таблица3000!H227+Таблица2000!K227+Таблица1000!L227</f>
        <v>0</v>
      </c>
      <c r="M227" s="411">
        <f>Таблица2000!L227</f>
        <v>0</v>
      </c>
      <c r="N227" s="411">
        <f>Таблица3000!I227+Таблица2000!M227+Таблица1000!M227</f>
        <v>0</v>
      </c>
      <c r="O227" s="411">
        <f>Таблица3000!J227+Таблица2000!N227+Таблица1000!N227</f>
        <v>0</v>
      </c>
      <c r="P227" s="411">
        <f>Таблица3000!K227+Таблица2000!O227+Таблица1000!O227</f>
        <v>0</v>
      </c>
      <c r="Q227" s="411">
        <f>Таблица3000!L227+Таблица2000!P227+Таблица1000!P227</f>
        <v>0</v>
      </c>
      <c r="R227" s="411">
        <f>Таблица2000!Q227</f>
        <v>0</v>
      </c>
      <c r="S227" s="411">
        <f>Таблица2000!R227</f>
        <v>0</v>
      </c>
      <c r="T227" s="411">
        <f>Таблица3000!M227+Таблица2000!S227+Таблица1000!Q227</f>
        <v>0</v>
      </c>
      <c r="U227" s="411">
        <f>Таблица2000!T227</f>
        <v>0</v>
      </c>
      <c r="V227" s="411">
        <f>Таблица3000!N227+Таблица2000!U227+Таблица1000!R227</f>
        <v>0</v>
      </c>
      <c r="W227" s="411">
        <f>Таблица2000!V227</f>
        <v>0</v>
      </c>
      <c r="X227" s="557" t="e">
        <f>G227*1000/Таблица4601!F9</f>
        <v>#DIV/0!</v>
      </c>
      <c r="Y227" s="557" t="e">
        <f>N227*1000/Таблица4601!F9</f>
        <v>#DIV/0!</v>
      </c>
      <c r="Z227" s="557" t="e">
        <f>V227*1000/Таблица4601!F9</f>
        <v>#DIV/0!</v>
      </c>
      <c r="AA227" s="557" t="e">
        <f t="shared" si="3"/>
        <v>#DIV/0!</v>
      </c>
    </row>
    <row r="228" spans="1:27" ht="31.5" x14ac:dyDescent="0.15">
      <c r="A228" s="377" t="s">
        <v>742</v>
      </c>
      <c r="B228" s="378" t="s">
        <v>250</v>
      </c>
      <c r="C228" s="378" t="s">
        <v>101</v>
      </c>
      <c r="D228" s="379" t="s">
        <v>928</v>
      </c>
      <c r="E228" s="411">
        <f>Таблица3000!F228+Таблица2000!G228+Таблица1000!G228</f>
        <v>0</v>
      </c>
      <c r="F228" s="411">
        <f>Таблица2000!H228</f>
        <v>0</v>
      </c>
      <c r="G228" s="411">
        <f>Таблица3000!G228+Таблица2000!I228+Таблица1000!H228</f>
        <v>0</v>
      </c>
      <c r="H228" s="411">
        <f>Таблица1000!I228</f>
        <v>0</v>
      </c>
      <c r="I228" s="411">
        <f>Таблица1000!J228</f>
        <v>0</v>
      </c>
      <c r="J228" s="411">
        <f>Таблица1000!K228</f>
        <v>0</v>
      </c>
      <c r="K228" s="411">
        <f>Таблица2000!J228</f>
        <v>0</v>
      </c>
      <c r="L228" s="411">
        <f>Таблица3000!H228+Таблица2000!K228+Таблица1000!L228</f>
        <v>0</v>
      </c>
      <c r="M228" s="411">
        <f>Таблица2000!L228</f>
        <v>0</v>
      </c>
      <c r="N228" s="411">
        <f>Таблица3000!I228+Таблица2000!M228+Таблица1000!M228</f>
        <v>0</v>
      </c>
      <c r="O228" s="411">
        <f>Таблица3000!J228+Таблица2000!N228+Таблица1000!N228</f>
        <v>0</v>
      </c>
      <c r="P228" s="411">
        <f>Таблица3000!K228+Таблица2000!O228+Таблица1000!O228</f>
        <v>0</v>
      </c>
      <c r="Q228" s="411">
        <f>Таблица3000!L228+Таблица2000!P228+Таблица1000!P228</f>
        <v>0</v>
      </c>
      <c r="R228" s="411">
        <f>Таблица2000!Q228</f>
        <v>0</v>
      </c>
      <c r="S228" s="411">
        <f>Таблица2000!R228</f>
        <v>0</v>
      </c>
      <c r="T228" s="411">
        <f>Таблица3000!M228+Таблица2000!S228+Таблица1000!Q228</f>
        <v>0</v>
      </c>
      <c r="U228" s="411">
        <f>Таблица2000!T228</f>
        <v>0</v>
      </c>
      <c r="V228" s="411">
        <f>Таблица3000!N228+Таблица2000!U228+Таблица1000!R228</f>
        <v>0</v>
      </c>
      <c r="W228" s="411">
        <f>Таблица2000!V228</f>
        <v>0</v>
      </c>
      <c r="X228" s="557" t="e">
        <f>G228*1000/Таблица4601!F9</f>
        <v>#DIV/0!</v>
      </c>
      <c r="Y228" s="557" t="e">
        <f>N228*1000/Таблица4601!F9</f>
        <v>#DIV/0!</v>
      </c>
      <c r="Z228" s="557" t="e">
        <f>V228*1000/Таблица4601!F9</f>
        <v>#DIV/0!</v>
      </c>
      <c r="AA228" s="557" t="e">
        <f t="shared" si="3"/>
        <v>#DIV/0!</v>
      </c>
    </row>
    <row r="229" spans="1:27" x14ac:dyDescent="0.15">
      <c r="A229" s="377" t="s">
        <v>47</v>
      </c>
      <c r="B229" s="378" t="s">
        <v>251</v>
      </c>
      <c r="C229" s="378" t="s">
        <v>102</v>
      </c>
      <c r="D229" s="379" t="s">
        <v>58</v>
      </c>
      <c r="E229" s="411">
        <f>Таблица3000!F229+Таблица2000!G229+Таблица1000!G229</f>
        <v>0</v>
      </c>
      <c r="F229" s="411">
        <f>Таблица2000!H229</f>
        <v>0</v>
      </c>
      <c r="G229" s="411">
        <f>Таблица3000!G229+Таблица2000!I229+Таблица1000!H229</f>
        <v>0</v>
      </c>
      <c r="H229" s="411">
        <f>Таблица1000!I229</f>
        <v>0</v>
      </c>
      <c r="I229" s="411">
        <f>Таблица1000!J229</f>
        <v>0</v>
      </c>
      <c r="J229" s="411">
        <f>Таблица1000!K229</f>
        <v>0</v>
      </c>
      <c r="K229" s="411">
        <f>Таблица2000!J229</f>
        <v>0</v>
      </c>
      <c r="L229" s="411">
        <f>Таблица3000!H229+Таблица2000!K229+Таблица1000!L229</f>
        <v>0</v>
      </c>
      <c r="M229" s="411">
        <f>Таблица2000!L229</f>
        <v>0</v>
      </c>
      <c r="N229" s="411">
        <f>Таблица3000!I229+Таблица2000!M229+Таблица1000!M229</f>
        <v>0</v>
      </c>
      <c r="O229" s="411">
        <f>Таблица3000!J229+Таблица2000!N229+Таблица1000!N229</f>
        <v>0</v>
      </c>
      <c r="P229" s="411">
        <f>Таблица3000!K229+Таблица2000!O229+Таблица1000!O229</f>
        <v>0</v>
      </c>
      <c r="Q229" s="411">
        <f>Таблица3000!L229+Таблица2000!P229+Таблица1000!P229</f>
        <v>0</v>
      </c>
      <c r="R229" s="411">
        <f>Таблица2000!Q229</f>
        <v>0</v>
      </c>
      <c r="S229" s="411">
        <f>Таблица2000!R229</f>
        <v>0</v>
      </c>
      <c r="T229" s="411">
        <f>Таблица3000!M229+Таблица2000!S229+Таблица1000!Q229</f>
        <v>0</v>
      </c>
      <c r="U229" s="411">
        <f>Таблица2000!T229</f>
        <v>0</v>
      </c>
      <c r="V229" s="411">
        <f>Таблица3000!N229+Таблица2000!U229+Таблица1000!R229</f>
        <v>0</v>
      </c>
      <c r="W229" s="411">
        <f>Таблица2000!V229</f>
        <v>0</v>
      </c>
      <c r="X229" s="557" t="e">
        <f>G229*1000/Таблица4601!F9</f>
        <v>#DIV/0!</v>
      </c>
      <c r="Y229" s="557" t="e">
        <f>N229*1000/Таблица4601!F9</f>
        <v>#DIV/0!</v>
      </c>
      <c r="Z229" s="557" t="e">
        <f>V229*1000/Таблица4601!F9</f>
        <v>#DIV/0!</v>
      </c>
      <c r="AA229" s="557" t="e">
        <f t="shared" si="3"/>
        <v>#DIV/0!</v>
      </c>
    </row>
    <row r="230" spans="1:27" x14ac:dyDescent="0.15">
      <c r="A230" s="377" t="s">
        <v>48</v>
      </c>
      <c r="B230" s="378" t="s">
        <v>252</v>
      </c>
      <c r="C230" s="378" t="s">
        <v>103</v>
      </c>
      <c r="D230" s="379" t="s">
        <v>657</v>
      </c>
      <c r="E230" s="411">
        <f>Таблица3000!F230+Таблица2000!G230+Таблица1000!G230</f>
        <v>0</v>
      </c>
      <c r="F230" s="411">
        <f>Таблица2000!H230</f>
        <v>0</v>
      </c>
      <c r="G230" s="411">
        <f>Таблица3000!G230+Таблица2000!I230+Таблица1000!H230</f>
        <v>0</v>
      </c>
      <c r="H230" s="411">
        <f>Таблица1000!I230</f>
        <v>0</v>
      </c>
      <c r="I230" s="411">
        <f>Таблица1000!J230</f>
        <v>0</v>
      </c>
      <c r="J230" s="411">
        <f>Таблица1000!K230</f>
        <v>0</v>
      </c>
      <c r="K230" s="411">
        <f>Таблица2000!J230</f>
        <v>0</v>
      </c>
      <c r="L230" s="411">
        <f>Таблица3000!H230+Таблица2000!K230+Таблица1000!L230</f>
        <v>0</v>
      </c>
      <c r="M230" s="411">
        <f>Таблица2000!L230</f>
        <v>0</v>
      </c>
      <c r="N230" s="411">
        <f>Таблица3000!I230+Таблица2000!M230+Таблица1000!M230</f>
        <v>0</v>
      </c>
      <c r="O230" s="411">
        <f>Таблица3000!J230+Таблица2000!N230+Таблица1000!N230</f>
        <v>0</v>
      </c>
      <c r="P230" s="411">
        <f>Таблица3000!K230+Таблица2000!O230+Таблица1000!O230</f>
        <v>0</v>
      </c>
      <c r="Q230" s="411">
        <f>Таблица3000!L230+Таблица2000!P230+Таблица1000!P230</f>
        <v>0</v>
      </c>
      <c r="R230" s="411">
        <f>Таблица2000!Q230</f>
        <v>0</v>
      </c>
      <c r="S230" s="411">
        <f>Таблица2000!R230</f>
        <v>0</v>
      </c>
      <c r="T230" s="411">
        <f>Таблица3000!M230+Таблица2000!S230+Таблица1000!Q230</f>
        <v>0</v>
      </c>
      <c r="U230" s="411">
        <f>Таблица2000!T230</f>
        <v>0</v>
      </c>
      <c r="V230" s="411">
        <f>Таблица3000!N230+Таблица2000!U230+Таблица1000!R230</f>
        <v>0</v>
      </c>
      <c r="W230" s="411">
        <f>Таблица2000!V230</f>
        <v>0</v>
      </c>
      <c r="X230" s="557" t="e">
        <f>G230*1000/Таблица4601!F9</f>
        <v>#DIV/0!</v>
      </c>
      <c r="Y230" s="557" t="e">
        <f>N230*1000/Таблица4601!F9</f>
        <v>#DIV/0!</v>
      </c>
      <c r="Z230" s="557" t="e">
        <f>V230*1000/Таблица4601!F9</f>
        <v>#DIV/0!</v>
      </c>
      <c r="AA230" s="557" t="e">
        <f t="shared" si="3"/>
        <v>#DIV/0!</v>
      </c>
    </row>
    <row r="231" spans="1:27" s="412" customFormat="1" ht="21" x14ac:dyDescent="0.15">
      <c r="A231" s="377" t="s">
        <v>412</v>
      </c>
      <c r="B231" s="378" t="s">
        <v>253</v>
      </c>
      <c r="C231" s="378" t="s">
        <v>104</v>
      </c>
      <c r="D231" s="379" t="s">
        <v>658</v>
      </c>
      <c r="E231" s="411">
        <f>Таблица3000!F231+Таблица2000!G231+Таблица1000!G231</f>
        <v>0</v>
      </c>
      <c r="F231" s="411">
        <f>Таблица2000!H231</f>
        <v>0</v>
      </c>
      <c r="G231" s="411">
        <f>Таблица3000!G231+Таблица2000!I231+Таблица1000!H231</f>
        <v>0</v>
      </c>
      <c r="H231" s="411">
        <f>Таблица1000!I231</f>
        <v>0</v>
      </c>
      <c r="I231" s="411">
        <f>Таблица1000!J231</f>
        <v>0</v>
      </c>
      <c r="J231" s="411">
        <f>Таблица1000!K231</f>
        <v>0</v>
      </c>
      <c r="K231" s="411">
        <f>Таблица2000!J231</f>
        <v>0</v>
      </c>
      <c r="L231" s="411">
        <f>Таблица3000!H231+Таблица2000!K231+Таблица1000!L231</f>
        <v>0</v>
      </c>
      <c r="M231" s="411">
        <f>Таблица2000!L231</f>
        <v>0</v>
      </c>
      <c r="N231" s="411">
        <f>Таблица3000!I231+Таблица2000!M231+Таблица1000!M231</f>
        <v>0</v>
      </c>
      <c r="O231" s="411">
        <f>Таблица3000!J231+Таблица2000!N231+Таблица1000!N231</f>
        <v>0</v>
      </c>
      <c r="P231" s="411">
        <f>Таблица3000!K231+Таблица2000!O231+Таблица1000!O231</f>
        <v>0</v>
      </c>
      <c r="Q231" s="411">
        <f>Таблица3000!L231+Таблица2000!P231+Таблица1000!P231</f>
        <v>0</v>
      </c>
      <c r="R231" s="411">
        <f>Таблица2000!Q231</f>
        <v>0</v>
      </c>
      <c r="S231" s="411">
        <f>Таблица2000!R231</f>
        <v>0</v>
      </c>
      <c r="T231" s="411">
        <f>Таблица3000!M231+Таблица2000!S231+Таблица1000!Q231</f>
        <v>0</v>
      </c>
      <c r="U231" s="411">
        <f>Таблица2000!T231</f>
        <v>0</v>
      </c>
      <c r="V231" s="411">
        <f>Таблица3000!N231+Таблица2000!U231+Таблица1000!R231</f>
        <v>0</v>
      </c>
      <c r="W231" s="411">
        <f>Таблица2000!V231</f>
        <v>0</v>
      </c>
      <c r="X231" s="557" t="e">
        <f>G231*1000/Таблица4601!F9</f>
        <v>#DIV/0!</v>
      </c>
      <c r="Y231" s="557" t="e">
        <f>N231*1000/Таблица4601!F9</f>
        <v>#DIV/0!</v>
      </c>
      <c r="Z231" s="557" t="e">
        <f>V231*1000/Таблица4601!F9</f>
        <v>#DIV/0!</v>
      </c>
      <c r="AA231" s="557" t="e">
        <f t="shared" si="3"/>
        <v>#DIV/0!</v>
      </c>
    </row>
    <row r="232" spans="1:27" x14ac:dyDescent="0.15">
      <c r="A232" s="377" t="s">
        <v>743</v>
      </c>
      <c r="B232" s="378" t="s">
        <v>261</v>
      </c>
      <c r="C232" s="396" t="s">
        <v>107</v>
      </c>
      <c r="D232" s="379" t="s">
        <v>127</v>
      </c>
      <c r="E232" s="411">
        <f>Таблица3000!F232+Таблица2000!G232+Таблица1000!G232</f>
        <v>0</v>
      </c>
      <c r="F232" s="411">
        <f>Таблица2000!H232</f>
        <v>0</v>
      </c>
      <c r="G232" s="411">
        <f>Таблица3000!G232+Таблица2000!I232+Таблица1000!H232</f>
        <v>0</v>
      </c>
      <c r="H232" s="411">
        <f>Таблица1000!I232</f>
        <v>0</v>
      </c>
      <c r="I232" s="411">
        <f>Таблица1000!J232</f>
        <v>0</v>
      </c>
      <c r="J232" s="411">
        <f>Таблица1000!K232</f>
        <v>0</v>
      </c>
      <c r="K232" s="411">
        <f>Таблица2000!J232</f>
        <v>0</v>
      </c>
      <c r="L232" s="411">
        <f>Таблица3000!H232+Таблица2000!K232+Таблица1000!L232</f>
        <v>0</v>
      </c>
      <c r="M232" s="411">
        <f>Таблица2000!L232</f>
        <v>0</v>
      </c>
      <c r="N232" s="411">
        <f>Таблица3000!I232+Таблица2000!M232+Таблица1000!M232</f>
        <v>0</v>
      </c>
      <c r="O232" s="411">
        <f>Таблица3000!J232+Таблица2000!N232+Таблица1000!N232</f>
        <v>0</v>
      </c>
      <c r="P232" s="411">
        <f>Таблица3000!K232+Таблица2000!O232+Таблица1000!O232</f>
        <v>0</v>
      </c>
      <c r="Q232" s="411">
        <f>Таблица3000!L232+Таблица2000!P232+Таблица1000!P232</f>
        <v>0</v>
      </c>
      <c r="R232" s="411">
        <f>Таблица2000!Q232</f>
        <v>0</v>
      </c>
      <c r="S232" s="411">
        <f>Таблица2000!R232</f>
        <v>0</v>
      </c>
      <c r="T232" s="411">
        <f>Таблица3000!M232+Таблица2000!S232+Таблица1000!Q232</f>
        <v>0</v>
      </c>
      <c r="U232" s="411">
        <f>Таблица2000!T232</f>
        <v>0</v>
      </c>
      <c r="V232" s="411">
        <f>Таблица3000!N232+Таблица2000!U232+Таблица1000!R232</f>
        <v>0</v>
      </c>
      <c r="W232" s="411">
        <f>Таблица2000!V232</f>
        <v>0</v>
      </c>
      <c r="X232" s="557" t="e">
        <f>G232*1000/Таблица4601!F9</f>
        <v>#DIV/0!</v>
      </c>
      <c r="Y232" s="557" t="e">
        <f>N232*1000/Таблица4601!F9</f>
        <v>#DIV/0!</v>
      </c>
      <c r="Z232" s="557" t="e">
        <f>V232*1000/Таблица4601!F40</f>
        <v>#DIV/0!</v>
      </c>
      <c r="AA232" s="557" t="e">
        <f t="shared" si="3"/>
        <v>#DIV/0!</v>
      </c>
    </row>
    <row r="233" spans="1:27" x14ac:dyDescent="0.15">
      <c r="A233" s="377" t="s">
        <v>1059</v>
      </c>
      <c r="B233" s="378" t="s">
        <v>1057</v>
      </c>
      <c r="C233" s="396" t="s">
        <v>1058</v>
      </c>
      <c r="D233" s="379" t="s">
        <v>1078</v>
      </c>
      <c r="E233" s="411">
        <f>Таблица3000!F233+Таблица2000!G233+Таблица1000!G233</f>
        <v>0</v>
      </c>
      <c r="F233" s="411">
        <f>Таблица2000!H233</f>
        <v>0</v>
      </c>
      <c r="G233" s="411">
        <f>Таблица3000!G233+Таблица2000!I233+Таблица1000!H233</f>
        <v>0</v>
      </c>
      <c r="H233" s="411">
        <f>Таблица1000!I233</f>
        <v>0</v>
      </c>
      <c r="I233" s="411">
        <f>Таблица1000!J233</f>
        <v>0</v>
      </c>
      <c r="J233" s="411">
        <f>Таблица1000!K233</f>
        <v>0</v>
      </c>
      <c r="K233" s="411">
        <f>Таблица2000!J233</f>
        <v>0</v>
      </c>
      <c r="L233" s="411">
        <f>Таблица3000!H233+Таблица2000!K233+Таблица1000!L233</f>
        <v>0</v>
      </c>
      <c r="M233" s="411">
        <f>Таблица2000!L233</f>
        <v>0</v>
      </c>
      <c r="N233" s="411">
        <f>Таблица3000!I233+Таблица2000!M233+Таблица1000!M233</f>
        <v>0</v>
      </c>
      <c r="O233" s="411">
        <f>Таблица3000!J233+Таблица2000!N233+Таблица1000!N233</f>
        <v>0</v>
      </c>
      <c r="P233" s="411">
        <f>Таблица3000!K233+Таблица2000!O233+Таблица1000!O233</f>
        <v>0</v>
      </c>
      <c r="Q233" s="411">
        <f>Таблица3000!L233+Таблица2000!P233+Таблица1000!P233</f>
        <v>0</v>
      </c>
      <c r="R233" s="411">
        <f>Таблица2000!Q233</f>
        <v>0</v>
      </c>
      <c r="S233" s="411">
        <f>Таблица2000!R233</f>
        <v>0</v>
      </c>
      <c r="T233" s="411">
        <f>Таблица3000!M233+Таблица2000!S233+Таблица1000!Q233</f>
        <v>0</v>
      </c>
      <c r="U233" s="411">
        <f>Таблица2000!T233</f>
        <v>0</v>
      </c>
      <c r="V233" s="411">
        <f>Таблица3000!N233+Таблица2000!U233+Таблица1000!R233</f>
        <v>0</v>
      </c>
      <c r="W233" s="411">
        <f>Таблица2000!V233</f>
        <v>0</v>
      </c>
      <c r="X233" s="557" t="e">
        <f>G233*1000/Таблица4601!F9</f>
        <v>#DIV/0!</v>
      </c>
      <c r="Y233" s="557" t="e">
        <f>N233*1000/Таблица4601!F9</f>
        <v>#DIV/0!</v>
      </c>
      <c r="Z233" s="557" t="e">
        <f>V233*1000/Таблица4601!F9</f>
        <v>#DIV/0!</v>
      </c>
      <c r="AA233" s="557" t="e">
        <f t="shared" si="3"/>
        <v>#DIV/0!</v>
      </c>
    </row>
    <row r="234" spans="1:27" ht="21" x14ac:dyDescent="0.15">
      <c r="A234" s="377" t="s">
        <v>744</v>
      </c>
      <c r="B234" s="378" t="s">
        <v>270</v>
      </c>
      <c r="C234" s="396" t="s">
        <v>130</v>
      </c>
      <c r="D234" s="379" t="s">
        <v>563</v>
      </c>
      <c r="E234" s="411">
        <f>Таблица3000!F234+Таблица2000!G234+Таблица1000!G234</f>
        <v>0</v>
      </c>
      <c r="F234" s="411">
        <f>Таблица2000!H234</f>
        <v>0</v>
      </c>
      <c r="G234" s="411">
        <f>Таблица3000!G234+Таблица2000!I234+Таблица1000!H234</f>
        <v>0</v>
      </c>
      <c r="H234" s="411">
        <f>Таблица1000!I234</f>
        <v>0</v>
      </c>
      <c r="I234" s="411">
        <f>Таблица1000!J234</f>
        <v>0</v>
      </c>
      <c r="J234" s="411">
        <f>Таблица1000!K234</f>
        <v>0</v>
      </c>
      <c r="K234" s="411">
        <f>Таблица2000!J234</f>
        <v>0</v>
      </c>
      <c r="L234" s="411">
        <f>Таблица3000!H234+Таблица2000!K234+Таблица1000!L234</f>
        <v>0</v>
      </c>
      <c r="M234" s="411">
        <f>Таблица2000!L234</f>
        <v>0</v>
      </c>
      <c r="N234" s="411">
        <f>Таблица3000!I234+Таблица2000!M234+Таблица1000!M234</f>
        <v>0</v>
      </c>
      <c r="O234" s="411">
        <f>Таблица3000!J234+Таблица2000!N234+Таблица1000!N234</f>
        <v>0</v>
      </c>
      <c r="P234" s="411">
        <f>Таблица3000!K234+Таблица2000!O234+Таблица1000!O234</f>
        <v>0</v>
      </c>
      <c r="Q234" s="411">
        <f>Таблица3000!L234+Таблица2000!P234+Таблица1000!P234</f>
        <v>0</v>
      </c>
      <c r="R234" s="411">
        <f>Таблица2000!Q234</f>
        <v>0</v>
      </c>
      <c r="S234" s="411">
        <f>Таблица2000!R234</f>
        <v>0</v>
      </c>
      <c r="T234" s="411">
        <f>Таблица3000!M234+Таблица2000!S234+Таблица1000!Q234</f>
        <v>0</v>
      </c>
      <c r="U234" s="411">
        <f>Таблица2000!T234</f>
        <v>0</v>
      </c>
      <c r="V234" s="411">
        <f>Таблица3000!N234+Таблица2000!U234+Таблица1000!R234</f>
        <v>0</v>
      </c>
      <c r="W234" s="411">
        <f>Таблица2000!V234</f>
        <v>0</v>
      </c>
      <c r="X234" s="557" t="e">
        <f>G234*1000/Таблица4601!F9</f>
        <v>#DIV/0!</v>
      </c>
      <c r="Y234" s="557" t="e">
        <f>N234*1000/Таблица4601!F9</f>
        <v>#DIV/0!</v>
      </c>
      <c r="Z234" s="557" t="e">
        <f>V234*1000/Таблица4601!F9</f>
        <v>#DIV/0!</v>
      </c>
      <c r="AA234" s="557" t="e">
        <f t="shared" si="3"/>
        <v>#DIV/0!</v>
      </c>
    </row>
    <row r="235" spans="1:27" ht="21" x14ac:dyDescent="0.15">
      <c r="A235" s="377" t="s">
        <v>745</v>
      </c>
      <c r="B235" s="378" t="s">
        <v>564</v>
      </c>
      <c r="C235" s="396" t="s">
        <v>565</v>
      </c>
      <c r="D235" s="379" t="s">
        <v>929</v>
      </c>
      <c r="E235" s="411">
        <f>Таблица3000!F235+Таблица2000!G235+Таблица1000!G235</f>
        <v>0</v>
      </c>
      <c r="F235" s="411">
        <f>Таблица2000!H235</f>
        <v>0</v>
      </c>
      <c r="G235" s="411">
        <f>Таблица3000!G235+Таблица2000!I235+Таблица1000!H235</f>
        <v>0</v>
      </c>
      <c r="H235" s="411">
        <f>Таблица1000!I235</f>
        <v>0</v>
      </c>
      <c r="I235" s="411">
        <f>Таблица1000!J235</f>
        <v>0</v>
      </c>
      <c r="J235" s="411">
        <f>Таблица1000!K235</f>
        <v>0</v>
      </c>
      <c r="K235" s="411">
        <f>Таблица2000!J235</f>
        <v>0</v>
      </c>
      <c r="L235" s="411">
        <f>Таблица3000!H235+Таблица2000!K235+Таблица1000!L235</f>
        <v>0</v>
      </c>
      <c r="M235" s="411">
        <f>Таблица2000!L235</f>
        <v>0</v>
      </c>
      <c r="N235" s="411">
        <f>Таблица3000!I235+Таблица2000!M235+Таблица1000!M235</f>
        <v>0</v>
      </c>
      <c r="O235" s="411">
        <f>Таблица3000!J235+Таблица2000!N235+Таблица1000!N235</f>
        <v>0</v>
      </c>
      <c r="P235" s="411">
        <f>Таблица3000!K235+Таблица2000!O235+Таблица1000!O235</f>
        <v>0</v>
      </c>
      <c r="Q235" s="411">
        <f>Таблица3000!L235+Таблица2000!P235+Таблица1000!P235</f>
        <v>0</v>
      </c>
      <c r="R235" s="411">
        <f>Таблица2000!Q235</f>
        <v>0</v>
      </c>
      <c r="S235" s="411">
        <f>Таблица2000!R235</f>
        <v>0</v>
      </c>
      <c r="T235" s="411">
        <f>Таблица3000!M235+Таблица2000!S235+Таблица1000!Q235</f>
        <v>0</v>
      </c>
      <c r="U235" s="411">
        <f>Таблица2000!T235</f>
        <v>0</v>
      </c>
      <c r="V235" s="411">
        <f>Таблица3000!N235+Таблица2000!U235+Таблица1000!R235</f>
        <v>0</v>
      </c>
      <c r="W235" s="411">
        <f>Таблица2000!V235</f>
        <v>0</v>
      </c>
      <c r="X235" s="557" t="e">
        <f>G235*1000/Таблица4601!F9</f>
        <v>#DIV/0!</v>
      </c>
      <c r="Y235" s="557" t="e">
        <f>N235*1000/Таблица4601!F9</f>
        <v>#DIV/0!</v>
      </c>
      <c r="Z235" s="557" t="e">
        <f>V235*1000/Таблица4601!F9</f>
        <v>#DIV/0!</v>
      </c>
      <c r="AA235" s="557" t="e">
        <f t="shared" si="3"/>
        <v>#DIV/0!</v>
      </c>
    </row>
    <row r="236" spans="1:27" x14ac:dyDescent="0.15">
      <c r="A236" s="377" t="s">
        <v>930</v>
      </c>
      <c r="B236" s="378" t="s">
        <v>650</v>
      </c>
      <c r="C236" s="396" t="s">
        <v>648</v>
      </c>
      <c r="D236" s="379" t="s">
        <v>108</v>
      </c>
      <c r="E236" s="411">
        <f>Таблица3000!F236+Таблица2000!G236+Таблица1000!G236</f>
        <v>0</v>
      </c>
      <c r="F236" s="411">
        <f>Таблица2000!H236</f>
        <v>0</v>
      </c>
      <c r="G236" s="411">
        <f>Таблица3000!G236+Таблица2000!I236+Таблица1000!H236</f>
        <v>0</v>
      </c>
      <c r="H236" s="411">
        <f>Таблица1000!I236</f>
        <v>0</v>
      </c>
      <c r="I236" s="411">
        <f>Таблица1000!J236</f>
        <v>0</v>
      </c>
      <c r="J236" s="411">
        <f>Таблица1000!K236</f>
        <v>0</v>
      </c>
      <c r="K236" s="411">
        <f>Таблица2000!J236</f>
        <v>0</v>
      </c>
      <c r="L236" s="411">
        <f>Таблица3000!H236+Таблица2000!K236+Таблица1000!L236</f>
        <v>0</v>
      </c>
      <c r="M236" s="411">
        <f>Таблица2000!L236</f>
        <v>0</v>
      </c>
      <c r="N236" s="411">
        <f>Таблица3000!I236+Таблица2000!M236+Таблица1000!M236</f>
        <v>0</v>
      </c>
      <c r="O236" s="411">
        <f>Таблица3000!J236+Таблица2000!N236+Таблица1000!N236</f>
        <v>0</v>
      </c>
      <c r="P236" s="411">
        <f>Таблица3000!K236+Таблица2000!O236+Таблица1000!O236</f>
        <v>0</v>
      </c>
      <c r="Q236" s="411">
        <f>Таблица3000!L236+Таблица2000!P236+Таблица1000!P236</f>
        <v>0</v>
      </c>
      <c r="R236" s="411">
        <f>Таблица2000!Q236</f>
        <v>0</v>
      </c>
      <c r="S236" s="411">
        <f>Таблица2000!R236</f>
        <v>0</v>
      </c>
      <c r="T236" s="411">
        <f>Таблица3000!M236+Таблица2000!S236+Таблица1000!Q236</f>
        <v>0</v>
      </c>
      <c r="U236" s="411">
        <f>Таблица2000!T236</f>
        <v>0</v>
      </c>
      <c r="V236" s="411">
        <f>Таблица3000!N236+Таблица2000!U236+Таблица1000!R236</f>
        <v>0</v>
      </c>
      <c r="W236" s="411">
        <f>Таблица2000!V236</f>
        <v>0</v>
      </c>
      <c r="X236" s="557" t="e">
        <f>G236*1000/Таблица4601!F9</f>
        <v>#DIV/0!</v>
      </c>
      <c r="Y236" s="557" t="e">
        <f>N236*1000/Таблица4601!F9</f>
        <v>#DIV/0!</v>
      </c>
      <c r="Z236" s="557" t="e">
        <f>V236*1000/Таблица4601!F9</f>
        <v>#DIV/0!</v>
      </c>
      <c r="AA236" s="557" t="e">
        <f t="shared" si="3"/>
        <v>#DIV/0!</v>
      </c>
    </row>
    <row r="237" spans="1:27" x14ac:dyDescent="0.15">
      <c r="A237" s="377" t="s">
        <v>746</v>
      </c>
      <c r="B237" s="378" t="s">
        <v>613</v>
      </c>
      <c r="C237" s="396" t="s">
        <v>614</v>
      </c>
      <c r="D237" s="379" t="s">
        <v>566</v>
      </c>
      <c r="E237" s="411">
        <f>Таблица3000!F237+Таблица2000!G237+Таблица1000!G237</f>
        <v>0</v>
      </c>
      <c r="F237" s="411">
        <f>Таблица2000!H237</f>
        <v>0</v>
      </c>
      <c r="G237" s="411">
        <f>Таблица3000!G237+Таблица2000!I237+Таблица1000!H237</f>
        <v>0</v>
      </c>
      <c r="H237" s="411">
        <f>Таблица1000!I237</f>
        <v>0</v>
      </c>
      <c r="I237" s="411">
        <f>Таблица1000!J237</f>
        <v>0</v>
      </c>
      <c r="J237" s="411">
        <f>Таблица1000!K237</f>
        <v>0</v>
      </c>
      <c r="K237" s="411">
        <f>Таблица2000!J237</f>
        <v>0</v>
      </c>
      <c r="L237" s="411">
        <f>Таблица3000!H237+Таблица2000!K237+Таблица1000!L237</f>
        <v>0</v>
      </c>
      <c r="M237" s="411">
        <f>Таблица2000!L237</f>
        <v>0</v>
      </c>
      <c r="N237" s="411">
        <f>Таблица3000!I237+Таблица2000!M237+Таблица1000!M237</f>
        <v>0</v>
      </c>
      <c r="O237" s="411">
        <f>Таблица3000!J237+Таблица2000!N237+Таблица1000!N237</f>
        <v>0</v>
      </c>
      <c r="P237" s="411">
        <f>Таблица3000!K237+Таблица2000!O237+Таблица1000!O237</f>
        <v>0</v>
      </c>
      <c r="Q237" s="411">
        <f>Таблица3000!L237+Таблица2000!P237+Таблица1000!P237</f>
        <v>0</v>
      </c>
      <c r="R237" s="411">
        <f>Таблица2000!Q237</f>
        <v>0</v>
      </c>
      <c r="S237" s="411">
        <f>Таблица2000!R237</f>
        <v>0</v>
      </c>
      <c r="T237" s="411">
        <f>Таблица3000!M237+Таблица2000!S237+Таблица1000!Q237</f>
        <v>0</v>
      </c>
      <c r="U237" s="411">
        <f>Таблица2000!T237</f>
        <v>0</v>
      </c>
      <c r="V237" s="411">
        <f>Таблица3000!N237+Таблица2000!U237+Таблица1000!R237</f>
        <v>0</v>
      </c>
      <c r="W237" s="411">
        <f>Таблица2000!V237</f>
        <v>0</v>
      </c>
      <c r="X237" s="557" t="e">
        <f>G237*1000/Таблица4601!F9</f>
        <v>#DIV/0!</v>
      </c>
      <c r="Y237" s="557" t="e">
        <f>N237*1000/Таблица4601!F9</f>
        <v>#DIV/0!</v>
      </c>
      <c r="Z237" s="557" t="e">
        <f>V237*1000/Таблица4601!F9</f>
        <v>#DIV/0!</v>
      </c>
      <c r="AA237" s="557" t="e">
        <f t="shared" si="3"/>
        <v>#DIV/0!</v>
      </c>
    </row>
    <row r="238" spans="1:27" x14ac:dyDescent="0.15">
      <c r="A238" s="377" t="s">
        <v>747</v>
      </c>
      <c r="B238" s="378" t="s">
        <v>619</v>
      </c>
      <c r="C238" s="396" t="s">
        <v>620</v>
      </c>
      <c r="D238" s="379" t="s">
        <v>663</v>
      </c>
      <c r="E238" s="411">
        <f>Таблица3000!F238+Таблица2000!G238+Таблица1000!G238</f>
        <v>0</v>
      </c>
      <c r="F238" s="411">
        <f>Таблица2000!H238</f>
        <v>0</v>
      </c>
      <c r="G238" s="411">
        <f>Таблица3000!G238+Таблица2000!I238+Таблица1000!H238</f>
        <v>0</v>
      </c>
      <c r="H238" s="411">
        <f>Таблица1000!I238</f>
        <v>0</v>
      </c>
      <c r="I238" s="411">
        <f>Таблица1000!J238</f>
        <v>0</v>
      </c>
      <c r="J238" s="411">
        <f>Таблица1000!K238</f>
        <v>0</v>
      </c>
      <c r="K238" s="411">
        <f>Таблица2000!J238</f>
        <v>0</v>
      </c>
      <c r="L238" s="411">
        <f>Таблица3000!H238+Таблица2000!K238+Таблица1000!L238</f>
        <v>0</v>
      </c>
      <c r="M238" s="411">
        <f>Таблица2000!L238</f>
        <v>0</v>
      </c>
      <c r="N238" s="411">
        <f>Таблица3000!I238+Таблица2000!M238+Таблица1000!M238</f>
        <v>0</v>
      </c>
      <c r="O238" s="411">
        <f>Таблица3000!J238+Таблица2000!N238+Таблица1000!N238</f>
        <v>0</v>
      </c>
      <c r="P238" s="411">
        <f>Таблица3000!K238+Таблица2000!O238+Таблица1000!O238</f>
        <v>0</v>
      </c>
      <c r="Q238" s="411">
        <f>Таблица3000!L238+Таблица2000!P238+Таблица1000!P238</f>
        <v>0</v>
      </c>
      <c r="R238" s="411">
        <f>Таблица2000!Q238</f>
        <v>0</v>
      </c>
      <c r="S238" s="411">
        <f>Таблица2000!R238</f>
        <v>0</v>
      </c>
      <c r="T238" s="411">
        <f>Таблица3000!M238+Таблица2000!S238+Таблица1000!Q238</f>
        <v>0</v>
      </c>
      <c r="U238" s="411">
        <f>Таблица2000!T238</f>
        <v>0</v>
      </c>
      <c r="V238" s="411">
        <f>Таблица3000!N238+Таблица2000!U238+Таблица1000!R238</f>
        <v>0</v>
      </c>
      <c r="W238" s="411">
        <f>Таблица2000!V238</f>
        <v>0</v>
      </c>
      <c r="X238" s="557" t="e">
        <f>G238*1000/Таблица4601!F9</f>
        <v>#DIV/0!</v>
      </c>
      <c r="Y238" s="557" t="e">
        <f>N238*1000/Таблица4601!F9</f>
        <v>#DIV/0!</v>
      </c>
      <c r="Z238" s="557" t="e">
        <f>V238*1000/Таблица4601!F9</f>
        <v>#DIV/0!</v>
      </c>
      <c r="AA238" s="557" t="e">
        <f t="shared" si="3"/>
        <v>#DIV/0!</v>
      </c>
    </row>
    <row r="239" spans="1:27" x14ac:dyDescent="0.15">
      <c r="A239" s="377" t="s">
        <v>665</v>
      </c>
      <c r="B239" s="378" t="s">
        <v>651</v>
      </c>
      <c r="C239" s="396" t="s">
        <v>649</v>
      </c>
      <c r="D239" s="379" t="s">
        <v>615</v>
      </c>
      <c r="E239" s="411">
        <f>Таблица3000!F239+Таблица2000!G239+Таблица1000!G239</f>
        <v>0</v>
      </c>
      <c r="F239" s="411">
        <f>Таблица2000!H239</f>
        <v>0</v>
      </c>
      <c r="G239" s="411">
        <f>Таблица3000!G239+Таблица2000!I239+Таблица1000!H239</f>
        <v>0</v>
      </c>
      <c r="H239" s="411">
        <f>Таблица1000!I239</f>
        <v>0</v>
      </c>
      <c r="I239" s="411">
        <f>Таблица1000!J239</f>
        <v>0</v>
      </c>
      <c r="J239" s="411">
        <f>Таблица1000!K239</f>
        <v>0</v>
      </c>
      <c r="K239" s="411">
        <f>Таблица2000!J239</f>
        <v>0</v>
      </c>
      <c r="L239" s="411">
        <f>Таблица3000!H239+Таблица2000!K239+Таблица1000!L239</f>
        <v>0</v>
      </c>
      <c r="M239" s="411">
        <f>Таблица2000!L239</f>
        <v>0</v>
      </c>
      <c r="N239" s="411">
        <f>Таблица3000!I239+Таблица2000!M239+Таблица1000!M239</f>
        <v>0</v>
      </c>
      <c r="O239" s="411">
        <f>Таблица3000!J239+Таблица2000!N239+Таблица1000!N239</f>
        <v>0</v>
      </c>
      <c r="P239" s="411">
        <f>Таблица3000!K239+Таблица2000!O239+Таблица1000!O239</f>
        <v>0</v>
      </c>
      <c r="Q239" s="411">
        <f>Таблица3000!L239+Таблица2000!P239+Таблица1000!P239</f>
        <v>0</v>
      </c>
      <c r="R239" s="411">
        <f>Таблица2000!Q239</f>
        <v>0</v>
      </c>
      <c r="S239" s="411">
        <f>Таблица2000!R239</f>
        <v>0</v>
      </c>
      <c r="T239" s="411">
        <f>Таблица3000!M239+Таблица2000!S239+Таблица1000!Q239</f>
        <v>0</v>
      </c>
      <c r="U239" s="411">
        <f>Таблица2000!T239</f>
        <v>0</v>
      </c>
      <c r="V239" s="411">
        <f>Таблица3000!N239+Таблица2000!U239+Таблица1000!R239</f>
        <v>0</v>
      </c>
      <c r="W239" s="411">
        <f>Таблица2000!V239</f>
        <v>0</v>
      </c>
      <c r="X239" s="557" t="e">
        <f>G239*1000/Таблица4601!F9</f>
        <v>#DIV/0!</v>
      </c>
      <c r="Y239" s="557" t="e">
        <f>N239*1000/Таблица4601!F9</f>
        <v>#DIV/0!</v>
      </c>
      <c r="Z239" s="557" t="e">
        <f>V239*1000/Таблица4601!F9</f>
        <v>#DIV/0!</v>
      </c>
      <c r="AA239" s="557" t="e">
        <f t="shared" si="3"/>
        <v>#DIV/0!</v>
      </c>
    </row>
    <row r="240" spans="1:27" x14ac:dyDescent="0.15">
      <c r="A240" s="377" t="s">
        <v>1062</v>
      </c>
      <c r="B240" s="378" t="s">
        <v>1060</v>
      </c>
      <c r="C240" s="396" t="s">
        <v>1061</v>
      </c>
      <c r="D240" s="379" t="s">
        <v>1063</v>
      </c>
      <c r="E240" s="411">
        <f>Таблица3000!F240+Таблица2000!G240+Таблица1000!G240</f>
        <v>0</v>
      </c>
      <c r="F240" s="411">
        <f>Таблица2000!H240</f>
        <v>0</v>
      </c>
      <c r="G240" s="411">
        <f>Таблица3000!G240+Таблица2000!I240+Таблица1000!H240</f>
        <v>0</v>
      </c>
      <c r="H240" s="411">
        <f>Таблица1000!I240</f>
        <v>0</v>
      </c>
      <c r="I240" s="411">
        <f>Таблица1000!J240</f>
        <v>0</v>
      </c>
      <c r="J240" s="411">
        <f>Таблица1000!K240</f>
        <v>0</v>
      </c>
      <c r="K240" s="411">
        <f>Таблица2000!J240</f>
        <v>0</v>
      </c>
      <c r="L240" s="411">
        <f>Таблица3000!H240+Таблица2000!K240+Таблица1000!L240</f>
        <v>0</v>
      </c>
      <c r="M240" s="411">
        <f>Таблица2000!L240</f>
        <v>0</v>
      </c>
      <c r="N240" s="411">
        <f>Таблица3000!I240+Таблица2000!M240+Таблица1000!M240</f>
        <v>0</v>
      </c>
      <c r="O240" s="411">
        <f>Таблица3000!J240+Таблица2000!N240+Таблица1000!N240</f>
        <v>0</v>
      </c>
      <c r="P240" s="411">
        <f>Таблица3000!K240+Таблица2000!O240+Таблица1000!O240</f>
        <v>0</v>
      </c>
      <c r="Q240" s="411">
        <f>Таблица3000!L240+Таблица2000!P240+Таблица1000!P240</f>
        <v>0</v>
      </c>
      <c r="R240" s="411">
        <f>Таблица2000!Q240</f>
        <v>0</v>
      </c>
      <c r="S240" s="411">
        <f>Таблица2000!R240</f>
        <v>0</v>
      </c>
      <c r="T240" s="411">
        <f>Таблица3000!M240+Таблица2000!S240+Таблица1000!Q240</f>
        <v>0</v>
      </c>
      <c r="U240" s="411">
        <f>Таблица2000!T240</f>
        <v>0</v>
      </c>
      <c r="V240" s="411">
        <f>Таблица3000!N240+Таблица2000!U240+Таблица1000!R240</f>
        <v>0</v>
      </c>
      <c r="W240" s="411">
        <f>Таблица2000!V240</f>
        <v>0</v>
      </c>
      <c r="X240" s="557" t="e">
        <f>G240*1000/Таблица4601!F9</f>
        <v>#DIV/0!</v>
      </c>
      <c r="Y240" s="557" t="e">
        <f>N240*1000/Таблица4601!F9</f>
        <v>#DIV/0!</v>
      </c>
      <c r="Z240" s="557" t="e">
        <f>V240*1000/Таблица4601!F9</f>
        <v>#DIV/0!</v>
      </c>
      <c r="AA240" s="557" t="e">
        <f t="shared" si="3"/>
        <v>#DIV/0!</v>
      </c>
    </row>
    <row r="241" spans="1:27" x14ac:dyDescent="0.15">
      <c r="A241" s="377" t="s">
        <v>1563</v>
      </c>
      <c r="B241" s="378" t="s">
        <v>1502</v>
      </c>
      <c r="C241" s="396" t="s">
        <v>1503</v>
      </c>
      <c r="D241" s="379"/>
      <c r="E241" s="411">
        <f>Таблица3000!F241+Таблица2000!G241+Таблица1000!G241</f>
        <v>0</v>
      </c>
      <c r="F241" s="411">
        <f>Таблица2000!H241</f>
        <v>0</v>
      </c>
      <c r="G241" s="411">
        <f>Таблица3000!G241+Таблица2000!I241+Таблица1000!H241</f>
        <v>0</v>
      </c>
      <c r="H241" s="411">
        <f>Таблица1000!I241</f>
        <v>0</v>
      </c>
      <c r="I241" s="411">
        <f>Таблица1000!J241</f>
        <v>0</v>
      </c>
      <c r="J241" s="411">
        <f>Таблица1000!K241</f>
        <v>0</v>
      </c>
      <c r="K241" s="411">
        <f>Таблица2000!J241</f>
        <v>0</v>
      </c>
      <c r="L241" s="411">
        <f>Таблица3000!H241+Таблица2000!K241+Таблица1000!L241</f>
        <v>0</v>
      </c>
      <c r="M241" s="411">
        <f>Таблица2000!L241</f>
        <v>0</v>
      </c>
      <c r="N241" s="411">
        <f>Таблица3000!I241+Таблица2000!M241+Таблица1000!M241</f>
        <v>0</v>
      </c>
      <c r="O241" s="411">
        <f>Таблица3000!J241+Таблица2000!N241+Таблица1000!N241</f>
        <v>0</v>
      </c>
      <c r="P241" s="411">
        <f>Таблица3000!K241+Таблица2000!O241+Таблица1000!O241</f>
        <v>0</v>
      </c>
      <c r="Q241" s="411">
        <f>Таблица3000!L241+Таблица2000!P241+Таблица1000!P241</f>
        <v>0</v>
      </c>
      <c r="R241" s="411">
        <f>Таблица2000!Q241</f>
        <v>0</v>
      </c>
      <c r="S241" s="411">
        <f>Таблица2000!R241</f>
        <v>0</v>
      </c>
      <c r="T241" s="411">
        <f>Таблица3000!M241+Таблица2000!S241+Таблица1000!Q241</f>
        <v>0</v>
      </c>
      <c r="U241" s="411">
        <f>Таблица2000!T241</f>
        <v>0</v>
      </c>
      <c r="V241" s="411">
        <f>Таблица3000!N241+Таблица2000!U241+Таблица1000!R241</f>
        <v>0</v>
      </c>
      <c r="W241" s="411">
        <f>Таблица2000!V241</f>
        <v>0</v>
      </c>
      <c r="X241" s="557" t="e">
        <f>G241*1000/Таблица4601!F9</f>
        <v>#DIV/0!</v>
      </c>
      <c r="Y241" s="557" t="e">
        <f>N241*1000/Таблица4601!F9</f>
        <v>#DIV/0!</v>
      </c>
      <c r="Z241" s="557" t="e">
        <f>V241*1000/Таблица4601!F9</f>
        <v>#DIV/0!</v>
      </c>
      <c r="AA241" s="557" t="e">
        <f t="shared" si="3"/>
        <v>#DIV/0!</v>
      </c>
    </row>
    <row r="242" spans="1:27" ht="21" x14ac:dyDescent="0.15">
      <c r="A242" s="374" t="s">
        <v>748</v>
      </c>
      <c r="B242" s="375" t="s">
        <v>254</v>
      </c>
      <c r="C242" s="425" t="s">
        <v>170</v>
      </c>
      <c r="D242" s="376" t="s">
        <v>787</v>
      </c>
      <c r="E242" s="411">
        <f>Таблица3000!F242+Таблица2000!G242+Таблица1000!G242</f>
        <v>0</v>
      </c>
      <c r="F242" s="411">
        <f>Таблица2000!H242</f>
        <v>0</v>
      </c>
      <c r="G242" s="411">
        <f>Таблица3000!G242+Таблица2000!I242+Таблица1000!H242</f>
        <v>0</v>
      </c>
      <c r="H242" s="411">
        <f>Таблица1000!I242</f>
        <v>0</v>
      </c>
      <c r="I242" s="411">
        <f>Таблица1000!J242</f>
        <v>0</v>
      </c>
      <c r="J242" s="411">
        <f>Таблица1000!K242</f>
        <v>0</v>
      </c>
      <c r="K242" s="411">
        <f>Таблица2000!J242</f>
        <v>0</v>
      </c>
      <c r="L242" s="411">
        <f>Таблица3000!H242+Таблица2000!K242+Таблица1000!L242</f>
        <v>0</v>
      </c>
      <c r="M242" s="411">
        <f>Таблица2000!L242</f>
        <v>0</v>
      </c>
      <c r="N242" s="411">
        <f>Таблица3000!I242+Таблица2000!M242+Таблица1000!M242</f>
        <v>0</v>
      </c>
      <c r="O242" s="411">
        <f>Таблица3000!J242+Таблица2000!N242+Таблица1000!N242</f>
        <v>0</v>
      </c>
      <c r="P242" s="411">
        <f>Таблица3000!K242+Таблица2000!O242+Таблица1000!O242</f>
        <v>0</v>
      </c>
      <c r="Q242" s="411">
        <f>Таблица3000!L242+Таблица2000!P242+Таблица1000!P242</f>
        <v>0</v>
      </c>
      <c r="R242" s="411">
        <f>Таблица2000!Q242</f>
        <v>0</v>
      </c>
      <c r="S242" s="411">
        <f>Таблица2000!R242</f>
        <v>0</v>
      </c>
      <c r="T242" s="411">
        <f>Таблица3000!M242+Таблица2000!S242+Таблица1000!Q242</f>
        <v>0</v>
      </c>
      <c r="U242" s="411">
        <f>Таблица2000!T242</f>
        <v>0</v>
      </c>
      <c r="V242" s="411">
        <f>Таблица3000!N242+Таблица2000!U242+Таблица1000!R242</f>
        <v>0</v>
      </c>
      <c r="W242" s="411">
        <f>Таблица2000!V242</f>
        <v>0</v>
      </c>
      <c r="X242" s="557" t="e">
        <f>G242*1000/Таблица4601!F9</f>
        <v>#DIV/0!</v>
      </c>
      <c r="Y242" s="557" t="e">
        <f>N242*1000/Таблица4601!F9</f>
        <v>#DIV/0!</v>
      </c>
      <c r="Z242" s="557" t="e">
        <f>V242*1000/Таблица4601!F9</f>
        <v>#DIV/0!</v>
      </c>
      <c r="AA242" s="557" t="e">
        <f t="shared" si="3"/>
        <v>#DIV/0!</v>
      </c>
    </row>
    <row r="243" spans="1:27" ht="21" x14ac:dyDescent="0.15">
      <c r="A243" s="374" t="s">
        <v>749</v>
      </c>
      <c r="B243" s="375" t="s">
        <v>255</v>
      </c>
      <c r="C243" s="425" t="s">
        <v>171</v>
      </c>
      <c r="D243" s="376" t="s">
        <v>994</v>
      </c>
      <c r="E243" s="411">
        <f>Таблица3000!F243+Таблица2000!G243+Таблица1000!G243</f>
        <v>0</v>
      </c>
      <c r="F243" s="411">
        <f>Таблица2000!H243</f>
        <v>0</v>
      </c>
      <c r="G243" s="411">
        <f>Таблица3000!G243+Таблица2000!I243+Таблица1000!H243</f>
        <v>0</v>
      </c>
      <c r="H243" s="411">
        <f>Таблица1000!I243</f>
        <v>0</v>
      </c>
      <c r="I243" s="411">
        <f>Таблица1000!J243</f>
        <v>0</v>
      </c>
      <c r="J243" s="411">
        <f>Таблица1000!K243</f>
        <v>0</v>
      </c>
      <c r="K243" s="411">
        <f>Таблица2000!J243</f>
        <v>0</v>
      </c>
      <c r="L243" s="411">
        <f>Таблица3000!H243+Таблица2000!K243+Таблица1000!L243</f>
        <v>0</v>
      </c>
      <c r="M243" s="411">
        <f>Таблица2000!L243</f>
        <v>0</v>
      </c>
      <c r="N243" s="411">
        <f>Таблица3000!I243+Таблица2000!M243+Таблица1000!M243</f>
        <v>0</v>
      </c>
      <c r="O243" s="411">
        <f>Таблица3000!J243+Таблица2000!N243+Таблица1000!N243</f>
        <v>0</v>
      </c>
      <c r="P243" s="411">
        <f>Таблица3000!K243+Таблица2000!O243+Таблица1000!O243</f>
        <v>0</v>
      </c>
      <c r="Q243" s="411">
        <f>Таблица3000!L243+Таблица2000!P243+Таблица1000!P243</f>
        <v>0</v>
      </c>
      <c r="R243" s="411">
        <f>Таблица2000!Q243</f>
        <v>0</v>
      </c>
      <c r="S243" s="411">
        <f>Таблица2000!R243</f>
        <v>0</v>
      </c>
      <c r="T243" s="411">
        <f>Таблица3000!M243+Таблица2000!S243+Таблица1000!Q243</f>
        <v>0</v>
      </c>
      <c r="U243" s="411">
        <f>Таблица2000!T243</f>
        <v>0</v>
      </c>
      <c r="V243" s="411">
        <f>Таблица3000!N243+Таблица2000!U243+Таблица1000!R243</f>
        <v>0</v>
      </c>
      <c r="W243" s="411">
        <f>Таблица2000!V243</f>
        <v>0</v>
      </c>
      <c r="X243" s="557" t="e">
        <f>G243*1000/Таблица4601!F9</f>
        <v>#DIV/0!</v>
      </c>
      <c r="Y243" s="557" t="e">
        <f>N243*1000/Таблица4601!F9</f>
        <v>#DIV/0!</v>
      </c>
      <c r="Z243" s="557" t="e">
        <f>V243*1000/Таблица4601!F9</f>
        <v>#DIV/0!</v>
      </c>
      <c r="AA243" s="557" t="e">
        <f t="shared" si="3"/>
        <v>#DIV/0!</v>
      </c>
    </row>
    <row r="244" spans="1:27" ht="21" x14ac:dyDescent="0.15">
      <c r="A244" s="374" t="s">
        <v>750</v>
      </c>
      <c r="B244" s="375" t="s">
        <v>256</v>
      </c>
      <c r="C244" s="375" t="s">
        <v>172</v>
      </c>
      <c r="D244" s="376" t="s">
        <v>60</v>
      </c>
      <c r="E244" s="411">
        <f>Таблица3000!F244+Таблица2000!G244+Таблица1000!G244</f>
        <v>0</v>
      </c>
      <c r="F244" s="411">
        <f>Таблица2000!H244</f>
        <v>0</v>
      </c>
      <c r="G244" s="411">
        <f>Таблица3000!G244+Таблица2000!I244+Таблица1000!H244</f>
        <v>0</v>
      </c>
      <c r="H244" s="411">
        <f>Таблица1000!I244</f>
        <v>0</v>
      </c>
      <c r="I244" s="411">
        <f>Таблица1000!J244</f>
        <v>0</v>
      </c>
      <c r="J244" s="411">
        <f>Таблица1000!K244</f>
        <v>0</v>
      </c>
      <c r="K244" s="411">
        <f>Таблица2000!J244</f>
        <v>0</v>
      </c>
      <c r="L244" s="411">
        <f>Таблица3000!H244+Таблица2000!K244+Таблица1000!L244</f>
        <v>0</v>
      </c>
      <c r="M244" s="411">
        <f>Таблица2000!L244</f>
        <v>0</v>
      </c>
      <c r="N244" s="411">
        <f>Таблица3000!I244+Таблица2000!M244+Таблица1000!M244</f>
        <v>0</v>
      </c>
      <c r="O244" s="411">
        <f>Таблица3000!J244+Таблица2000!N244+Таблица1000!N244</f>
        <v>0</v>
      </c>
      <c r="P244" s="411">
        <f>Таблица3000!K244+Таблица2000!O244+Таблица1000!O244</f>
        <v>0</v>
      </c>
      <c r="Q244" s="411">
        <f>Таблица3000!L244+Таблица2000!P244+Таблица1000!P244</f>
        <v>0</v>
      </c>
      <c r="R244" s="411">
        <f>Таблица2000!Q244</f>
        <v>0</v>
      </c>
      <c r="S244" s="411">
        <f>Таблица2000!R244</f>
        <v>0</v>
      </c>
      <c r="T244" s="411">
        <f>Таблица3000!M244+Таблица2000!S244+Таблица1000!Q244</f>
        <v>0</v>
      </c>
      <c r="U244" s="411">
        <f>Таблица2000!T244</f>
        <v>0</v>
      </c>
      <c r="V244" s="411">
        <f>Таблица3000!N244+Таблица2000!U244+Таблица1000!R244</f>
        <v>0</v>
      </c>
      <c r="W244" s="411">
        <f>Таблица2000!V244</f>
        <v>0</v>
      </c>
      <c r="X244" s="557" t="e">
        <f>G244*1000/Таблица4601!F9</f>
        <v>#DIV/0!</v>
      </c>
      <c r="Y244" s="557" t="e">
        <f>N244*1000/Таблица4601!F9</f>
        <v>#DIV/0!</v>
      </c>
      <c r="Z244" s="557" t="e">
        <f>V244*1000/Таблица4601!F9</f>
        <v>#DIV/0!</v>
      </c>
      <c r="AA244" s="557" t="e">
        <f t="shared" si="3"/>
        <v>#DIV/0!</v>
      </c>
    </row>
    <row r="245" spans="1:27" ht="21" x14ac:dyDescent="0.15">
      <c r="A245" s="377" t="s">
        <v>751</v>
      </c>
      <c r="B245" s="378" t="s">
        <v>257</v>
      </c>
      <c r="C245" s="378" t="s">
        <v>105</v>
      </c>
      <c r="D245" s="379" t="s">
        <v>416</v>
      </c>
      <c r="E245" s="411">
        <f>Таблица3000!F245+Таблица2000!G245+Таблица1000!G245</f>
        <v>0</v>
      </c>
      <c r="F245" s="411">
        <f>Таблица2000!H245</f>
        <v>0</v>
      </c>
      <c r="G245" s="411">
        <f>Таблица3000!G245+Таблица2000!I245+Таблица1000!H245</f>
        <v>0</v>
      </c>
      <c r="H245" s="411">
        <f>Таблица1000!I245</f>
        <v>0</v>
      </c>
      <c r="I245" s="411">
        <f>Таблица1000!J245</f>
        <v>0</v>
      </c>
      <c r="J245" s="411">
        <f>Таблица1000!K245</f>
        <v>0</v>
      </c>
      <c r="K245" s="411">
        <f>Таблица2000!J245</f>
        <v>0</v>
      </c>
      <c r="L245" s="411">
        <f>Таблица3000!H245+Таблица2000!K245+Таблица1000!L245</f>
        <v>0</v>
      </c>
      <c r="M245" s="411">
        <f>Таблица2000!L245</f>
        <v>0</v>
      </c>
      <c r="N245" s="411">
        <f>Таблица3000!I245+Таблица2000!M245+Таблица1000!M245</f>
        <v>0</v>
      </c>
      <c r="O245" s="411">
        <f>Таблица3000!J245+Таблица2000!N245+Таблица1000!N245</f>
        <v>0</v>
      </c>
      <c r="P245" s="411">
        <f>Таблица3000!K245+Таблица2000!O245+Таблица1000!O245</f>
        <v>0</v>
      </c>
      <c r="Q245" s="411">
        <f>Таблица3000!L245+Таблица2000!P245+Таблица1000!P245</f>
        <v>0</v>
      </c>
      <c r="R245" s="411">
        <f>Таблица2000!Q245</f>
        <v>0</v>
      </c>
      <c r="S245" s="411">
        <f>Таблица2000!R245</f>
        <v>0</v>
      </c>
      <c r="T245" s="411">
        <f>Таблица3000!M245+Таблица2000!S245+Таблица1000!Q245</f>
        <v>0</v>
      </c>
      <c r="U245" s="411">
        <f>Таблица2000!T245</f>
        <v>0</v>
      </c>
      <c r="V245" s="411">
        <f>Таблица3000!N245+Таблица2000!U245+Таблица1000!R245</f>
        <v>0</v>
      </c>
      <c r="W245" s="411">
        <f>Таблица2000!V245</f>
        <v>0</v>
      </c>
      <c r="X245" s="557" t="e">
        <f>G245*1000/Таблица4601!F9</f>
        <v>#DIV/0!</v>
      </c>
      <c r="Y245" s="557" t="e">
        <f>N245*1000/Таблица4601!F9</f>
        <v>#DIV/0!</v>
      </c>
      <c r="Z245" s="557" t="e">
        <f>V245*1000/Таблица4601!F9</f>
        <v>#DIV/0!</v>
      </c>
      <c r="AA245" s="557" t="e">
        <f t="shared" si="3"/>
        <v>#DIV/0!</v>
      </c>
    </row>
    <row r="246" spans="1:27" x14ac:dyDescent="0.15">
      <c r="A246" s="377" t="s">
        <v>931</v>
      </c>
      <c r="B246" s="378" t="s">
        <v>427</v>
      </c>
      <c r="C246" s="378" t="s">
        <v>421</v>
      </c>
      <c r="D246" s="379" t="s">
        <v>932</v>
      </c>
      <c r="E246" s="411">
        <f>Таблица3000!F246+Таблица2000!G246+Таблица1000!G246</f>
        <v>0</v>
      </c>
      <c r="F246" s="411">
        <f>Таблица2000!H246</f>
        <v>0</v>
      </c>
      <c r="G246" s="411">
        <f>Таблица3000!G246+Таблица2000!I246+Таблица1000!H246</f>
        <v>0</v>
      </c>
      <c r="H246" s="411">
        <f>Таблица1000!I246</f>
        <v>0</v>
      </c>
      <c r="I246" s="411">
        <f>Таблица1000!J246</f>
        <v>0</v>
      </c>
      <c r="J246" s="411">
        <f>Таблица1000!K246</f>
        <v>0</v>
      </c>
      <c r="K246" s="411">
        <f>Таблица2000!J246</f>
        <v>0</v>
      </c>
      <c r="L246" s="411">
        <f>Таблица3000!H246+Таблица2000!K246+Таблица1000!L246</f>
        <v>0</v>
      </c>
      <c r="M246" s="411">
        <f>Таблица2000!L246</f>
        <v>0</v>
      </c>
      <c r="N246" s="411">
        <f>Таблица3000!I246+Таблица2000!M246+Таблица1000!M246</f>
        <v>0</v>
      </c>
      <c r="O246" s="411">
        <f>Таблица3000!J246+Таблица2000!N246+Таблица1000!N246</f>
        <v>0</v>
      </c>
      <c r="P246" s="411">
        <f>Таблица3000!K246+Таблица2000!O246+Таблица1000!O246</f>
        <v>0</v>
      </c>
      <c r="Q246" s="411">
        <f>Таблица3000!L246+Таблица2000!P246+Таблица1000!P246</f>
        <v>0</v>
      </c>
      <c r="R246" s="411">
        <f>Таблица2000!Q246</f>
        <v>0</v>
      </c>
      <c r="S246" s="411">
        <f>Таблица2000!R246</f>
        <v>0</v>
      </c>
      <c r="T246" s="411">
        <f>Таблица3000!M246+Таблица2000!S246+Таблица1000!Q246</f>
        <v>0</v>
      </c>
      <c r="U246" s="411">
        <f>Таблица2000!T246</f>
        <v>0</v>
      </c>
      <c r="V246" s="411">
        <f>Таблица3000!N246+Таблица2000!U246+Таблица1000!R246</f>
        <v>0</v>
      </c>
      <c r="W246" s="411">
        <f>Таблица2000!V246</f>
        <v>0</v>
      </c>
      <c r="X246" s="557" t="e">
        <f>G246*1000/Таблица4601!F9</f>
        <v>#DIV/0!</v>
      </c>
      <c r="Y246" s="557" t="e">
        <f>N246*1000/Таблица4601!F9</f>
        <v>#DIV/0!</v>
      </c>
      <c r="Z246" s="557" t="e">
        <f>V246*1000/Таблица4601!F9</f>
        <v>#DIV/0!</v>
      </c>
      <c r="AA246" s="557" t="e">
        <f t="shared" si="3"/>
        <v>#DIV/0!</v>
      </c>
    </row>
    <row r="247" spans="1:27" ht="21" x14ac:dyDescent="0.15">
      <c r="A247" s="377" t="s">
        <v>752</v>
      </c>
      <c r="B247" s="378" t="s">
        <v>428</v>
      </c>
      <c r="C247" s="378" t="s">
        <v>422</v>
      </c>
      <c r="D247" s="379" t="s">
        <v>61</v>
      </c>
      <c r="E247" s="411">
        <f>Таблица3000!F247+Таблица2000!G247+Таблица1000!G247</f>
        <v>0</v>
      </c>
      <c r="F247" s="411">
        <f>Таблица2000!H247</f>
        <v>0</v>
      </c>
      <c r="G247" s="411">
        <f>Таблица3000!G247+Таблица2000!I247+Таблица1000!H247</f>
        <v>0</v>
      </c>
      <c r="H247" s="411">
        <f>Таблица1000!I247</f>
        <v>0</v>
      </c>
      <c r="I247" s="411">
        <f>Таблица1000!J247</f>
        <v>0</v>
      </c>
      <c r="J247" s="411">
        <f>Таблица1000!K247</f>
        <v>0</v>
      </c>
      <c r="K247" s="411">
        <f>Таблица2000!J247</f>
        <v>0</v>
      </c>
      <c r="L247" s="411">
        <f>Таблица3000!H247+Таблица2000!K247+Таблица1000!L247</f>
        <v>0</v>
      </c>
      <c r="M247" s="411">
        <f>Таблица2000!L247</f>
        <v>0</v>
      </c>
      <c r="N247" s="411">
        <f>Таблица3000!I247+Таблица2000!M247+Таблица1000!M247</f>
        <v>0</v>
      </c>
      <c r="O247" s="411">
        <f>Таблица3000!J247+Таблица2000!N247+Таблица1000!N247</f>
        <v>0</v>
      </c>
      <c r="P247" s="411">
        <f>Таблица3000!K247+Таблица2000!O247+Таблица1000!O247</f>
        <v>0</v>
      </c>
      <c r="Q247" s="411">
        <f>Таблица3000!L247+Таблица2000!P247+Таблица1000!P247</f>
        <v>0</v>
      </c>
      <c r="R247" s="411">
        <f>Таблица2000!Q247</f>
        <v>0</v>
      </c>
      <c r="S247" s="411">
        <f>Таблица2000!R247</f>
        <v>0</v>
      </c>
      <c r="T247" s="411">
        <f>Таблица3000!M247+Таблица2000!S247+Таблица1000!Q247</f>
        <v>0</v>
      </c>
      <c r="U247" s="411">
        <f>Таблица2000!T247</f>
        <v>0</v>
      </c>
      <c r="V247" s="411">
        <f>Таблица3000!N247+Таблица2000!U247+Таблица1000!R247</f>
        <v>0</v>
      </c>
      <c r="W247" s="411">
        <f>Таблица2000!V247</f>
        <v>0</v>
      </c>
      <c r="X247" s="557" t="e">
        <f>G247*1000/Таблица4601!F9</f>
        <v>#DIV/0!</v>
      </c>
      <c r="Y247" s="557" t="e">
        <f>N247*1000/Таблица4601!F9</f>
        <v>#DIV/0!</v>
      </c>
      <c r="Z247" s="557" t="e">
        <f>V247*1000/Таблица4601!F9</f>
        <v>#DIV/0!</v>
      </c>
      <c r="AA247" s="557" t="e">
        <f t="shared" si="3"/>
        <v>#DIV/0!</v>
      </c>
    </row>
    <row r="248" spans="1:27" ht="21" x14ac:dyDescent="0.15">
      <c r="A248" s="377" t="s">
        <v>933</v>
      </c>
      <c r="B248" s="378" t="s">
        <v>429</v>
      </c>
      <c r="C248" s="378" t="s">
        <v>423</v>
      </c>
      <c r="D248" s="379" t="s">
        <v>934</v>
      </c>
      <c r="E248" s="411">
        <f>Таблица3000!F248+Таблица2000!G248+Таблица1000!G248</f>
        <v>0</v>
      </c>
      <c r="F248" s="411">
        <f>Таблица2000!H248</f>
        <v>0</v>
      </c>
      <c r="G248" s="411">
        <f>Таблица3000!G248+Таблица2000!I248+Таблица1000!H248</f>
        <v>0</v>
      </c>
      <c r="H248" s="411">
        <f>Таблица1000!I248</f>
        <v>0</v>
      </c>
      <c r="I248" s="411">
        <f>Таблица1000!J248</f>
        <v>0</v>
      </c>
      <c r="J248" s="411">
        <f>Таблица1000!K248</f>
        <v>0</v>
      </c>
      <c r="K248" s="411">
        <f>Таблица2000!J248</f>
        <v>0</v>
      </c>
      <c r="L248" s="411">
        <f>Таблица3000!H248+Таблица2000!K248+Таблица1000!L248</f>
        <v>0</v>
      </c>
      <c r="M248" s="411">
        <f>Таблица2000!L248</f>
        <v>0</v>
      </c>
      <c r="N248" s="411">
        <f>Таблица3000!I248+Таблица2000!M248+Таблица1000!M248</f>
        <v>0</v>
      </c>
      <c r="O248" s="411">
        <f>Таблица3000!J248+Таблица2000!N248+Таблица1000!N248</f>
        <v>0</v>
      </c>
      <c r="P248" s="411">
        <f>Таблица3000!K248+Таблица2000!O248+Таблица1000!O248</f>
        <v>0</v>
      </c>
      <c r="Q248" s="411">
        <f>Таблица3000!L248+Таблица2000!P248+Таблица1000!P248</f>
        <v>0</v>
      </c>
      <c r="R248" s="411">
        <f>Таблица2000!Q248</f>
        <v>0</v>
      </c>
      <c r="S248" s="411">
        <f>Таблица2000!R248</f>
        <v>0</v>
      </c>
      <c r="T248" s="411">
        <f>Таблица3000!M248+Таблица2000!S248+Таблица1000!Q248</f>
        <v>0</v>
      </c>
      <c r="U248" s="411">
        <f>Таблица2000!T248</f>
        <v>0</v>
      </c>
      <c r="V248" s="411">
        <f>Таблица3000!N248+Таблица2000!U248+Таблица1000!R248</f>
        <v>0</v>
      </c>
      <c r="W248" s="411">
        <f>Таблица2000!V248</f>
        <v>0</v>
      </c>
      <c r="X248" s="557" t="e">
        <f>G248*1000/Таблица4601!F9</f>
        <v>#DIV/0!</v>
      </c>
      <c r="Y248" s="557" t="e">
        <f>N248*1000/Таблица4601!F9</f>
        <v>#DIV/0!</v>
      </c>
      <c r="Z248" s="557" t="e">
        <f>V248*1000/Таблица4601!F9</f>
        <v>#DIV/0!</v>
      </c>
      <c r="AA248" s="557" t="e">
        <f t="shared" si="3"/>
        <v>#DIV/0!</v>
      </c>
    </row>
    <row r="249" spans="1:27" ht="21" x14ac:dyDescent="0.15">
      <c r="A249" s="377" t="s">
        <v>413</v>
      </c>
      <c r="B249" s="378" t="s">
        <v>430</v>
      </c>
      <c r="C249" s="378" t="s">
        <v>424</v>
      </c>
      <c r="D249" s="379" t="s">
        <v>417</v>
      </c>
      <c r="E249" s="411">
        <f>Таблица3000!F249+Таблица2000!G249+Таблица1000!G249</f>
        <v>0</v>
      </c>
      <c r="F249" s="411">
        <f>Таблица2000!H249</f>
        <v>0</v>
      </c>
      <c r="G249" s="411">
        <f>Таблица3000!G249+Таблица2000!I249+Таблица1000!H249</f>
        <v>0</v>
      </c>
      <c r="H249" s="411">
        <f>Таблица1000!I249</f>
        <v>0</v>
      </c>
      <c r="I249" s="411">
        <f>Таблица1000!J249</f>
        <v>0</v>
      </c>
      <c r="J249" s="411">
        <f>Таблица1000!K249</f>
        <v>0</v>
      </c>
      <c r="K249" s="411">
        <f>Таблица2000!J249</f>
        <v>0</v>
      </c>
      <c r="L249" s="411">
        <f>Таблица3000!H249+Таблица2000!K249+Таблица1000!L249</f>
        <v>0</v>
      </c>
      <c r="M249" s="411">
        <f>Таблица2000!L249</f>
        <v>0</v>
      </c>
      <c r="N249" s="411">
        <f>Таблица3000!I249+Таблица2000!M249+Таблица1000!M249</f>
        <v>0</v>
      </c>
      <c r="O249" s="411">
        <f>Таблица3000!J249+Таблица2000!N249+Таблица1000!N249</f>
        <v>0</v>
      </c>
      <c r="P249" s="411">
        <f>Таблица3000!K249+Таблица2000!O249+Таблица1000!O249</f>
        <v>0</v>
      </c>
      <c r="Q249" s="411">
        <f>Таблица3000!L249+Таблица2000!P249+Таблица1000!P249</f>
        <v>0</v>
      </c>
      <c r="R249" s="411">
        <f>Таблица2000!Q249</f>
        <v>0</v>
      </c>
      <c r="S249" s="411">
        <f>Таблица2000!R249</f>
        <v>0</v>
      </c>
      <c r="T249" s="411">
        <f>Таблица3000!M249+Таблица2000!S249+Таблица1000!Q249</f>
        <v>0</v>
      </c>
      <c r="U249" s="411">
        <f>Таблица2000!T249</f>
        <v>0</v>
      </c>
      <c r="V249" s="411">
        <f>Таблица3000!N249+Таблица2000!U249+Таблица1000!R249</f>
        <v>0</v>
      </c>
      <c r="W249" s="411">
        <f>Таблица2000!V249</f>
        <v>0</v>
      </c>
      <c r="X249" s="557" t="e">
        <f>G249*1000/Таблица4601!F9</f>
        <v>#DIV/0!</v>
      </c>
      <c r="Y249" s="557" t="e">
        <f>N249*1000/Таблица4601!F9</f>
        <v>#DIV/0!</v>
      </c>
      <c r="Z249" s="557" t="e">
        <f>V249*1000/Таблица4601!F9</f>
        <v>#DIV/0!</v>
      </c>
      <c r="AA249" s="557" t="e">
        <f t="shared" si="3"/>
        <v>#DIV/0!</v>
      </c>
    </row>
    <row r="250" spans="1:27" x14ac:dyDescent="0.15">
      <c r="A250" s="377" t="s">
        <v>753</v>
      </c>
      <c r="B250" s="378" t="s">
        <v>431</v>
      </c>
      <c r="C250" s="378" t="s">
        <v>425</v>
      </c>
      <c r="D250" s="379" t="s">
        <v>633</v>
      </c>
      <c r="E250" s="411">
        <f>Таблица3000!F250+Таблица2000!G250+Таблица1000!G250</f>
        <v>0</v>
      </c>
      <c r="F250" s="411">
        <f>Таблица2000!H250</f>
        <v>0</v>
      </c>
      <c r="G250" s="411">
        <f>Таблица3000!G250+Таблица2000!I250+Таблица1000!H250</f>
        <v>0</v>
      </c>
      <c r="H250" s="411">
        <f>Таблица1000!I250</f>
        <v>0</v>
      </c>
      <c r="I250" s="411">
        <f>Таблица1000!J250</f>
        <v>0</v>
      </c>
      <c r="J250" s="411">
        <f>Таблица1000!K250</f>
        <v>0</v>
      </c>
      <c r="K250" s="411">
        <f>Таблица2000!J250</f>
        <v>0</v>
      </c>
      <c r="L250" s="411">
        <f>Таблица3000!H250+Таблица2000!K250+Таблица1000!L250</f>
        <v>0</v>
      </c>
      <c r="M250" s="411">
        <f>Таблица2000!L250</f>
        <v>0</v>
      </c>
      <c r="N250" s="411">
        <f>Таблица3000!I250+Таблица2000!M250+Таблица1000!M250</f>
        <v>0</v>
      </c>
      <c r="O250" s="411">
        <f>Таблица3000!J250+Таблица2000!N250+Таблица1000!N250</f>
        <v>0</v>
      </c>
      <c r="P250" s="411">
        <f>Таблица3000!K250+Таблица2000!O250+Таблица1000!O250</f>
        <v>0</v>
      </c>
      <c r="Q250" s="411">
        <f>Таблица3000!L250+Таблица2000!P250+Таблица1000!P250</f>
        <v>0</v>
      </c>
      <c r="R250" s="411">
        <f>Таблица2000!Q250</f>
        <v>0</v>
      </c>
      <c r="S250" s="411">
        <f>Таблица2000!R250</f>
        <v>0</v>
      </c>
      <c r="T250" s="411">
        <f>Таблица3000!M250+Таблица2000!S250+Таблица1000!Q250</f>
        <v>0</v>
      </c>
      <c r="U250" s="411">
        <f>Таблица2000!T250</f>
        <v>0</v>
      </c>
      <c r="V250" s="411">
        <f>Таблица3000!N250+Таблица2000!U250+Таблица1000!R250</f>
        <v>0</v>
      </c>
      <c r="W250" s="411">
        <f>Таблица2000!V250</f>
        <v>0</v>
      </c>
      <c r="X250" s="557" t="e">
        <f>G250*1000/Таблица4601!F9</f>
        <v>#DIV/0!</v>
      </c>
      <c r="Y250" s="557" t="e">
        <f>N250*1000/Таблица4601!F9</f>
        <v>#DIV/0!</v>
      </c>
      <c r="Z250" s="557" t="e">
        <f>V250*1000/Таблица4601!F9</f>
        <v>#DIV/0!</v>
      </c>
      <c r="AA250" s="557" t="e">
        <f t="shared" si="3"/>
        <v>#DIV/0!</v>
      </c>
    </row>
    <row r="251" spans="1:27" x14ac:dyDescent="0.15">
      <c r="A251" s="377" t="s">
        <v>414</v>
      </c>
      <c r="B251" s="378" t="s">
        <v>432</v>
      </c>
      <c r="C251" s="378" t="s">
        <v>426</v>
      </c>
      <c r="D251" s="379" t="s">
        <v>418</v>
      </c>
      <c r="E251" s="411">
        <f>Таблица3000!F251+Таблица2000!G251+Таблица1000!G251</f>
        <v>0</v>
      </c>
      <c r="F251" s="411">
        <f>Таблица2000!H251</f>
        <v>0</v>
      </c>
      <c r="G251" s="411">
        <f>Таблица3000!G251+Таблица2000!I251+Таблица1000!H251</f>
        <v>0</v>
      </c>
      <c r="H251" s="411">
        <f>Таблица1000!I251</f>
        <v>0</v>
      </c>
      <c r="I251" s="411">
        <f>Таблица1000!J251</f>
        <v>0</v>
      </c>
      <c r="J251" s="411">
        <f>Таблица1000!K251</f>
        <v>0</v>
      </c>
      <c r="K251" s="411">
        <f>Таблица2000!J251</f>
        <v>0</v>
      </c>
      <c r="L251" s="411">
        <f>Таблица3000!H251+Таблица2000!K251+Таблица1000!L251</f>
        <v>0</v>
      </c>
      <c r="M251" s="411">
        <f>Таблица2000!L251</f>
        <v>0</v>
      </c>
      <c r="N251" s="411">
        <f>Таблица3000!I251+Таблица2000!M251+Таблица1000!M251</f>
        <v>0</v>
      </c>
      <c r="O251" s="411">
        <f>Таблица3000!J251+Таблица2000!N251+Таблица1000!N251</f>
        <v>0</v>
      </c>
      <c r="P251" s="411">
        <f>Таблица3000!K251+Таблица2000!O251+Таблица1000!O251</f>
        <v>0</v>
      </c>
      <c r="Q251" s="411">
        <f>Таблица3000!L251+Таблица2000!P251+Таблица1000!P251</f>
        <v>0</v>
      </c>
      <c r="R251" s="411">
        <f>Таблица2000!Q251</f>
        <v>0</v>
      </c>
      <c r="S251" s="411">
        <f>Таблица2000!R251</f>
        <v>0</v>
      </c>
      <c r="T251" s="411">
        <f>Таблица3000!M251+Таблица2000!S251+Таблица1000!Q251</f>
        <v>0</v>
      </c>
      <c r="U251" s="411">
        <f>Таблица2000!T251</f>
        <v>0</v>
      </c>
      <c r="V251" s="411">
        <f>Таблица3000!N251+Таблица2000!U251+Таблица1000!R251</f>
        <v>0</v>
      </c>
      <c r="W251" s="411">
        <f>Таблица2000!V251</f>
        <v>0</v>
      </c>
      <c r="X251" s="557" t="e">
        <f>G251*1000/Таблица4601!F9</f>
        <v>#DIV/0!</v>
      </c>
      <c r="Y251" s="557" t="e">
        <f>N251*1000/Таблица4601!F9</f>
        <v>#DIV/0!</v>
      </c>
      <c r="Z251" s="557" t="e">
        <f>V251*1000/Таблица4601!F9</f>
        <v>#DIV/0!</v>
      </c>
      <c r="AA251" s="557" t="e">
        <f t="shared" si="3"/>
        <v>#DIV/0!</v>
      </c>
    </row>
    <row r="252" spans="1:27" x14ac:dyDescent="0.15">
      <c r="A252" s="377" t="s">
        <v>415</v>
      </c>
      <c r="B252" s="378" t="s">
        <v>635</v>
      </c>
      <c r="C252" s="378" t="s">
        <v>634</v>
      </c>
      <c r="D252" s="379" t="s">
        <v>419</v>
      </c>
      <c r="E252" s="411">
        <f>Таблица3000!F252+Таблица2000!G252+Таблица1000!G252</f>
        <v>0</v>
      </c>
      <c r="F252" s="411">
        <f>Таблица2000!H252</f>
        <v>0</v>
      </c>
      <c r="G252" s="411">
        <f>Таблица3000!G252+Таблица2000!I252+Таблица1000!H252</f>
        <v>0</v>
      </c>
      <c r="H252" s="411">
        <f>Таблица1000!I252</f>
        <v>0</v>
      </c>
      <c r="I252" s="411">
        <f>Таблица1000!J252</f>
        <v>0</v>
      </c>
      <c r="J252" s="411">
        <f>Таблица1000!K252</f>
        <v>0</v>
      </c>
      <c r="K252" s="411">
        <f>Таблица2000!J252</f>
        <v>0</v>
      </c>
      <c r="L252" s="411">
        <f>Таблица3000!H252+Таблица2000!K252+Таблица1000!L252</f>
        <v>0</v>
      </c>
      <c r="M252" s="411">
        <f>Таблица2000!L252</f>
        <v>0</v>
      </c>
      <c r="N252" s="411">
        <f>Таблица3000!I252+Таблица2000!M252+Таблица1000!M252</f>
        <v>0</v>
      </c>
      <c r="O252" s="411">
        <f>Таблица3000!J252+Таблица2000!N252+Таблица1000!N252</f>
        <v>0</v>
      </c>
      <c r="P252" s="411">
        <f>Таблица3000!K252+Таблица2000!O252+Таблица1000!O252</f>
        <v>0</v>
      </c>
      <c r="Q252" s="411">
        <f>Таблица3000!L252+Таблица2000!P252+Таблица1000!P252</f>
        <v>0</v>
      </c>
      <c r="R252" s="411">
        <f>Таблица2000!Q252</f>
        <v>0</v>
      </c>
      <c r="S252" s="411">
        <f>Таблица2000!R252</f>
        <v>0</v>
      </c>
      <c r="T252" s="411">
        <f>Таблица3000!M252+Таблица2000!S252+Таблица1000!Q252</f>
        <v>0</v>
      </c>
      <c r="U252" s="411">
        <f>Таблица2000!T252</f>
        <v>0</v>
      </c>
      <c r="V252" s="411">
        <f>Таблица3000!N252+Таблица2000!U252+Таблица1000!R252</f>
        <v>0</v>
      </c>
      <c r="W252" s="411">
        <f>Таблица2000!V252</f>
        <v>0</v>
      </c>
      <c r="X252" s="557" t="e">
        <f>G252*1000/Таблица4601!F9</f>
        <v>#DIV/0!</v>
      </c>
      <c r="Y252" s="557" t="e">
        <f>N252*1000/Таблица4601!F9</f>
        <v>#DIV/0!</v>
      </c>
      <c r="Z252" s="557" t="e">
        <f>V252*1000/Таблица4601!F9</f>
        <v>#DIV/0!</v>
      </c>
      <c r="AA252" s="557" t="e">
        <f t="shared" si="3"/>
        <v>#DIV/0!</v>
      </c>
    </row>
    <row r="253" spans="1:27" x14ac:dyDescent="0.15">
      <c r="A253" s="377" t="s">
        <v>754</v>
      </c>
      <c r="B253" s="378" t="s">
        <v>815</v>
      </c>
      <c r="C253" s="378" t="s">
        <v>816</v>
      </c>
      <c r="D253" s="379" t="s">
        <v>420</v>
      </c>
      <c r="E253" s="411">
        <f>Таблица3000!F253+Таблица2000!G253+Таблица1000!G253</f>
        <v>0</v>
      </c>
      <c r="F253" s="411">
        <f>Таблица2000!H253</f>
        <v>0</v>
      </c>
      <c r="G253" s="411">
        <f>Таблица3000!G253+Таблица2000!I253+Таблица1000!H253</f>
        <v>0</v>
      </c>
      <c r="H253" s="411">
        <f>Таблица1000!I253</f>
        <v>0</v>
      </c>
      <c r="I253" s="411">
        <f>Таблица1000!J253</f>
        <v>0</v>
      </c>
      <c r="J253" s="411">
        <f>Таблица1000!K253</f>
        <v>0</v>
      </c>
      <c r="K253" s="411">
        <f>Таблица2000!J253</f>
        <v>0</v>
      </c>
      <c r="L253" s="411">
        <f>Таблица3000!H253+Таблица2000!K253+Таблица1000!L253</f>
        <v>0</v>
      </c>
      <c r="M253" s="411">
        <f>Таблица2000!L253</f>
        <v>0</v>
      </c>
      <c r="N253" s="411">
        <f>Таблица3000!I253+Таблица2000!M253+Таблица1000!M253</f>
        <v>0</v>
      </c>
      <c r="O253" s="411">
        <f>Таблица3000!J253+Таблица2000!N253+Таблица1000!N253</f>
        <v>0</v>
      </c>
      <c r="P253" s="411">
        <f>Таблица3000!K253+Таблица2000!O253+Таблица1000!O253</f>
        <v>0</v>
      </c>
      <c r="Q253" s="411">
        <f>Таблица3000!L253+Таблица2000!P253+Таблица1000!P253</f>
        <v>0</v>
      </c>
      <c r="R253" s="411">
        <f>Таблица2000!Q253</f>
        <v>0</v>
      </c>
      <c r="S253" s="411">
        <f>Таблица2000!R253</f>
        <v>0</v>
      </c>
      <c r="T253" s="411">
        <f>Таблица3000!M253+Таблица2000!S253+Таблица1000!Q253</f>
        <v>0</v>
      </c>
      <c r="U253" s="411">
        <f>Таблица2000!T253</f>
        <v>0</v>
      </c>
      <c r="V253" s="411">
        <f>Таблица3000!N253+Таблица2000!U253+Таблица1000!R253</f>
        <v>0</v>
      </c>
      <c r="W253" s="411">
        <f>Таблица2000!V253</f>
        <v>0</v>
      </c>
      <c r="X253" s="557" t="e">
        <f>G253*1000/Таблица4601!F9</f>
        <v>#DIV/0!</v>
      </c>
      <c r="Y253" s="557" t="e">
        <f>N253*1000/Таблица4601!F9</f>
        <v>#DIV/0!</v>
      </c>
      <c r="Z253" s="557" t="e">
        <f>V253*1000/Таблица4601!F9</f>
        <v>#DIV/0!</v>
      </c>
      <c r="AA253" s="557" t="e">
        <f t="shared" si="3"/>
        <v>#DIV/0!</v>
      </c>
    </row>
    <row r="254" spans="1:27" x14ac:dyDescent="0.15">
      <c r="A254" s="377" t="s">
        <v>1564</v>
      </c>
      <c r="B254" s="378" t="s">
        <v>1505</v>
      </c>
      <c r="C254" s="378" t="s">
        <v>1506</v>
      </c>
      <c r="D254" s="379"/>
      <c r="E254" s="411">
        <f>Таблица3000!F254+Таблица2000!G254+Таблица1000!G254</f>
        <v>0</v>
      </c>
      <c r="F254" s="411">
        <f>Таблица2000!H254</f>
        <v>0</v>
      </c>
      <c r="G254" s="411">
        <f>Таблица3000!G254+Таблица2000!I254+Таблица1000!H254</f>
        <v>0</v>
      </c>
      <c r="H254" s="411">
        <f>Таблица1000!I254</f>
        <v>0</v>
      </c>
      <c r="I254" s="411">
        <f>Таблица1000!J254</f>
        <v>0</v>
      </c>
      <c r="J254" s="411">
        <f>Таблица1000!K254</f>
        <v>0</v>
      </c>
      <c r="K254" s="411">
        <f>Таблица2000!J254</f>
        <v>0</v>
      </c>
      <c r="L254" s="411">
        <f>Таблица3000!H254+Таблица2000!K254+Таблица1000!L254</f>
        <v>0</v>
      </c>
      <c r="M254" s="411">
        <f>Таблица2000!L254</f>
        <v>0</v>
      </c>
      <c r="N254" s="411">
        <f>Таблица3000!I254+Таблица2000!M254+Таблица1000!M254</f>
        <v>0</v>
      </c>
      <c r="O254" s="411">
        <f>Таблица3000!J254+Таблица2000!N254+Таблица1000!N254</f>
        <v>0</v>
      </c>
      <c r="P254" s="411">
        <f>Таблица3000!K254+Таблица2000!O254+Таблица1000!O254</f>
        <v>0</v>
      </c>
      <c r="Q254" s="411">
        <f>Таблица3000!L254+Таблица2000!P254+Таблица1000!P254</f>
        <v>0</v>
      </c>
      <c r="R254" s="411">
        <f>Таблица2000!Q254</f>
        <v>0</v>
      </c>
      <c r="S254" s="411">
        <f>Таблица2000!R254</f>
        <v>0</v>
      </c>
      <c r="T254" s="411">
        <f>Таблица3000!M254+Таблица2000!S254+Таблица1000!Q254</f>
        <v>0</v>
      </c>
      <c r="U254" s="411">
        <f>Таблица2000!T254</f>
        <v>0</v>
      </c>
      <c r="V254" s="411">
        <f>Таблица3000!N254+Таблица2000!U254+Таблица1000!R254</f>
        <v>0</v>
      </c>
      <c r="W254" s="411">
        <f>Таблица2000!V254</f>
        <v>0</v>
      </c>
      <c r="X254" s="557" t="e">
        <f>G254*1000/Таблица4601!F9</f>
        <v>#DIV/0!</v>
      </c>
      <c r="Y254" s="557" t="e">
        <f>N254*1000/Таблица4601!F9</f>
        <v>#DIV/0!</v>
      </c>
      <c r="Z254" s="557" t="e">
        <f>V254*1000/Таблица4601!F9</f>
        <v>#DIV/0!</v>
      </c>
      <c r="AA254" s="557" t="e">
        <f t="shared" si="3"/>
        <v>#DIV/0!</v>
      </c>
    </row>
    <row r="255" spans="1:27" ht="21" x14ac:dyDescent="0.15">
      <c r="A255" s="387" t="s">
        <v>1627</v>
      </c>
      <c r="B255" s="401" t="s">
        <v>1621</v>
      </c>
      <c r="C255" s="401" t="s">
        <v>1622</v>
      </c>
      <c r="D255" s="401" t="s">
        <v>1623</v>
      </c>
      <c r="E255" s="411">
        <f>Таблица3000!F255+Таблица2000!G255+Таблица1000!G255</f>
        <v>0</v>
      </c>
      <c r="F255" s="411">
        <f>Таблица2000!H255</f>
        <v>0</v>
      </c>
      <c r="G255" s="411">
        <f>Таблица3000!G255+Таблица2000!I255+Таблица1000!H255</f>
        <v>0</v>
      </c>
      <c r="H255" s="411">
        <f>Таблица1000!I255</f>
        <v>0</v>
      </c>
      <c r="I255" s="411">
        <f>Таблица1000!J255</f>
        <v>0</v>
      </c>
      <c r="J255" s="411">
        <f>Таблица1000!K255</f>
        <v>0</v>
      </c>
      <c r="K255" s="411">
        <f>Таблица2000!J255</f>
        <v>0</v>
      </c>
      <c r="L255" s="411">
        <f>Таблица3000!H255+Таблица2000!K255+Таблица1000!L255</f>
        <v>0</v>
      </c>
      <c r="M255" s="411">
        <f>Таблица2000!L255</f>
        <v>0</v>
      </c>
      <c r="N255" s="411">
        <f>Таблица3000!I255+Таблица2000!M255+Таблица1000!M255</f>
        <v>0</v>
      </c>
      <c r="O255" s="411">
        <f>Таблица3000!J255+Таблица2000!N255+Таблица1000!N255</f>
        <v>0</v>
      </c>
      <c r="P255" s="411">
        <f>Таблица3000!K255+Таблица2000!O255+Таблица1000!O255</f>
        <v>0</v>
      </c>
      <c r="Q255" s="411">
        <f>Таблица3000!L255+Таблица2000!P255+Таблица1000!P255</f>
        <v>0</v>
      </c>
      <c r="R255" s="411">
        <f>Таблица2000!Q255</f>
        <v>0</v>
      </c>
      <c r="S255" s="411">
        <f>Таблица2000!R255</f>
        <v>0</v>
      </c>
      <c r="T255" s="411">
        <f>Таблица3000!M255+Таблица2000!S255+Таблица1000!Q255</f>
        <v>0</v>
      </c>
      <c r="U255" s="411">
        <f>Таблица2000!T255</f>
        <v>0</v>
      </c>
      <c r="V255" s="411">
        <f>Таблица3000!N255+Таблица2000!U255+Таблица1000!R255</f>
        <v>0</v>
      </c>
      <c r="W255" s="411">
        <f>Таблица2000!V255</f>
        <v>0</v>
      </c>
      <c r="X255" s="557" t="e">
        <f>G255*1000/Таблица4601!F9</f>
        <v>#DIV/0!</v>
      </c>
      <c r="Y255" s="557" t="e">
        <f>N255*1000/Таблица4601!F9</f>
        <v>#DIV/0!</v>
      </c>
      <c r="Z255" s="557" t="e">
        <f>V255*1000/Таблица4601!F9</f>
        <v>#DIV/0!</v>
      </c>
      <c r="AA255" s="557" t="e">
        <f t="shared" si="3"/>
        <v>#DIV/0!</v>
      </c>
    </row>
    <row r="256" spans="1:27" ht="21" x14ac:dyDescent="0.15">
      <c r="A256" s="387" t="s">
        <v>1628</v>
      </c>
      <c r="B256" s="401" t="s">
        <v>1626</v>
      </c>
      <c r="C256" s="401" t="s">
        <v>1624</v>
      </c>
      <c r="D256" s="401" t="s">
        <v>1625</v>
      </c>
      <c r="E256" s="411">
        <f>Таблица3000!F256+Таблица2000!G256+Таблица1000!G256</f>
        <v>0</v>
      </c>
      <c r="F256" s="411">
        <f>Таблица2000!H256</f>
        <v>0</v>
      </c>
      <c r="G256" s="411">
        <f>Таблица3000!G256+Таблица2000!I256+Таблица1000!H256</f>
        <v>0</v>
      </c>
      <c r="H256" s="411">
        <f>Таблица1000!I256</f>
        <v>0</v>
      </c>
      <c r="I256" s="411">
        <f>Таблица1000!J256</f>
        <v>0</v>
      </c>
      <c r="J256" s="411">
        <f>Таблица1000!K256</f>
        <v>0</v>
      </c>
      <c r="K256" s="411">
        <f>Таблица2000!J256</f>
        <v>0</v>
      </c>
      <c r="L256" s="411">
        <f>Таблица3000!H256+Таблица2000!K256+Таблица1000!L256</f>
        <v>0</v>
      </c>
      <c r="M256" s="411">
        <f>Таблица2000!L256</f>
        <v>0</v>
      </c>
      <c r="N256" s="411">
        <f>Таблица3000!I256+Таблица2000!M256+Таблица1000!M256</f>
        <v>0</v>
      </c>
      <c r="O256" s="411">
        <f>Таблица3000!J256+Таблица2000!N256+Таблица1000!N256</f>
        <v>0</v>
      </c>
      <c r="P256" s="411">
        <f>Таблица3000!K256+Таблица2000!O256+Таблица1000!O256</f>
        <v>0</v>
      </c>
      <c r="Q256" s="411">
        <f>Таблица3000!L256+Таблица2000!P256+Таблица1000!P256</f>
        <v>0</v>
      </c>
      <c r="R256" s="411">
        <f>Таблица2000!Q256</f>
        <v>0</v>
      </c>
      <c r="S256" s="411">
        <f>Таблица2000!R256</f>
        <v>0</v>
      </c>
      <c r="T256" s="411">
        <f>Таблица3000!M256+Таблица2000!S256+Таблица1000!Q256</f>
        <v>0</v>
      </c>
      <c r="U256" s="411">
        <f>Таблица2000!T256</f>
        <v>0</v>
      </c>
      <c r="V256" s="411">
        <f>Таблица3000!N256+Таблица2000!U256+Таблица1000!R256</f>
        <v>0</v>
      </c>
      <c r="W256" s="411">
        <f>Таблица2000!V256</f>
        <v>0</v>
      </c>
      <c r="X256" s="557" t="e">
        <f>G256*1000/Таблица4601!F9</f>
        <v>#DIV/0!</v>
      </c>
      <c r="Y256" s="557" t="e">
        <f>N256*1000/Таблица4601!F9</f>
        <v>#DIV/0!</v>
      </c>
      <c r="Z256" s="557" t="e">
        <f>V256*1000/Таблица4601!F9</f>
        <v>#DIV/0!</v>
      </c>
      <c r="AA256" s="557" t="e">
        <f t="shared" si="3"/>
        <v>#DIV/0!</v>
      </c>
    </row>
    <row r="257" spans="1:27" ht="42" x14ac:dyDescent="0.2">
      <c r="A257" s="374" t="s">
        <v>755</v>
      </c>
      <c r="B257" s="375" t="s">
        <v>258</v>
      </c>
      <c r="C257" s="375" t="s">
        <v>125</v>
      </c>
      <c r="D257" s="376" t="s">
        <v>62</v>
      </c>
      <c r="E257" s="411">
        <f>Таблица3000!F257+Таблица2000!G257+Таблица1000!G257</f>
        <v>0</v>
      </c>
      <c r="F257" s="411">
        <f>Таблица2000!H257</f>
        <v>0</v>
      </c>
      <c r="G257" s="411">
        <f>Таблица3000!G257+Таблица2000!I257+Таблица1000!H257</f>
        <v>0</v>
      </c>
      <c r="H257" s="411">
        <f>Таблица1000!I257</f>
        <v>0</v>
      </c>
      <c r="I257" s="411">
        <f>Таблица1000!J257</f>
        <v>0</v>
      </c>
      <c r="J257" s="411">
        <f>Таблица1000!K257</f>
        <v>0</v>
      </c>
      <c r="K257" s="411">
        <f>Таблица2000!J257</f>
        <v>0</v>
      </c>
      <c r="L257" s="411">
        <f>Таблица3000!H257+Таблица2000!K257+Таблица1000!L257</f>
        <v>0</v>
      </c>
      <c r="M257" s="411">
        <f>Таблица2000!L257</f>
        <v>0</v>
      </c>
      <c r="N257" s="411">
        <f>Таблица3000!I257+Таблица2000!M257+Таблица1000!M257</f>
        <v>0</v>
      </c>
      <c r="O257" s="411">
        <f>Таблица3000!J257+Таблица2000!N257+Таблица1000!N257</f>
        <v>0</v>
      </c>
      <c r="P257" s="411">
        <f>Таблица3000!K257+Таблица2000!O257+Таблица1000!O257</f>
        <v>0</v>
      </c>
      <c r="Q257" s="411">
        <f>Таблица3000!L257+Таблица2000!P257+Таблица1000!P257</f>
        <v>0</v>
      </c>
      <c r="R257" s="411">
        <f>Таблица2000!Q257</f>
        <v>0</v>
      </c>
      <c r="S257" s="411">
        <f>Таблица2000!R257</f>
        <v>0</v>
      </c>
      <c r="T257" s="411">
        <f>Таблица3000!M257+Таблица2000!S257+Таблица1000!Q257</f>
        <v>0</v>
      </c>
      <c r="U257" s="411">
        <f>Таблица2000!T257</f>
        <v>0</v>
      </c>
      <c r="V257" s="411">
        <f>Таблица3000!N257+Таблица2000!U257+Таблица1000!R257</f>
        <v>0</v>
      </c>
      <c r="W257" s="411">
        <f>Таблица2000!V257</f>
        <v>0</v>
      </c>
      <c r="X257" s="557" t="e">
        <f>G257*1000/Таблица4601!F9</f>
        <v>#DIV/0!</v>
      </c>
      <c r="Y257" s="557" t="e">
        <f>N257*1000/Таблица4601!F9</f>
        <v>#DIV/0!</v>
      </c>
      <c r="Z257" s="557" t="e">
        <f>V257*1000/Таблица4601!F9</f>
        <v>#DIV/0!</v>
      </c>
      <c r="AA257" s="555" t="s">
        <v>1760</v>
      </c>
    </row>
    <row r="258" spans="1:27" ht="21" x14ac:dyDescent="0.2">
      <c r="A258" s="377" t="s">
        <v>1130</v>
      </c>
      <c r="B258" s="378" t="s">
        <v>1277</v>
      </c>
      <c r="C258" s="378" t="s">
        <v>1179</v>
      </c>
      <c r="D258" s="379" t="s">
        <v>1180</v>
      </c>
      <c r="E258" s="411">
        <f>Таблица3000!F258+Таблица2000!G258+Таблица1000!G258</f>
        <v>0</v>
      </c>
      <c r="F258" s="411">
        <f>Таблица2000!H258</f>
        <v>0</v>
      </c>
      <c r="G258" s="411">
        <f>Таблица3000!G258+Таблица2000!I258+Таблица1000!H258</f>
        <v>0</v>
      </c>
      <c r="H258" s="411">
        <f>Таблица1000!I258</f>
        <v>0</v>
      </c>
      <c r="I258" s="411">
        <f>Таблица1000!J258</f>
        <v>0</v>
      </c>
      <c r="J258" s="411">
        <f>Таблица1000!K258</f>
        <v>0</v>
      </c>
      <c r="K258" s="411">
        <f>Таблица2000!J258</f>
        <v>0</v>
      </c>
      <c r="L258" s="411">
        <f>Таблица3000!H258+Таблица2000!K258+Таблица1000!L258</f>
        <v>0</v>
      </c>
      <c r="M258" s="411">
        <f>Таблица2000!L258</f>
        <v>0</v>
      </c>
      <c r="N258" s="411">
        <f>Таблица3000!I258+Таблица2000!M258+Таблица1000!M258</f>
        <v>0</v>
      </c>
      <c r="O258" s="411">
        <f>Таблица3000!J258+Таблица2000!N258+Таблица1000!N258</f>
        <v>0</v>
      </c>
      <c r="P258" s="411">
        <f>Таблица3000!K258+Таблица2000!O258+Таблица1000!O258</f>
        <v>0</v>
      </c>
      <c r="Q258" s="411">
        <f>Таблица3000!L258+Таблица2000!P258+Таблица1000!P258</f>
        <v>0</v>
      </c>
      <c r="R258" s="411">
        <f>Таблица2000!Q258</f>
        <v>0</v>
      </c>
      <c r="S258" s="411">
        <f>Таблица2000!R258</f>
        <v>0</v>
      </c>
      <c r="T258" s="411">
        <f>Таблица3000!M258+Таблица2000!S258+Таблица1000!Q258</f>
        <v>0</v>
      </c>
      <c r="U258" s="411">
        <f>Таблица2000!T258</f>
        <v>0</v>
      </c>
      <c r="V258" s="411">
        <f>Таблица3000!N258+Таблица2000!U258+Таблица1000!R258</f>
        <v>0</v>
      </c>
      <c r="W258" s="411">
        <f>Таблица2000!V258</f>
        <v>0</v>
      </c>
      <c r="X258" s="555" t="s">
        <v>1760</v>
      </c>
      <c r="Y258" s="555" t="s">
        <v>1760</v>
      </c>
      <c r="Z258" s="555" t="s">
        <v>1760</v>
      </c>
      <c r="AA258" s="555" t="s">
        <v>1760</v>
      </c>
    </row>
    <row r="259" spans="1:27" ht="21" x14ac:dyDescent="0.2">
      <c r="A259" s="377" t="s">
        <v>1131</v>
      </c>
      <c r="B259" s="378" t="s">
        <v>1278</v>
      </c>
      <c r="C259" s="378" t="s">
        <v>1181</v>
      </c>
      <c r="D259" s="379" t="s">
        <v>1182</v>
      </c>
      <c r="E259" s="411">
        <f>Таблица3000!F259+Таблица2000!G259+Таблица1000!G259</f>
        <v>0</v>
      </c>
      <c r="F259" s="411">
        <f>Таблица2000!H259</f>
        <v>0</v>
      </c>
      <c r="G259" s="411">
        <f>Таблица3000!G259+Таблица2000!I259+Таблица1000!H259</f>
        <v>0</v>
      </c>
      <c r="H259" s="411">
        <f>Таблица1000!I259</f>
        <v>0</v>
      </c>
      <c r="I259" s="411">
        <f>Таблица1000!J259</f>
        <v>0</v>
      </c>
      <c r="J259" s="411">
        <f>Таблица1000!K259</f>
        <v>0</v>
      </c>
      <c r="K259" s="411">
        <f>Таблица2000!J259</f>
        <v>0</v>
      </c>
      <c r="L259" s="411">
        <f>Таблица3000!H259+Таблица2000!K259+Таблица1000!L259</f>
        <v>0</v>
      </c>
      <c r="M259" s="411">
        <f>Таблица2000!L259</f>
        <v>0</v>
      </c>
      <c r="N259" s="411">
        <f>Таблица3000!I259+Таблица2000!M259+Таблица1000!M259</f>
        <v>0</v>
      </c>
      <c r="O259" s="411">
        <f>Таблица3000!J259+Таблица2000!N259+Таблица1000!N259</f>
        <v>0</v>
      </c>
      <c r="P259" s="411">
        <f>Таблица3000!K259+Таблица2000!O259+Таблица1000!O259</f>
        <v>0</v>
      </c>
      <c r="Q259" s="411">
        <f>Таблица3000!L259+Таблица2000!P259+Таблица1000!P259</f>
        <v>0</v>
      </c>
      <c r="R259" s="411">
        <f>Таблица2000!Q259</f>
        <v>0</v>
      </c>
      <c r="S259" s="411">
        <f>Таблица2000!R259</f>
        <v>0</v>
      </c>
      <c r="T259" s="411">
        <f>Таблица3000!M259+Таблица2000!S259+Таблица1000!Q259</f>
        <v>0</v>
      </c>
      <c r="U259" s="411">
        <f>Таблица2000!T259</f>
        <v>0</v>
      </c>
      <c r="V259" s="411">
        <f>Таблица3000!N259+Таблица2000!U259+Таблица1000!R259</f>
        <v>0</v>
      </c>
      <c r="W259" s="411">
        <f>Таблица2000!V259</f>
        <v>0</v>
      </c>
      <c r="X259" s="555" t="s">
        <v>1760</v>
      </c>
      <c r="Y259" s="555" t="s">
        <v>1760</v>
      </c>
      <c r="Z259" s="555" t="s">
        <v>1760</v>
      </c>
      <c r="AA259" s="555" t="s">
        <v>1760</v>
      </c>
    </row>
    <row r="260" spans="1:27" ht="21" x14ac:dyDescent="0.2">
      <c r="A260" s="377" t="s">
        <v>1132</v>
      </c>
      <c r="B260" s="378" t="s">
        <v>1279</v>
      </c>
      <c r="C260" s="378" t="s">
        <v>1183</v>
      </c>
      <c r="D260" s="379" t="s">
        <v>1184</v>
      </c>
      <c r="E260" s="411">
        <f>Таблица3000!F260+Таблица2000!G260+Таблица1000!G260</f>
        <v>0</v>
      </c>
      <c r="F260" s="411">
        <f>Таблица2000!H260</f>
        <v>0</v>
      </c>
      <c r="G260" s="411">
        <f>Таблица3000!G260+Таблица2000!I260+Таблица1000!H260</f>
        <v>0</v>
      </c>
      <c r="H260" s="411">
        <f>Таблица1000!I260</f>
        <v>0</v>
      </c>
      <c r="I260" s="411">
        <f>Таблица1000!J260</f>
        <v>0</v>
      </c>
      <c r="J260" s="411">
        <f>Таблица1000!K260</f>
        <v>0</v>
      </c>
      <c r="K260" s="411">
        <f>Таблица2000!J260</f>
        <v>0</v>
      </c>
      <c r="L260" s="411">
        <f>Таблица3000!H260+Таблица2000!K260+Таблица1000!L260</f>
        <v>0</v>
      </c>
      <c r="M260" s="411">
        <f>Таблица2000!L260</f>
        <v>0</v>
      </c>
      <c r="N260" s="411">
        <f>Таблица3000!I260+Таблица2000!M260+Таблица1000!M260</f>
        <v>0</v>
      </c>
      <c r="O260" s="411">
        <f>Таблица3000!J260+Таблица2000!N260+Таблица1000!N260</f>
        <v>0</v>
      </c>
      <c r="P260" s="411">
        <f>Таблица3000!K260+Таблица2000!O260+Таблица1000!O260</f>
        <v>0</v>
      </c>
      <c r="Q260" s="411">
        <f>Таблица3000!L260+Таблица2000!P260+Таблица1000!P260</f>
        <v>0</v>
      </c>
      <c r="R260" s="411">
        <f>Таблица2000!Q260</f>
        <v>0</v>
      </c>
      <c r="S260" s="411">
        <f>Таблица2000!R260</f>
        <v>0</v>
      </c>
      <c r="T260" s="411">
        <f>Таблица3000!M260+Таблица2000!S260+Таблица1000!Q260</f>
        <v>0</v>
      </c>
      <c r="U260" s="411">
        <f>Таблица2000!T260</f>
        <v>0</v>
      </c>
      <c r="V260" s="411">
        <f>Таблица3000!N260+Таблица2000!U260+Таблица1000!R260</f>
        <v>0</v>
      </c>
      <c r="W260" s="411">
        <f>Таблица2000!V260</f>
        <v>0</v>
      </c>
      <c r="X260" s="555" t="s">
        <v>1760</v>
      </c>
      <c r="Y260" s="555" t="s">
        <v>1760</v>
      </c>
      <c r="Z260" s="555" t="s">
        <v>1760</v>
      </c>
      <c r="AA260" s="555" t="s">
        <v>1760</v>
      </c>
    </row>
    <row r="261" spans="1:27" ht="12.75" x14ac:dyDescent="0.2">
      <c r="A261" s="377" t="s">
        <v>1133</v>
      </c>
      <c r="B261" s="378" t="s">
        <v>1280</v>
      </c>
      <c r="C261" s="378" t="s">
        <v>1185</v>
      </c>
      <c r="D261" s="379" t="s">
        <v>1186</v>
      </c>
      <c r="E261" s="411">
        <f>Таблица3000!F261+Таблица2000!G261+Таблица1000!G261</f>
        <v>0</v>
      </c>
      <c r="F261" s="411">
        <f>Таблица2000!H261</f>
        <v>0</v>
      </c>
      <c r="G261" s="411">
        <f>Таблица3000!G261+Таблица2000!I261+Таблица1000!H261</f>
        <v>0</v>
      </c>
      <c r="H261" s="411">
        <f>Таблица1000!I261</f>
        <v>0</v>
      </c>
      <c r="I261" s="411">
        <f>Таблица1000!J261</f>
        <v>0</v>
      </c>
      <c r="J261" s="411">
        <f>Таблица1000!K261</f>
        <v>0</v>
      </c>
      <c r="K261" s="411">
        <f>Таблица2000!J261</f>
        <v>0</v>
      </c>
      <c r="L261" s="411">
        <f>Таблица3000!H261+Таблица2000!K261+Таблица1000!L261</f>
        <v>0</v>
      </c>
      <c r="M261" s="411">
        <f>Таблица2000!L261</f>
        <v>0</v>
      </c>
      <c r="N261" s="411">
        <f>Таблица3000!I261+Таблица2000!M261+Таблица1000!M261</f>
        <v>0</v>
      </c>
      <c r="O261" s="411">
        <f>Таблица3000!J261+Таблица2000!N261+Таблица1000!N261</f>
        <v>0</v>
      </c>
      <c r="P261" s="411">
        <f>Таблица3000!K261+Таблица2000!O261+Таблица1000!O261</f>
        <v>0</v>
      </c>
      <c r="Q261" s="411">
        <f>Таблица3000!L261+Таблица2000!P261+Таблица1000!P261</f>
        <v>0</v>
      </c>
      <c r="R261" s="411">
        <f>Таблица2000!Q261</f>
        <v>0</v>
      </c>
      <c r="S261" s="411">
        <f>Таблица2000!R261</f>
        <v>0</v>
      </c>
      <c r="T261" s="411">
        <f>Таблица3000!M261+Таблица2000!S261+Таблица1000!Q261</f>
        <v>0</v>
      </c>
      <c r="U261" s="411">
        <f>Таблица2000!T261</f>
        <v>0</v>
      </c>
      <c r="V261" s="411">
        <f>Таблица3000!N261+Таблица2000!U261+Таблица1000!R261</f>
        <v>0</v>
      </c>
      <c r="W261" s="411">
        <f>Таблица2000!V261</f>
        <v>0</v>
      </c>
      <c r="X261" s="555" t="s">
        <v>1760</v>
      </c>
      <c r="Y261" s="555" t="s">
        <v>1760</v>
      </c>
      <c r="Z261" s="555" t="s">
        <v>1760</v>
      </c>
      <c r="AA261" s="555" t="s">
        <v>1760</v>
      </c>
    </row>
    <row r="262" spans="1:27" ht="21" x14ac:dyDescent="0.2">
      <c r="A262" s="377" t="s">
        <v>1134</v>
      </c>
      <c r="B262" s="378" t="s">
        <v>1281</v>
      </c>
      <c r="C262" s="378" t="s">
        <v>1187</v>
      </c>
      <c r="D262" s="379" t="s">
        <v>1188</v>
      </c>
      <c r="E262" s="411">
        <f>Таблица3000!F262+Таблица2000!G262+Таблица1000!G262</f>
        <v>0</v>
      </c>
      <c r="F262" s="411">
        <f>Таблица2000!H262</f>
        <v>0</v>
      </c>
      <c r="G262" s="411">
        <f>Таблица3000!G262+Таблица2000!I262+Таблица1000!H262</f>
        <v>0</v>
      </c>
      <c r="H262" s="411">
        <f>Таблица1000!I262</f>
        <v>0</v>
      </c>
      <c r="I262" s="411">
        <f>Таблица1000!J262</f>
        <v>0</v>
      </c>
      <c r="J262" s="411">
        <f>Таблица1000!K262</f>
        <v>0</v>
      </c>
      <c r="K262" s="411">
        <f>Таблица2000!J262</f>
        <v>0</v>
      </c>
      <c r="L262" s="411">
        <f>Таблица3000!H262+Таблица2000!K262+Таблица1000!L262</f>
        <v>0</v>
      </c>
      <c r="M262" s="411">
        <f>Таблица2000!L262</f>
        <v>0</v>
      </c>
      <c r="N262" s="411">
        <f>Таблица3000!I262+Таблица2000!M262+Таблица1000!M262</f>
        <v>0</v>
      </c>
      <c r="O262" s="411">
        <f>Таблица3000!J262+Таблица2000!N262+Таблица1000!N262</f>
        <v>0</v>
      </c>
      <c r="P262" s="411">
        <f>Таблица3000!K262+Таблица2000!O262+Таблица1000!O262</f>
        <v>0</v>
      </c>
      <c r="Q262" s="411">
        <f>Таблица3000!L262+Таблица2000!P262+Таблица1000!P262</f>
        <v>0</v>
      </c>
      <c r="R262" s="411">
        <f>Таблица2000!Q262</f>
        <v>0</v>
      </c>
      <c r="S262" s="411">
        <f>Таблица2000!R262</f>
        <v>0</v>
      </c>
      <c r="T262" s="411">
        <f>Таблица3000!M262+Таблица2000!S262+Таблица1000!Q262</f>
        <v>0</v>
      </c>
      <c r="U262" s="411">
        <f>Таблица2000!T262</f>
        <v>0</v>
      </c>
      <c r="V262" s="411">
        <f>Таблица3000!N262+Таблица2000!U262+Таблица1000!R262</f>
        <v>0</v>
      </c>
      <c r="W262" s="411">
        <f>Таблица2000!V262</f>
        <v>0</v>
      </c>
      <c r="X262" s="555" t="s">
        <v>1760</v>
      </c>
      <c r="Y262" s="555" t="s">
        <v>1760</v>
      </c>
      <c r="Z262" s="555" t="s">
        <v>1760</v>
      </c>
      <c r="AA262" s="555" t="s">
        <v>1760</v>
      </c>
    </row>
    <row r="263" spans="1:27" ht="42" x14ac:dyDescent="0.2">
      <c r="A263" s="377" t="s">
        <v>1135</v>
      </c>
      <c r="B263" s="378" t="s">
        <v>1282</v>
      </c>
      <c r="C263" s="378" t="s">
        <v>1189</v>
      </c>
      <c r="D263" s="379" t="s">
        <v>1190</v>
      </c>
      <c r="E263" s="411">
        <f>Таблица3000!F263+Таблица2000!G263+Таблица1000!G263</f>
        <v>0</v>
      </c>
      <c r="F263" s="411">
        <f>Таблица2000!H263</f>
        <v>0</v>
      </c>
      <c r="G263" s="411">
        <f>Таблица3000!G263+Таблица2000!I263+Таблица1000!H263</f>
        <v>0</v>
      </c>
      <c r="H263" s="411">
        <f>Таблица1000!I263</f>
        <v>0</v>
      </c>
      <c r="I263" s="411">
        <f>Таблица1000!J263</f>
        <v>0</v>
      </c>
      <c r="J263" s="411">
        <f>Таблица1000!K263</f>
        <v>0</v>
      </c>
      <c r="K263" s="411">
        <f>Таблица2000!J263</f>
        <v>0</v>
      </c>
      <c r="L263" s="411">
        <f>Таблица3000!H263+Таблица2000!K263+Таблица1000!L263</f>
        <v>0</v>
      </c>
      <c r="M263" s="411">
        <f>Таблица2000!L263</f>
        <v>0</v>
      </c>
      <c r="N263" s="411">
        <f>Таблица3000!I263+Таблица2000!M263+Таблица1000!M263</f>
        <v>0</v>
      </c>
      <c r="O263" s="411">
        <f>Таблица3000!J263+Таблица2000!N263+Таблица1000!N263</f>
        <v>0</v>
      </c>
      <c r="P263" s="411">
        <f>Таблица3000!K263+Таблица2000!O263+Таблица1000!O263</f>
        <v>0</v>
      </c>
      <c r="Q263" s="411">
        <f>Таблица3000!L263+Таблица2000!P263+Таблица1000!P263</f>
        <v>0</v>
      </c>
      <c r="R263" s="411">
        <f>Таблица2000!Q263</f>
        <v>0</v>
      </c>
      <c r="S263" s="411">
        <f>Таблица2000!R263</f>
        <v>0</v>
      </c>
      <c r="T263" s="411">
        <f>Таблица3000!M263+Таблица2000!S263+Таблица1000!Q263</f>
        <v>0</v>
      </c>
      <c r="U263" s="411">
        <f>Таблица2000!T263</f>
        <v>0</v>
      </c>
      <c r="V263" s="411">
        <f>Таблица3000!N263+Таблица2000!U263+Таблица1000!R263</f>
        <v>0</v>
      </c>
      <c r="W263" s="411">
        <f>Таблица2000!V263</f>
        <v>0</v>
      </c>
      <c r="X263" s="555" t="s">
        <v>1760</v>
      </c>
      <c r="Y263" s="555" t="s">
        <v>1760</v>
      </c>
      <c r="Z263" s="555" t="s">
        <v>1760</v>
      </c>
      <c r="AA263" s="555" t="s">
        <v>1760</v>
      </c>
    </row>
    <row r="264" spans="1:27" ht="12.75" x14ac:dyDescent="0.2">
      <c r="A264" s="377" t="s">
        <v>1136</v>
      </c>
      <c r="B264" s="378" t="s">
        <v>1283</v>
      </c>
      <c r="C264" s="378" t="s">
        <v>1191</v>
      </c>
      <c r="D264" s="379" t="s">
        <v>1192</v>
      </c>
      <c r="E264" s="411">
        <f>Таблица3000!F264+Таблица2000!G264+Таблица1000!G264</f>
        <v>0</v>
      </c>
      <c r="F264" s="411">
        <f>Таблица2000!H264</f>
        <v>0</v>
      </c>
      <c r="G264" s="411">
        <f>Таблица3000!G264+Таблица2000!I264+Таблица1000!H264</f>
        <v>0</v>
      </c>
      <c r="H264" s="411">
        <f>Таблица1000!I264</f>
        <v>0</v>
      </c>
      <c r="I264" s="411">
        <f>Таблица1000!J264</f>
        <v>0</v>
      </c>
      <c r="J264" s="411">
        <f>Таблица1000!K264</f>
        <v>0</v>
      </c>
      <c r="K264" s="411">
        <f>Таблица2000!J264</f>
        <v>0</v>
      </c>
      <c r="L264" s="411">
        <f>Таблица3000!H264+Таблица2000!K264+Таблица1000!L264</f>
        <v>0</v>
      </c>
      <c r="M264" s="411">
        <f>Таблица2000!L264</f>
        <v>0</v>
      </c>
      <c r="N264" s="411">
        <f>Таблица3000!I264+Таблица2000!M264+Таблица1000!M264</f>
        <v>0</v>
      </c>
      <c r="O264" s="411">
        <f>Таблица3000!J264+Таблица2000!N264+Таблица1000!N264</f>
        <v>0</v>
      </c>
      <c r="P264" s="411">
        <f>Таблица3000!K264+Таблица2000!O264+Таблица1000!O264</f>
        <v>0</v>
      </c>
      <c r="Q264" s="411">
        <f>Таблица3000!L264+Таблица2000!P264+Таблица1000!P264</f>
        <v>0</v>
      </c>
      <c r="R264" s="411">
        <f>Таблица2000!Q264</f>
        <v>0</v>
      </c>
      <c r="S264" s="411">
        <f>Таблица2000!R264</f>
        <v>0</v>
      </c>
      <c r="T264" s="411">
        <f>Таблица3000!M264+Таблица2000!S264+Таблица1000!Q264</f>
        <v>0</v>
      </c>
      <c r="U264" s="411">
        <f>Таблица2000!T264</f>
        <v>0</v>
      </c>
      <c r="V264" s="411">
        <f>Таблица3000!N264+Таблица2000!U264+Таблица1000!R264</f>
        <v>0</v>
      </c>
      <c r="W264" s="411">
        <f>Таблица2000!V264</f>
        <v>0</v>
      </c>
      <c r="X264" s="555" t="s">
        <v>1760</v>
      </c>
      <c r="Y264" s="555" t="s">
        <v>1760</v>
      </c>
      <c r="Z264" s="555" t="s">
        <v>1760</v>
      </c>
      <c r="AA264" s="555" t="s">
        <v>1760</v>
      </c>
    </row>
    <row r="265" spans="1:27" ht="12.75" x14ac:dyDescent="0.2">
      <c r="A265" s="377" t="s">
        <v>1137</v>
      </c>
      <c r="B265" s="378" t="s">
        <v>1284</v>
      </c>
      <c r="C265" s="378" t="s">
        <v>1193</v>
      </c>
      <c r="D265" s="379" t="s">
        <v>1194</v>
      </c>
      <c r="E265" s="411">
        <f>Таблица3000!F265+Таблица2000!G265+Таблица1000!G265</f>
        <v>0</v>
      </c>
      <c r="F265" s="411">
        <f>Таблица2000!H265</f>
        <v>0</v>
      </c>
      <c r="G265" s="411">
        <f>Таблица3000!G265+Таблица2000!I265+Таблица1000!H265</f>
        <v>0</v>
      </c>
      <c r="H265" s="411">
        <f>Таблица1000!I265</f>
        <v>0</v>
      </c>
      <c r="I265" s="411">
        <f>Таблица1000!J265</f>
        <v>0</v>
      </c>
      <c r="J265" s="411">
        <f>Таблица1000!K265</f>
        <v>0</v>
      </c>
      <c r="K265" s="411">
        <f>Таблица2000!J265</f>
        <v>0</v>
      </c>
      <c r="L265" s="411">
        <f>Таблица3000!H265+Таблица2000!K265+Таблица1000!L265</f>
        <v>0</v>
      </c>
      <c r="M265" s="411">
        <f>Таблица2000!L265</f>
        <v>0</v>
      </c>
      <c r="N265" s="411">
        <f>Таблица3000!I265+Таблица2000!M265+Таблица1000!M265</f>
        <v>0</v>
      </c>
      <c r="O265" s="411">
        <f>Таблица3000!J265+Таблица2000!N265+Таблица1000!N265</f>
        <v>0</v>
      </c>
      <c r="P265" s="411">
        <f>Таблица3000!K265+Таблица2000!O265+Таблица1000!O265</f>
        <v>0</v>
      </c>
      <c r="Q265" s="411">
        <f>Таблица3000!L265+Таблица2000!P265+Таблица1000!P265</f>
        <v>0</v>
      </c>
      <c r="R265" s="411">
        <f>Таблица2000!Q265</f>
        <v>0</v>
      </c>
      <c r="S265" s="411">
        <f>Таблица2000!R265</f>
        <v>0</v>
      </c>
      <c r="T265" s="411">
        <f>Таблица3000!M265+Таблица2000!S265+Таблица1000!Q265</f>
        <v>0</v>
      </c>
      <c r="U265" s="411">
        <f>Таблица2000!T265</f>
        <v>0</v>
      </c>
      <c r="V265" s="411">
        <f>Таблица3000!N265+Таблица2000!U265+Таблица1000!R265</f>
        <v>0</v>
      </c>
      <c r="W265" s="411">
        <f>Таблица2000!V265</f>
        <v>0</v>
      </c>
      <c r="X265" s="555" t="s">
        <v>1760</v>
      </c>
      <c r="Y265" s="555" t="s">
        <v>1760</v>
      </c>
      <c r="Z265" s="555" t="s">
        <v>1760</v>
      </c>
      <c r="AA265" s="555" t="s">
        <v>1760</v>
      </c>
    </row>
    <row r="266" spans="1:27" ht="21" x14ac:dyDescent="0.2">
      <c r="A266" s="377" t="s">
        <v>1138</v>
      </c>
      <c r="B266" s="378" t="s">
        <v>1285</v>
      </c>
      <c r="C266" s="378" t="s">
        <v>1195</v>
      </c>
      <c r="D266" s="379" t="s">
        <v>1196</v>
      </c>
      <c r="E266" s="411">
        <f>Таблица3000!F266+Таблица2000!G266+Таблица1000!G266</f>
        <v>0</v>
      </c>
      <c r="F266" s="411">
        <f>Таблица2000!H266</f>
        <v>0</v>
      </c>
      <c r="G266" s="411">
        <f>Таблица3000!G266+Таблица2000!I266+Таблица1000!H266</f>
        <v>0</v>
      </c>
      <c r="H266" s="411">
        <f>Таблица1000!I266</f>
        <v>0</v>
      </c>
      <c r="I266" s="411">
        <f>Таблица1000!J266</f>
        <v>0</v>
      </c>
      <c r="J266" s="411">
        <f>Таблица1000!K266</f>
        <v>0</v>
      </c>
      <c r="K266" s="411">
        <f>Таблица2000!J266</f>
        <v>0</v>
      </c>
      <c r="L266" s="411">
        <f>Таблица3000!H266+Таблица2000!K266+Таблица1000!L266</f>
        <v>0</v>
      </c>
      <c r="M266" s="411">
        <f>Таблица2000!L266</f>
        <v>0</v>
      </c>
      <c r="N266" s="411">
        <f>Таблица3000!I266+Таблица2000!M266+Таблица1000!M266</f>
        <v>0</v>
      </c>
      <c r="O266" s="411">
        <f>Таблица3000!J266+Таблица2000!N266+Таблица1000!N266</f>
        <v>0</v>
      </c>
      <c r="P266" s="411">
        <f>Таблица3000!K266+Таблица2000!O266+Таблица1000!O266</f>
        <v>0</v>
      </c>
      <c r="Q266" s="411">
        <f>Таблица3000!L266+Таблица2000!P266+Таблица1000!P266</f>
        <v>0</v>
      </c>
      <c r="R266" s="411">
        <f>Таблица2000!Q266</f>
        <v>0</v>
      </c>
      <c r="S266" s="411">
        <f>Таблица2000!R266</f>
        <v>0</v>
      </c>
      <c r="T266" s="411">
        <f>Таблица3000!M266+Таблица2000!S266+Таблица1000!Q266</f>
        <v>0</v>
      </c>
      <c r="U266" s="411">
        <f>Таблица2000!T266</f>
        <v>0</v>
      </c>
      <c r="V266" s="411">
        <f>Таблица3000!N266+Таблица2000!U266+Таблица1000!R266</f>
        <v>0</v>
      </c>
      <c r="W266" s="411">
        <f>Таблица2000!V266</f>
        <v>0</v>
      </c>
      <c r="X266" s="555" t="s">
        <v>1760</v>
      </c>
      <c r="Y266" s="555" t="s">
        <v>1760</v>
      </c>
      <c r="Z266" s="555" t="s">
        <v>1760</v>
      </c>
      <c r="AA266" s="555" t="s">
        <v>1760</v>
      </c>
    </row>
    <row r="267" spans="1:27" ht="31.5" x14ac:dyDescent="0.2">
      <c r="A267" s="377" t="s">
        <v>1139</v>
      </c>
      <c r="B267" s="378" t="s">
        <v>1286</v>
      </c>
      <c r="C267" s="378" t="s">
        <v>1197</v>
      </c>
      <c r="D267" s="379" t="s">
        <v>1198</v>
      </c>
      <c r="E267" s="411">
        <f>Таблица3000!F267+Таблица2000!G267+Таблица1000!G267</f>
        <v>0</v>
      </c>
      <c r="F267" s="411">
        <f>Таблица2000!H267</f>
        <v>0</v>
      </c>
      <c r="G267" s="411">
        <f>Таблица3000!G267+Таблица2000!I267+Таблица1000!H267</f>
        <v>0</v>
      </c>
      <c r="H267" s="411">
        <f>Таблица1000!I267</f>
        <v>0</v>
      </c>
      <c r="I267" s="411">
        <f>Таблица1000!J267</f>
        <v>0</v>
      </c>
      <c r="J267" s="411">
        <f>Таблица1000!K267</f>
        <v>0</v>
      </c>
      <c r="K267" s="411">
        <f>Таблица2000!J267</f>
        <v>0</v>
      </c>
      <c r="L267" s="411">
        <f>Таблица3000!H267+Таблица2000!K267+Таблица1000!L267</f>
        <v>0</v>
      </c>
      <c r="M267" s="411">
        <f>Таблица2000!L267</f>
        <v>0</v>
      </c>
      <c r="N267" s="411">
        <f>Таблица3000!I267+Таблица2000!M267+Таблица1000!M267</f>
        <v>0</v>
      </c>
      <c r="O267" s="411">
        <f>Таблица3000!J267+Таблица2000!N267+Таблица1000!N267</f>
        <v>0</v>
      </c>
      <c r="P267" s="411">
        <f>Таблица3000!K267+Таблица2000!O267+Таблица1000!O267</f>
        <v>0</v>
      </c>
      <c r="Q267" s="411">
        <f>Таблица3000!L267+Таблица2000!P267+Таблица1000!P267</f>
        <v>0</v>
      </c>
      <c r="R267" s="411">
        <f>Таблица2000!Q267</f>
        <v>0</v>
      </c>
      <c r="S267" s="411">
        <f>Таблица2000!R267</f>
        <v>0</v>
      </c>
      <c r="T267" s="411">
        <f>Таблица3000!M267+Таблица2000!S267+Таблица1000!Q267</f>
        <v>0</v>
      </c>
      <c r="U267" s="411">
        <f>Таблица2000!T267</f>
        <v>0</v>
      </c>
      <c r="V267" s="411">
        <f>Таблица3000!N267+Таблица2000!U267+Таблица1000!R267</f>
        <v>0</v>
      </c>
      <c r="W267" s="411">
        <f>Таблица2000!V267</f>
        <v>0</v>
      </c>
      <c r="X267" s="555" t="s">
        <v>1760</v>
      </c>
      <c r="Y267" s="555" t="s">
        <v>1760</v>
      </c>
      <c r="Z267" s="555" t="s">
        <v>1760</v>
      </c>
      <c r="AA267" s="555" t="s">
        <v>1760</v>
      </c>
    </row>
    <row r="268" spans="1:27" ht="12.75" x14ac:dyDescent="0.2">
      <c r="A268" s="377" t="s">
        <v>1140</v>
      </c>
      <c r="B268" s="378" t="s">
        <v>1287</v>
      </c>
      <c r="C268" s="378" t="s">
        <v>1199</v>
      </c>
      <c r="D268" s="379" t="s">
        <v>1200</v>
      </c>
      <c r="E268" s="411">
        <f>Таблица3000!F268+Таблица2000!G268+Таблица1000!G268</f>
        <v>0</v>
      </c>
      <c r="F268" s="411">
        <f>Таблица2000!H268</f>
        <v>0</v>
      </c>
      <c r="G268" s="411">
        <f>Таблица3000!G268+Таблица2000!I268+Таблица1000!H268</f>
        <v>0</v>
      </c>
      <c r="H268" s="411">
        <f>Таблица1000!I268</f>
        <v>0</v>
      </c>
      <c r="I268" s="411">
        <f>Таблица1000!J268</f>
        <v>0</v>
      </c>
      <c r="J268" s="411">
        <f>Таблица1000!K268</f>
        <v>0</v>
      </c>
      <c r="K268" s="411">
        <f>Таблица2000!J268</f>
        <v>0</v>
      </c>
      <c r="L268" s="411">
        <f>Таблица3000!H268+Таблица2000!K268+Таблица1000!L268</f>
        <v>0</v>
      </c>
      <c r="M268" s="411">
        <f>Таблица2000!L268</f>
        <v>0</v>
      </c>
      <c r="N268" s="411">
        <f>Таблица3000!I268+Таблица2000!M268+Таблица1000!M268</f>
        <v>0</v>
      </c>
      <c r="O268" s="411">
        <f>Таблица3000!J268+Таблица2000!N268+Таблица1000!N268</f>
        <v>0</v>
      </c>
      <c r="P268" s="411">
        <f>Таблица3000!K268+Таблица2000!O268+Таблица1000!O268</f>
        <v>0</v>
      </c>
      <c r="Q268" s="411">
        <f>Таблица3000!L268+Таблица2000!P268+Таблица1000!P268</f>
        <v>0</v>
      </c>
      <c r="R268" s="411">
        <f>Таблица2000!Q268</f>
        <v>0</v>
      </c>
      <c r="S268" s="411">
        <f>Таблица2000!R268</f>
        <v>0</v>
      </c>
      <c r="T268" s="411">
        <f>Таблица3000!M268+Таблица2000!S268+Таблица1000!Q268</f>
        <v>0</v>
      </c>
      <c r="U268" s="411">
        <f>Таблица2000!T268</f>
        <v>0</v>
      </c>
      <c r="V268" s="411">
        <f>Таблица3000!N268+Таблица2000!U268+Таблица1000!R268</f>
        <v>0</v>
      </c>
      <c r="W268" s="411">
        <f>Таблица2000!V268</f>
        <v>0</v>
      </c>
      <c r="X268" s="555" t="s">
        <v>1760</v>
      </c>
      <c r="Y268" s="555" t="s">
        <v>1760</v>
      </c>
      <c r="Z268" s="555" t="s">
        <v>1760</v>
      </c>
      <c r="AA268" s="555" t="s">
        <v>1760</v>
      </c>
    </row>
    <row r="269" spans="1:27" ht="73.5" x14ac:dyDescent="0.2">
      <c r="A269" s="377" t="s">
        <v>1141</v>
      </c>
      <c r="B269" s="378" t="s">
        <v>1288</v>
      </c>
      <c r="C269" s="378" t="s">
        <v>1201</v>
      </c>
      <c r="D269" s="379" t="s">
        <v>1202</v>
      </c>
      <c r="E269" s="411">
        <f>Таблица3000!F269+Таблица2000!G269+Таблица1000!G269</f>
        <v>0</v>
      </c>
      <c r="F269" s="411">
        <f>Таблица2000!H269</f>
        <v>0</v>
      </c>
      <c r="G269" s="411">
        <f>Таблица3000!G269+Таблица2000!I269+Таблица1000!H269</f>
        <v>0</v>
      </c>
      <c r="H269" s="411">
        <f>Таблица1000!I269</f>
        <v>0</v>
      </c>
      <c r="I269" s="411">
        <f>Таблица1000!J269</f>
        <v>0</v>
      </c>
      <c r="J269" s="411">
        <f>Таблица1000!K269</f>
        <v>0</v>
      </c>
      <c r="K269" s="411">
        <f>Таблица2000!J269</f>
        <v>0</v>
      </c>
      <c r="L269" s="411">
        <f>Таблица3000!H269+Таблица2000!K269+Таблица1000!L269</f>
        <v>0</v>
      </c>
      <c r="M269" s="411">
        <f>Таблица2000!L269</f>
        <v>0</v>
      </c>
      <c r="N269" s="411">
        <f>Таблица3000!I269+Таблица2000!M269+Таблица1000!M269</f>
        <v>0</v>
      </c>
      <c r="O269" s="411">
        <f>Таблица3000!J269+Таблица2000!N269+Таблица1000!N269</f>
        <v>0</v>
      </c>
      <c r="P269" s="411">
        <f>Таблица3000!K269+Таблица2000!O269+Таблица1000!O269</f>
        <v>0</v>
      </c>
      <c r="Q269" s="411">
        <f>Таблица3000!L269+Таблица2000!P269+Таблица1000!P269</f>
        <v>0</v>
      </c>
      <c r="R269" s="411">
        <f>Таблица2000!Q269</f>
        <v>0</v>
      </c>
      <c r="S269" s="411">
        <f>Таблица2000!R269</f>
        <v>0</v>
      </c>
      <c r="T269" s="411">
        <f>Таблица3000!M269+Таблица2000!S269+Таблица1000!Q269</f>
        <v>0</v>
      </c>
      <c r="U269" s="411">
        <f>Таблица2000!T269</f>
        <v>0</v>
      </c>
      <c r="V269" s="411">
        <f>Таблица3000!N269+Таблица2000!U269+Таблица1000!R269</f>
        <v>0</v>
      </c>
      <c r="W269" s="411">
        <f>Таблица2000!V269</f>
        <v>0</v>
      </c>
      <c r="X269" s="555" t="s">
        <v>1760</v>
      </c>
      <c r="Y269" s="555" t="s">
        <v>1760</v>
      </c>
      <c r="Z269" s="555" t="s">
        <v>1760</v>
      </c>
      <c r="AA269" s="555" t="s">
        <v>1760</v>
      </c>
    </row>
    <row r="270" spans="1:27" ht="12.75" x14ac:dyDescent="0.2">
      <c r="A270" s="377" t="s">
        <v>1142</v>
      </c>
      <c r="B270" s="378" t="s">
        <v>1289</v>
      </c>
      <c r="C270" s="378" t="s">
        <v>1203</v>
      </c>
      <c r="D270" s="379" t="s">
        <v>1204</v>
      </c>
      <c r="E270" s="411">
        <f>Таблица3000!F270+Таблица2000!G270+Таблица1000!G270</f>
        <v>0</v>
      </c>
      <c r="F270" s="411">
        <f>Таблица2000!H270</f>
        <v>0</v>
      </c>
      <c r="G270" s="411">
        <f>Таблица3000!G270+Таблица2000!I270+Таблица1000!H270</f>
        <v>0</v>
      </c>
      <c r="H270" s="411">
        <f>Таблица1000!I270</f>
        <v>0</v>
      </c>
      <c r="I270" s="411">
        <f>Таблица1000!J270</f>
        <v>0</v>
      </c>
      <c r="J270" s="411">
        <f>Таблица1000!K270</f>
        <v>0</v>
      </c>
      <c r="K270" s="411">
        <f>Таблица2000!J270</f>
        <v>0</v>
      </c>
      <c r="L270" s="411">
        <f>Таблица3000!H270+Таблица2000!K270+Таблица1000!L270</f>
        <v>0</v>
      </c>
      <c r="M270" s="411">
        <f>Таблица2000!L270</f>
        <v>0</v>
      </c>
      <c r="N270" s="411">
        <f>Таблица3000!I270+Таблица2000!M270+Таблица1000!M270</f>
        <v>0</v>
      </c>
      <c r="O270" s="411">
        <f>Таблица3000!J270+Таблица2000!N270+Таблица1000!N270</f>
        <v>0</v>
      </c>
      <c r="P270" s="411">
        <f>Таблица3000!K270+Таблица2000!O270+Таблица1000!O270</f>
        <v>0</v>
      </c>
      <c r="Q270" s="411">
        <f>Таблица3000!L270+Таблица2000!P270+Таблица1000!P270</f>
        <v>0</v>
      </c>
      <c r="R270" s="411">
        <f>Таблица2000!Q270</f>
        <v>0</v>
      </c>
      <c r="S270" s="411">
        <f>Таблица2000!R270</f>
        <v>0</v>
      </c>
      <c r="T270" s="411">
        <f>Таблица3000!M270+Таблица2000!S270+Таблица1000!Q270</f>
        <v>0</v>
      </c>
      <c r="U270" s="411">
        <f>Таблица2000!T270</f>
        <v>0</v>
      </c>
      <c r="V270" s="411">
        <f>Таблица3000!N270+Таблица2000!U270+Таблица1000!R270</f>
        <v>0</v>
      </c>
      <c r="W270" s="411">
        <f>Таблица2000!V270</f>
        <v>0</v>
      </c>
      <c r="X270" s="555" t="s">
        <v>1760</v>
      </c>
      <c r="Y270" s="555" t="s">
        <v>1760</v>
      </c>
      <c r="Z270" s="555" t="s">
        <v>1760</v>
      </c>
      <c r="AA270" s="555" t="s">
        <v>1760</v>
      </c>
    </row>
    <row r="271" spans="1:27" ht="12.75" x14ac:dyDescent="0.2">
      <c r="A271" s="377" t="s">
        <v>1143</v>
      </c>
      <c r="B271" s="378" t="s">
        <v>1290</v>
      </c>
      <c r="C271" s="378" t="s">
        <v>1205</v>
      </c>
      <c r="D271" s="379" t="s">
        <v>1206</v>
      </c>
      <c r="E271" s="411">
        <f>Таблица3000!F271+Таблица2000!G271+Таблица1000!G271</f>
        <v>0</v>
      </c>
      <c r="F271" s="411">
        <f>Таблица2000!H271</f>
        <v>0</v>
      </c>
      <c r="G271" s="411">
        <f>Таблица3000!G271+Таблица2000!I271+Таблица1000!H271</f>
        <v>0</v>
      </c>
      <c r="H271" s="411">
        <f>Таблица1000!I271</f>
        <v>0</v>
      </c>
      <c r="I271" s="411">
        <f>Таблица1000!J271</f>
        <v>0</v>
      </c>
      <c r="J271" s="411">
        <f>Таблица1000!K271</f>
        <v>0</v>
      </c>
      <c r="K271" s="411">
        <f>Таблица2000!J271</f>
        <v>0</v>
      </c>
      <c r="L271" s="411">
        <f>Таблица3000!H271+Таблица2000!K271+Таблица1000!L271</f>
        <v>0</v>
      </c>
      <c r="M271" s="411">
        <f>Таблица2000!L271</f>
        <v>0</v>
      </c>
      <c r="N271" s="411">
        <f>Таблица3000!I271+Таблица2000!M271+Таблица1000!M271</f>
        <v>0</v>
      </c>
      <c r="O271" s="411">
        <f>Таблица3000!J271+Таблица2000!N271+Таблица1000!N271</f>
        <v>0</v>
      </c>
      <c r="P271" s="411">
        <f>Таблица3000!K271+Таблица2000!O271+Таблица1000!O271</f>
        <v>0</v>
      </c>
      <c r="Q271" s="411">
        <f>Таблица3000!L271+Таблица2000!P271+Таблица1000!P271</f>
        <v>0</v>
      </c>
      <c r="R271" s="411">
        <f>Таблица2000!Q271</f>
        <v>0</v>
      </c>
      <c r="S271" s="411">
        <f>Таблица2000!R271</f>
        <v>0</v>
      </c>
      <c r="T271" s="411">
        <f>Таблица3000!M271+Таблица2000!S271+Таблица1000!Q271</f>
        <v>0</v>
      </c>
      <c r="U271" s="411">
        <f>Таблица2000!T271</f>
        <v>0</v>
      </c>
      <c r="V271" s="411">
        <f>Таблица3000!N271+Таблица2000!U271+Таблица1000!R271</f>
        <v>0</v>
      </c>
      <c r="W271" s="411">
        <f>Таблица2000!V271</f>
        <v>0</v>
      </c>
      <c r="X271" s="555" t="s">
        <v>1760</v>
      </c>
      <c r="Y271" s="555" t="s">
        <v>1760</v>
      </c>
      <c r="Z271" s="555" t="s">
        <v>1760</v>
      </c>
      <c r="AA271" s="555" t="s">
        <v>1760</v>
      </c>
    </row>
    <row r="272" spans="1:27" ht="21" x14ac:dyDescent="0.2">
      <c r="A272" s="377" t="s">
        <v>1144</v>
      </c>
      <c r="B272" s="378" t="s">
        <v>1291</v>
      </c>
      <c r="C272" s="378" t="s">
        <v>1207</v>
      </c>
      <c r="D272" s="379" t="s">
        <v>1208</v>
      </c>
      <c r="E272" s="411">
        <f>Таблица3000!F272+Таблица2000!G272+Таблица1000!G272</f>
        <v>0</v>
      </c>
      <c r="F272" s="411">
        <f>Таблица2000!H272</f>
        <v>0</v>
      </c>
      <c r="G272" s="411">
        <f>Таблица3000!G272+Таблица2000!I272+Таблица1000!H272</f>
        <v>0</v>
      </c>
      <c r="H272" s="411">
        <f>Таблица1000!I272</f>
        <v>0</v>
      </c>
      <c r="I272" s="411">
        <f>Таблица1000!J272</f>
        <v>0</v>
      </c>
      <c r="J272" s="411">
        <f>Таблица1000!K272</f>
        <v>0</v>
      </c>
      <c r="K272" s="411">
        <f>Таблица2000!J272</f>
        <v>0</v>
      </c>
      <c r="L272" s="411">
        <f>Таблица3000!H272+Таблица2000!K272+Таблица1000!L272</f>
        <v>0</v>
      </c>
      <c r="M272" s="411">
        <f>Таблица2000!L272</f>
        <v>0</v>
      </c>
      <c r="N272" s="411">
        <f>Таблица3000!I272+Таблица2000!M272+Таблица1000!M272</f>
        <v>0</v>
      </c>
      <c r="O272" s="411">
        <f>Таблица3000!J272+Таблица2000!N272+Таблица1000!N272</f>
        <v>0</v>
      </c>
      <c r="P272" s="411">
        <f>Таблица3000!K272+Таблица2000!O272+Таблица1000!O272</f>
        <v>0</v>
      </c>
      <c r="Q272" s="411">
        <f>Таблица3000!L272+Таблица2000!P272+Таблица1000!P272</f>
        <v>0</v>
      </c>
      <c r="R272" s="411">
        <f>Таблица2000!Q272</f>
        <v>0</v>
      </c>
      <c r="S272" s="411">
        <f>Таблица2000!R272</f>
        <v>0</v>
      </c>
      <c r="T272" s="411">
        <f>Таблица3000!M272+Таблица2000!S272+Таблица1000!Q272</f>
        <v>0</v>
      </c>
      <c r="U272" s="411">
        <f>Таблица2000!T272</f>
        <v>0</v>
      </c>
      <c r="V272" s="411">
        <f>Таблица3000!N272+Таблица2000!U272+Таблица1000!R272</f>
        <v>0</v>
      </c>
      <c r="W272" s="411">
        <f>Таблица2000!V272</f>
        <v>0</v>
      </c>
      <c r="X272" s="555" t="s">
        <v>1760</v>
      </c>
      <c r="Y272" s="555" t="s">
        <v>1760</v>
      </c>
      <c r="Z272" s="555" t="s">
        <v>1760</v>
      </c>
      <c r="AA272" s="555" t="s">
        <v>1760</v>
      </c>
    </row>
    <row r="273" spans="1:27" ht="21" x14ac:dyDescent="0.2">
      <c r="A273" s="377" t="s">
        <v>1145</v>
      </c>
      <c r="B273" s="378" t="s">
        <v>1292</v>
      </c>
      <c r="C273" s="378" t="s">
        <v>1209</v>
      </c>
      <c r="D273" s="379" t="s">
        <v>1210</v>
      </c>
      <c r="E273" s="411">
        <f>Таблица3000!F273+Таблица2000!G273+Таблица1000!G273</f>
        <v>0</v>
      </c>
      <c r="F273" s="411">
        <f>Таблица2000!H273</f>
        <v>0</v>
      </c>
      <c r="G273" s="411">
        <f>Таблица3000!G273+Таблица2000!I273+Таблица1000!H273</f>
        <v>0</v>
      </c>
      <c r="H273" s="411">
        <f>Таблица1000!I273</f>
        <v>0</v>
      </c>
      <c r="I273" s="411">
        <f>Таблица1000!J273</f>
        <v>0</v>
      </c>
      <c r="J273" s="411">
        <f>Таблица1000!K273</f>
        <v>0</v>
      </c>
      <c r="K273" s="411">
        <f>Таблица2000!J273</f>
        <v>0</v>
      </c>
      <c r="L273" s="411">
        <f>Таблица3000!H273+Таблица2000!K273+Таблица1000!L273</f>
        <v>0</v>
      </c>
      <c r="M273" s="411">
        <f>Таблица2000!L273</f>
        <v>0</v>
      </c>
      <c r="N273" s="411">
        <f>Таблица3000!I273+Таблица2000!M273+Таблица1000!M273</f>
        <v>0</v>
      </c>
      <c r="O273" s="411">
        <f>Таблица3000!J273+Таблица2000!N273+Таблица1000!N273</f>
        <v>0</v>
      </c>
      <c r="P273" s="411">
        <f>Таблица3000!K273+Таблица2000!O273+Таблица1000!O273</f>
        <v>0</v>
      </c>
      <c r="Q273" s="411">
        <f>Таблица3000!L273+Таблица2000!P273+Таблица1000!P273</f>
        <v>0</v>
      </c>
      <c r="R273" s="411">
        <f>Таблица2000!Q273</f>
        <v>0</v>
      </c>
      <c r="S273" s="411">
        <f>Таблица2000!R273</f>
        <v>0</v>
      </c>
      <c r="T273" s="411">
        <f>Таблица3000!M273+Таблица2000!S273+Таблица1000!Q273</f>
        <v>0</v>
      </c>
      <c r="U273" s="411">
        <f>Таблица2000!T273</f>
        <v>0</v>
      </c>
      <c r="V273" s="411">
        <f>Таблица3000!N273+Таблица2000!U273+Таблица1000!R273</f>
        <v>0</v>
      </c>
      <c r="W273" s="411">
        <f>Таблица2000!V273</f>
        <v>0</v>
      </c>
      <c r="X273" s="555" t="s">
        <v>1760</v>
      </c>
      <c r="Y273" s="555" t="s">
        <v>1760</v>
      </c>
      <c r="Z273" s="555" t="s">
        <v>1760</v>
      </c>
      <c r="AA273" s="555" t="s">
        <v>1760</v>
      </c>
    </row>
    <row r="274" spans="1:27" ht="21" x14ac:dyDescent="0.2">
      <c r="A274" s="377" t="s">
        <v>1146</v>
      </c>
      <c r="B274" s="378" t="s">
        <v>1293</v>
      </c>
      <c r="C274" s="378" t="s">
        <v>1211</v>
      </c>
      <c r="D274" s="379" t="s">
        <v>1212</v>
      </c>
      <c r="E274" s="411">
        <f>Таблица3000!F274+Таблица2000!G274+Таблица1000!G274</f>
        <v>0</v>
      </c>
      <c r="F274" s="411">
        <f>Таблица2000!H274</f>
        <v>0</v>
      </c>
      <c r="G274" s="411">
        <f>Таблица3000!G274+Таблица2000!I274+Таблица1000!H274</f>
        <v>0</v>
      </c>
      <c r="H274" s="411">
        <f>Таблица1000!I274</f>
        <v>0</v>
      </c>
      <c r="I274" s="411">
        <f>Таблица1000!J274</f>
        <v>0</v>
      </c>
      <c r="J274" s="411">
        <f>Таблица1000!K274</f>
        <v>0</v>
      </c>
      <c r="K274" s="411">
        <f>Таблица2000!J274</f>
        <v>0</v>
      </c>
      <c r="L274" s="411">
        <f>Таблица3000!H274+Таблица2000!K274+Таблица1000!L274</f>
        <v>0</v>
      </c>
      <c r="M274" s="411">
        <f>Таблица2000!L274</f>
        <v>0</v>
      </c>
      <c r="N274" s="411">
        <f>Таблица3000!I274+Таблица2000!M274+Таблица1000!M274</f>
        <v>0</v>
      </c>
      <c r="O274" s="411">
        <f>Таблица3000!J274+Таблица2000!N274+Таблица1000!N274</f>
        <v>0</v>
      </c>
      <c r="P274" s="411">
        <f>Таблица3000!K274+Таблица2000!O274+Таблица1000!O274</f>
        <v>0</v>
      </c>
      <c r="Q274" s="411">
        <f>Таблица3000!L274+Таблица2000!P274+Таблица1000!P274</f>
        <v>0</v>
      </c>
      <c r="R274" s="411">
        <f>Таблица2000!Q274</f>
        <v>0</v>
      </c>
      <c r="S274" s="411">
        <f>Таблица2000!R274</f>
        <v>0</v>
      </c>
      <c r="T274" s="411">
        <f>Таблица3000!M274+Таблица2000!S274+Таблица1000!Q274</f>
        <v>0</v>
      </c>
      <c r="U274" s="411">
        <f>Таблица2000!T274</f>
        <v>0</v>
      </c>
      <c r="V274" s="411">
        <f>Таблица3000!N274+Таблица2000!U274+Таблица1000!R274</f>
        <v>0</v>
      </c>
      <c r="W274" s="411">
        <f>Таблица2000!V274</f>
        <v>0</v>
      </c>
      <c r="X274" s="555" t="s">
        <v>1760</v>
      </c>
      <c r="Y274" s="555" t="s">
        <v>1760</v>
      </c>
      <c r="Z274" s="555" t="s">
        <v>1760</v>
      </c>
      <c r="AA274" s="555" t="s">
        <v>1760</v>
      </c>
    </row>
    <row r="275" spans="1:27" ht="21" x14ac:dyDescent="0.2">
      <c r="A275" s="377" t="s">
        <v>1147</v>
      </c>
      <c r="B275" s="378" t="s">
        <v>1294</v>
      </c>
      <c r="C275" s="378" t="s">
        <v>1213</v>
      </c>
      <c r="D275" s="379" t="s">
        <v>1214</v>
      </c>
      <c r="E275" s="411">
        <f>Таблица3000!F275+Таблица2000!G275+Таблица1000!G275</f>
        <v>0</v>
      </c>
      <c r="F275" s="411">
        <f>Таблица2000!H275</f>
        <v>0</v>
      </c>
      <c r="G275" s="411">
        <f>Таблица3000!G275+Таблица2000!I275+Таблица1000!H275</f>
        <v>0</v>
      </c>
      <c r="H275" s="411">
        <f>Таблица1000!I275</f>
        <v>0</v>
      </c>
      <c r="I275" s="411">
        <f>Таблица1000!J275</f>
        <v>0</v>
      </c>
      <c r="J275" s="411">
        <f>Таблица1000!K275</f>
        <v>0</v>
      </c>
      <c r="K275" s="411">
        <f>Таблица2000!J275</f>
        <v>0</v>
      </c>
      <c r="L275" s="411">
        <f>Таблица3000!H275+Таблица2000!K275+Таблица1000!L275</f>
        <v>0</v>
      </c>
      <c r="M275" s="411">
        <f>Таблица2000!L275</f>
        <v>0</v>
      </c>
      <c r="N275" s="411">
        <f>Таблица3000!I275+Таблица2000!M275+Таблица1000!M275</f>
        <v>0</v>
      </c>
      <c r="O275" s="411">
        <f>Таблица3000!J275+Таблица2000!N275+Таблица1000!N275</f>
        <v>0</v>
      </c>
      <c r="P275" s="411">
        <f>Таблица3000!K275+Таблица2000!O275+Таблица1000!O275</f>
        <v>0</v>
      </c>
      <c r="Q275" s="411">
        <f>Таблица3000!L275+Таблица2000!P275+Таблица1000!P275</f>
        <v>0</v>
      </c>
      <c r="R275" s="411">
        <f>Таблица2000!Q275</f>
        <v>0</v>
      </c>
      <c r="S275" s="411">
        <f>Таблица2000!R275</f>
        <v>0</v>
      </c>
      <c r="T275" s="411">
        <f>Таблица3000!M275+Таблица2000!S275+Таблица1000!Q275</f>
        <v>0</v>
      </c>
      <c r="U275" s="411">
        <f>Таблица2000!T275</f>
        <v>0</v>
      </c>
      <c r="V275" s="411">
        <f>Таблица3000!N275+Таблица2000!U275+Таблица1000!R275</f>
        <v>0</v>
      </c>
      <c r="W275" s="411">
        <f>Таблица2000!V275</f>
        <v>0</v>
      </c>
      <c r="X275" s="555" t="s">
        <v>1760</v>
      </c>
      <c r="Y275" s="555" t="s">
        <v>1760</v>
      </c>
      <c r="Z275" s="555" t="s">
        <v>1760</v>
      </c>
      <c r="AA275" s="555" t="s">
        <v>1760</v>
      </c>
    </row>
    <row r="276" spans="1:27" ht="42" x14ac:dyDescent="0.2">
      <c r="A276" s="377" t="s">
        <v>1148</v>
      </c>
      <c r="B276" s="378" t="s">
        <v>1295</v>
      </c>
      <c r="C276" s="378" t="s">
        <v>1215</v>
      </c>
      <c r="D276" s="379" t="s">
        <v>1216</v>
      </c>
      <c r="E276" s="411">
        <f>Таблица3000!F276+Таблица2000!G276+Таблица1000!G276</f>
        <v>0</v>
      </c>
      <c r="F276" s="411">
        <f>Таблица2000!H276</f>
        <v>0</v>
      </c>
      <c r="G276" s="411">
        <f>Таблица3000!G276+Таблица2000!I276+Таблица1000!H276</f>
        <v>0</v>
      </c>
      <c r="H276" s="411">
        <f>Таблица1000!I276</f>
        <v>0</v>
      </c>
      <c r="I276" s="411">
        <f>Таблица1000!J276</f>
        <v>0</v>
      </c>
      <c r="J276" s="411">
        <f>Таблица1000!K276</f>
        <v>0</v>
      </c>
      <c r="K276" s="411">
        <f>Таблица2000!J276</f>
        <v>0</v>
      </c>
      <c r="L276" s="411">
        <f>Таблица3000!H276+Таблица2000!K276+Таблица1000!L276</f>
        <v>0</v>
      </c>
      <c r="M276" s="411">
        <f>Таблица2000!L276</f>
        <v>0</v>
      </c>
      <c r="N276" s="411">
        <f>Таблица3000!I276+Таблица2000!M276+Таблица1000!M276</f>
        <v>0</v>
      </c>
      <c r="O276" s="411">
        <f>Таблица3000!J276+Таблица2000!N276+Таблица1000!N276</f>
        <v>0</v>
      </c>
      <c r="P276" s="411">
        <f>Таблица3000!K276+Таблица2000!O276+Таблица1000!O276</f>
        <v>0</v>
      </c>
      <c r="Q276" s="411">
        <f>Таблица3000!L276+Таблица2000!P276+Таблица1000!P276</f>
        <v>0</v>
      </c>
      <c r="R276" s="411">
        <f>Таблица2000!Q276</f>
        <v>0</v>
      </c>
      <c r="S276" s="411">
        <f>Таблица2000!R276</f>
        <v>0</v>
      </c>
      <c r="T276" s="411">
        <f>Таблица3000!M276+Таблица2000!S276+Таблица1000!Q276</f>
        <v>0</v>
      </c>
      <c r="U276" s="411">
        <f>Таблица2000!T276</f>
        <v>0</v>
      </c>
      <c r="V276" s="411">
        <f>Таблица3000!N276+Таблица2000!U276+Таблица1000!R276</f>
        <v>0</v>
      </c>
      <c r="W276" s="411">
        <f>Таблица2000!V276</f>
        <v>0</v>
      </c>
      <c r="X276" s="555" t="s">
        <v>1760</v>
      </c>
      <c r="Y276" s="555" t="s">
        <v>1760</v>
      </c>
      <c r="Z276" s="555" t="s">
        <v>1760</v>
      </c>
      <c r="AA276" s="555" t="s">
        <v>1760</v>
      </c>
    </row>
    <row r="277" spans="1:27" ht="42" x14ac:dyDescent="0.2">
      <c r="A277" s="377" t="s">
        <v>1149</v>
      </c>
      <c r="B277" s="378" t="s">
        <v>1296</v>
      </c>
      <c r="C277" s="378" t="s">
        <v>1217</v>
      </c>
      <c r="D277" s="379" t="s">
        <v>1218</v>
      </c>
      <c r="E277" s="411">
        <f>Таблица3000!F277+Таблица2000!G277+Таблица1000!G277</f>
        <v>0</v>
      </c>
      <c r="F277" s="411">
        <f>Таблица2000!H277</f>
        <v>0</v>
      </c>
      <c r="G277" s="411">
        <f>Таблица3000!G277+Таблица2000!I277+Таблица1000!H277</f>
        <v>0</v>
      </c>
      <c r="H277" s="411">
        <f>Таблица1000!I277</f>
        <v>0</v>
      </c>
      <c r="I277" s="411">
        <f>Таблица1000!J277</f>
        <v>0</v>
      </c>
      <c r="J277" s="411">
        <f>Таблица1000!K277</f>
        <v>0</v>
      </c>
      <c r="K277" s="411">
        <f>Таблица2000!J277</f>
        <v>0</v>
      </c>
      <c r="L277" s="411">
        <f>Таблица3000!H277+Таблица2000!K277+Таблица1000!L277</f>
        <v>0</v>
      </c>
      <c r="M277" s="411">
        <f>Таблица2000!L277</f>
        <v>0</v>
      </c>
      <c r="N277" s="411">
        <f>Таблица3000!I277+Таблица2000!M277+Таблица1000!M277</f>
        <v>0</v>
      </c>
      <c r="O277" s="411">
        <f>Таблица3000!J277+Таблица2000!N277+Таблица1000!N277</f>
        <v>0</v>
      </c>
      <c r="P277" s="411">
        <f>Таблица3000!K277+Таблица2000!O277+Таблица1000!O277</f>
        <v>0</v>
      </c>
      <c r="Q277" s="411">
        <f>Таблица3000!L277+Таблица2000!P277+Таблица1000!P277</f>
        <v>0</v>
      </c>
      <c r="R277" s="411">
        <f>Таблица2000!Q277</f>
        <v>0</v>
      </c>
      <c r="S277" s="411">
        <f>Таблица2000!R277</f>
        <v>0</v>
      </c>
      <c r="T277" s="411">
        <f>Таблица3000!M277+Таблица2000!S277+Таблица1000!Q277</f>
        <v>0</v>
      </c>
      <c r="U277" s="411">
        <f>Таблица2000!T277</f>
        <v>0</v>
      </c>
      <c r="V277" s="411">
        <f>Таблица3000!N277+Таблица2000!U277+Таблица1000!R277</f>
        <v>0</v>
      </c>
      <c r="W277" s="411">
        <f>Таблица2000!V277</f>
        <v>0</v>
      </c>
      <c r="X277" s="555" t="s">
        <v>1760</v>
      </c>
      <c r="Y277" s="555" t="s">
        <v>1760</v>
      </c>
      <c r="Z277" s="555" t="s">
        <v>1760</v>
      </c>
      <c r="AA277" s="555" t="s">
        <v>1760</v>
      </c>
    </row>
    <row r="278" spans="1:27" ht="21.75" x14ac:dyDescent="0.2">
      <c r="A278" s="388" t="s">
        <v>1150</v>
      </c>
      <c r="B278" s="378" t="s">
        <v>1297</v>
      </c>
      <c r="C278" s="378" t="s">
        <v>1219</v>
      </c>
      <c r="D278" s="379" t="s">
        <v>1220</v>
      </c>
      <c r="E278" s="411">
        <f>Таблица3000!F278+Таблица2000!G278+Таблица1000!G278</f>
        <v>0</v>
      </c>
      <c r="F278" s="411">
        <f>Таблица2000!H278</f>
        <v>0</v>
      </c>
      <c r="G278" s="411">
        <f>Таблица3000!G278+Таблица2000!I278+Таблица1000!H278</f>
        <v>0</v>
      </c>
      <c r="H278" s="411">
        <f>Таблица1000!I278</f>
        <v>0</v>
      </c>
      <c r="I278" s="411">
        <f>Таблица1000!J278</f>
        <v>0</v>
      </c>
      <c r="J278" s="411">
        <f>Таблица1000!K278</f>
        <v>0</v>
      </c>
      <c r="K278" s="411">
        <f>Таблица2000!J278</f>
        <v>0</v>
      </c>
      <c r="L278" s="411">
        <f>Таблица3000!H278+Таблица2000!K278+Таблица1000!L278</f>
        <v>0</v>
      </c>
      <c r="M278" s="411">
        <f>Таблица2000!L278</f>
        <v>0</v>
      </c>
      <c r="N278" s="411">
        <f>Таблица3000!I278+Таблица2000!M278+Таблица1000!M278</f>
        <v>0</v>
      </c>
      <c r="O278" s="411">
        <f>Таблица3000!J278+Таблица2000!N278+Таблица1000!N278</f>
        <v>0</v>
      </c>
      <c r="P278" s="411">
        <f>Таблица3000!K278+Таблица2000!O278+Таблица1000!O278</f>
        <v>0</v>
      </c>
      <c r="Q278" s="411">
        <f>Таблица3000!L278+Таблица2000!P278+Таблица1000!P278</f>
        <v>0</v>
      </c>
      <c r="R278" s="411">
        <f>Таблица2000!Q278</f>
        <v>0</v>
      </c>
      <c r="S278" s="411">
        <f>Таблица2000!R278</f>
        <v>0</v>
      </c>
      <c r="T278" s="411">
        <f>Таблица3000!M278+Таблица2000!S278+Таблица1000!Q278</f>
        <v>0</v>
      </c>
      <c r="U278" s="411">
        <f>Таблица2000!T278</f>
        <v>0</v>
      </c>
      <c r="V278" s="411">
        <f>Таблица3000!N278+Таблица2000!U278+Таблица1000!R278</f>
        <v>0</v>
      </c>
      <c r="W278" s="411">
        <f>Таблица2000!V278</f>
        <v>0</v>
      </c>
      <c r="X278" s="555" t="s">
        <v>1760</v>
      </c>
      <c r="Y278" s="555" t="s">
        <v>1760</v>
      </c>
      <c r="Z278" s="555" t="s">
        <v>1760</v>
      </c>
      <c r="AA278" s="555" t="s">
        <v>1760</v>
      </c>
    </row>
    <row r="279" spans="1:27" ht="12.75" x14ac:dyDescent="0.2">
      <c r="A279" s="377" t="s">
        <v>1151</v>
      </c>
      <c r="B279" s="378" t="s">
        <v>1298</v>
      </c>
      <c r="C279" s="378" t="s">
        <v>1221</v>
      </c>
      <c r="D279" s="379" t="s">
        <v>1222</v>
      </c>
      <c r="E279" s="411">
        <f>Таблица3000!F279+Таблица2000!G279+Таблица1000!G279</f>
        <v>0</v>
      </c>
      <c r="F279" s="411">
        <f>Таблица2000!H279</f>
        <v>0</v>
      </c>
      <c r="G279" s="411">
        <f>Таблица3000!G279+Таблица2000!I279+Таблица1000!H279</f>
        <v>0</v>
      </c>
      <c r="H279" s="411">
        <f>Таблица1000!I279</f>
        <v>0</v>
      </c>
      <c r="I279" s="411">
        <f>Таблица1000!J279</f>
        <v>0</v>
      </c>
      <c r="J279" s="411">
        <f>Таблица1000!K279</f>
        <v>0</v>
      </c>
      <c r="K279" s="411">
        <f>Таблица2000!J279</f>
        <v>0</v>
      </c>
      <c r="L279" s="411">
        <f>Таблица3000!H279+Таблица2000!K279+Таблица1000!L279</f>
        <v>0</v>
      </c>
      <c r="M279" s="411">
        <f>Таблица2000!L279</f>
        <v>0</v>
      </c>
      <c r="N279" s="411">
        <f>Таблица3000!I279+Таблица2000!M279+Таблица1000!M279</f>
        <v>0</v>
      </c>
      <c r="O279" s="411">
        <f>Таблица3000!J279+Таблица2000!N279+Таблица1000!N279</f>
        <v>0</v>
      </c>
      <c r="P279" s="411">
        <f>Таблица3000!K279+Таблица2000!O279+Таблица1000!O279</f>
        <v>0</v>
      </c>
      <c r="Q279" s="411">
        <f>Таблица3000!L279+Таблица2000!P279+Таблица1000!P279</f>
        <v>0</v>
      </c>
      <c r="R279" s="411">
        <f>Таблица2000!Q279</f>
        <v>0</v>
      </c>
      <c r="S279" s="411">
        <f>Таблица2000!R279</f>
        <v>0</v>
      </c>
      <c r="T279" s="411">
        <f>Таблица3000!M279+Таблица2000!S279+Таблица1000!Q279</f>
        <v>0</v>
      </c>
      <c r="U279" s="411">
        <f>Таблица2000!T279</f>
        <v>0</v>
      </c>
      <c r="V279" s="411">
        <f>Таблица3000!N279+Таблица2000!U279+Таблица1000!R279</f>
        <v>0</v>
      </c>
      <c r="W279" s="411">
        <f>Таблица2000!V279</f>
        <v>0</v>
      </c>
      <c r="X279" s="555" t="s">
        <v>1760</v>
      </c>
      <c r="Y279" s="555" t="s">
        <v>1760</v>
      </c>
      <c r="Z279" s="555" t="s">
        <v>1760</v>
      </c>
      <c r="AA279" s="555" t="s">
        <v>1760</v>
      </c>
    </row>
    <row r="280" spans="1:27" ht="53.25" x14ac:dyDescent="0.2">
      <c r="A280" s="388" t="s">
        <v>1152</v>
      </c>
      <c r="B280" s="378" t="s">
        <v>1299</v>
      </c>
      <c r="C280" s="378" t="s">
        <v>1223</v>
      </c>
      <c r="D280" s="379" t="s">
        <v>1224</v>
      </c>
      <c r="E280" s="411">
        <f>Таблица3000!F280+Таблица2000!G280+Таблица1000!G280</f>
        <v>0</v>
      </c>
      <c r="F280" s="411">
        <f>Таблица2000!H280</f>
        <v>0</v>
      </c>
      <c r="G280" s="411">
        <f>Таблица3000!G280+Таблица2000!I280+Таблица1000!H280</f>
        <v>0</v>
      </c>
      <c r="H280" s="411">
        <f>Таблица1000!I280</f>
        <v>0</v>
      </c>
      <c r="I280" s="411">
        <f>Таблица1000!J280</f>
        <v>0</v>
      </c>
      <c r="J280" s="411">
        <f>Таблица1000!K280</f>
        <v>0</v>
      </c>
      <c r="K280" s="411">
        <f>Таблица2000!J280</f>
        <v>0</v>
      </c>
      <c r="L280" s="411">
        <f>Таблица3000!H280+Таблица2000!K280+Таблица1000!L280</f>
        <v>0</v>
      </c>
      <c r="M280" s="411">
        <f>Таблица2000!L280</f>
        <v>0</v>
      </c>
      <c r="N280" s="411">
        <f>Таблица3000!I280+Таблица2000!M280+Таблица1000!M280</f>
        <v>0</v>
      </c>
      <c r="O280" s="411">
        <f>Таблица3000!J280+Таблица2000!N280+Таблица1000!N280</f>
        <v>0</v>
      </c>
      <c r="P280" s="411">
        <f>Таблица3000!K280+Таблица2000!O280+Таблица1000!O280</f>
        <v>0</v>
      </c>
      <c r="Q280" s="411">
        <f>Таблица3000!L280+Таблица2000!P280+Таблица1000!P280</f>
        <v>0</v>
      </c>
      <c r="R280" s="411">
        <f>Таблица2000!Q280</f>
        <v>0</v>
      </c>
      <c r="S280" s="411">
        <f>Таблица2000!R280</f>
        <v>0</v>
      </c>
      <c r="T280" s="411">
        <f>Таблица3000!M280+Таблица2000!S280+Таблица1000!Q280</f>
        <v>0</v>
      </c>
      <c r="U280" s="411">
        <f>Таблица2000!T280</f>
        <v>0</v>
      </c>
      <c r="V280" s="411">
        <f>Таблица3000!N280+Таблица2000!U280+Таблица1000!R280</f>
        <v>0</v>
      </c>
      <c r="W280" s="411">
        <f>Таблица2000!V280</f>
        <v>0</v>
      </c>
      <c r="X280" s="555" t="s">
        <v>1760</v>
      </c>
      <c r="Y280" s="555" t="s">
        <v>1760</v>
      </c>
      <c r="Z280" s="555" t="s">
        <v>1760</v>
      </c>
      <c r="AA280" s="555" t="s">
        <v>1760</v>
      </c>
    </row>
    <row r="281" spans="1:27" ht="12.75" x14ac:dyDescent="0.2">
      <c r="A281" s="377" t="s">
        <v>1153</v>
      </c>
      <c r="B281" s="378" t="s">
        <v>1300</v>
      </c>
      <c r="C281" s="378" t="s">
        <v>1225</v>
      </c>
      <c r="D281" s="379" t="s">
        <v>1226</v>
      </c>
      <c r="E281" s="411">
        <f>Таблица3000!F281+Таблица2000!G281+Таблица1000!G281</f>
        <v>0</v>
      </c>
      <c r="F281" s="411">
        <f>Таблица2000!H281</f>
        <v>0</v>
      </c>
      <c r="G281" s="411">
        <f>Таблица3000!G281+Таблица2000!I281+Таблица1000!H281</f>
        <v>0</v>
      </c>
      <c r="H281" s="411">
        <f>Таблица1000!I281</f>
        <v>0</v>
      </c>
      <c r="I281" s="411">
        <f>Таблица1000!J281</f>
        <v>0</v>
      </c>
      <c r="J281" s="411">
        <f>Таблица1000!K281</f>
        <v>0</v>
      </c>
      <c r="K281" s="411">
        <f>Таблица2000!J281</f>
        <v>0</v>
      </c>
      <c r="L281" s="411">
        <f>Таблица3000!H281+Таблица2000!K281+Таблица1000!L281</f>
        <v>0</v>
      </c>
      <c r="M281" s="411">
        <f>Таблица2000!L281</f>
        <v>0</v>
      </c>
      <c r="N281" s="411">
        <f>Таблица3000!I281+Таблица2000!M281+Таблица1000!M281</f>
        <v>0</v>
      </c>
      <c r="O281" s="411">
        <f>Таблица3000!J281+Таблица2000!N281+Таблица1000!N281</f>
        <v>0</v>
      </c>
      <c r="P281" s="411">
        <f>Таблица3000!K281+Таблица2000!O281+Таблица1000!O281</f>
        <v>0</v>
      </c>
      <c r="Q281" s="411">
        <f>Таблица3000!L281+Таблица2000!P281+Таблица1000!P281</f>
        <v>0</v>
      </c>
      <c r="R281" s="411">
        <f>Таблица2000!Q281</f>
        <v>0</v>
      </c>
      <c r="S281" s="411">
        <f>Таблица2000!R281</f>
        <v>0</v>
      </c>
      <c r="T281" s="411">
        <f>Таблица3000!M281+Таблица2000!S281+Таблица1000!Q281</f>
        <v>0</v>
      </c>
      <c r="U281" s="411">
        <f>Таблица2000!T281</f>
        <v>0</v>
      </c>
      <c r="V281" s="411">
        <f>Таблица3000!N281+Таблица2000!U281+Таблица1000!R281</f>
        <v>0</v>
      </c>
      <c r="W281" s="411">
        <f>Таблица2000!V281</f>
        <v>0</v>
      </c>
      <c r="X281" s="555" t="s">
        <v>1760</v>
      </c>
      <c r="Y281" s="555" t="s">
        <v>1760</v>
      </c>
      <c r="Z281" s="555" t="s">
        <v>1760</v>
      </c>
      <c r="AA281" s="555" t="s">
        <v>1760</v>
      </c>
    </row>
    <row r="282" spans="1:27" ht="53.25" x14ac:dyDescent="0.2">
      <c r="A282" s="389" t="s">
        <v>1154</v>
      </c>
      <c r="B282" s="378" t="s">
        <v>1301</v>
      </c>
      <c r="C282" s="378" t="s">
        <v>1227</v>
      </c>
      <c r="D282" s="379" t="s">
        <v>1228</v>
      </c>
      <c r="E282" s="411">
        <f>Таблица3000!F282+Таблица2000!G282+Таблица1000!G282</f>
        <v>0</v>
      </c>
      <c r="F282" s="411">
        <f>Таблица2000!H282</f>
        <v>0</v>
      </c>
      <c r="G282" s="411">
        <f>Таблица3000!G282+Таблица2000!I282+Таблица1000!H282</f>
        <v>0</v>
      </c>
      <c r="H282" s="411">
        <f>Таблица1000!I282</f>
        <v>0</v>
      </c>
      <c r="I282" s="411">
        <f>Таблица1000!J282</f>
        <v>0</v>
      </c>
      <c r="J282" s="411">
        <f>Таблица1000!K282</f>
        <v>0</v>
      </c>
      <c r="K282" s="411">
        <f>Таблица2000!J282</f>
        <v>0</v>
      </c>
      <c r="L282" s="411">
        <f>Таблица3000!H282+Таблица2000!K282+Таблица1000!L282</f>
        <v>0</v>
      </c>
      <c r="M282" s="411">
        <f>Таблица2000!L282</f>
        <v>0</v>
      </c>
      <c r="N282" s="411">
        <f>Таблица3000!I282+Таблица2000!M282+Таблица1000!M282</f>
        <v>0</v>
      </c>
      <c r="O282" s="411">
        <f>Таблица3000!J282+Таблица2000!N282+Таблица1000!N282</f>
        <v>0</v>
      </c>
      <c r="P282" s="411">
        <f>Таблица3000!K282+Таблица2000!O282+Таблица1000!O282</f>
        <v>0</v>
      </c>
      <c r="Q282" s="411">
        <f>Таблица3000!L282+Таблица2000!P282+Таблица1000!P282</f>
        <v>0</v>
      </c>
      <c r="R282" s="411">
        <f>Таблица2000!Q282</f>
        <v>0</v>
      </c>
      <c r="S282" s="411">
        <f>Таблица2000!R282</f>
        <v>0</v>
      </c>
      <c r="T282" s="411">
        <f>Таблица3000!M282+Таблица2000!S282+Таблица1000!Q282</f>
        <v>0</v>
      </c>
      <c r="U282" s="411">
        <f>Таблица2000!T282</f>
        <v>0</v>
      </c>
      <c r="V282" s="411">
        <f>Таблица3000!N282+Таблица2000!U282+Таблица1000!R282</f>
        <v>0</v>
      </c>
      <c r="W282" s="411">
        <f>Таблица2000!V282</f>
        <v>0</v>
      </c>
      <c r="X282" s="555" t="s">
        <v>1760</v>
      </c>
      <c r="Y282" s="555" t="s">
        <v>1760</v>
      </c>
      <c r="Z282" s="555" t="s">
        <v>1760</v>
      </c>
      <c r="AA282" s="555" t="s">
        <v>1760</v>
      </c>
    </row>
    <row r="283" spans="1:27" s="412" customFormat="1" ht="63.75" x14ac:dyDescent="0.2">
      <c r="A283" s="389" t="s">
        <v>1155</v>
      </c>
      <c r="B283" s="378" t="s">
        <v>1302</v>
      </c>
      <c r="C283" s="378" t="s">
        <v>1229</v>
      </c>
      <c r="D283" s="379" t="s">
        <v>1230</v>
      </c>
      <c r="E283" s="411">
        <f>Таблица3000!F283+Таблица2000!G283+Таблица1000!G283</f>
        <v>0</v>
      </c>
      <c r="F283" s="411">
        <f>Таблица2000!H283</f>
        <v>0</v>
      </c>
      <c r="G283" s="411">
        <f>Таблица3000!G283+Таблица2000!I283+Таблица1000!H283</f>
        <v>0</v>
      </c>
      <c r="H283" s="411">
        <f>Таблица1000!I283</f>
        <v>0</v>
      </c>
      <c r="I283" s="411">
        <f>Таблица1000!J283</f>
        <v>0</v>
      </c>
      <c r="J283" s="411">
        <f>Таблица1000!K283</f>
        <v>0</v>
      </c>
      <c r="K283" s="411">
        <f>Таблица2000!J283</f>
        <v>0</v>
      </c>
      <c r="L283" s="411">
        <f>Таблица3000!H283+Таблица2000!K283+Таблица1000!L283</f>
        <v>0</v>
      </c>
      <c r="M283" s="411">
        <f>Таблица2000!L283</f>
        <v>0</v>
      </c>
      <c r="N283" s="411">
        <f>Таблица3000!I283+Таблица2000!M283+Таблица1000!M283</f>
        <v>0</v>
      </c>
      <c r="O283" s="411">
        <f>Таблица3000!J283+Таблица2000!N283+Таблица1000!N283</f>
        <v>0</v>
      </c>
      <c r="P283" s="411">
        <f>Таблица3000!K283+Таблица2000!O283+Таблица1000!O283</f>
        <v>0</v>
      </c>
      <c r="Q283" s="411">
        <f>Таблица3000!L283+Таблица2000!P283+Таблица1000!P283</f>
        <v>0</v>
      </c>
      <c r="R283" s="411">
        <f>Таблица2000!Q283</f>
        <v>0</v>
      </c>
      <c r="S283" s="411">
        <f>Таблица2000!R283</f>
        <v>0</v>
      </c>
      <c r="T283" s="411">
        <f>Таблица3000!M283+Таблица2000!S283+Таблица1000!Q283</f>
        <v>0</v>
      </c>
      <c r="U283" s="411">
        <f>Таблица2000!T283</f>
        <v>0</v>
      </c>
      <c r="V283" s="411">
        <f>Таблица3000!N283+Таблица2000!U283+Таблица1000!R283</f>
        <v>0</v>
      </c>
      <c r="W283" s="411">
        <f>Таблица2000!V283</f>
        <v>0</v>
      </c>
      <c r="X283" s="555" t="s">
        <v>1760</v>
      </c>
      <c r="Y283" s="555" t="s">
        <v>1760</v>
      </c>
      <c r="Z283" s="555" t="s">
        <v>1760</v>
      </c>
      <c r="AA283" s="555" t="s">
        <v>1760</v>
      </c>
    </row>
    <row r="284" spans="1:27" s="427" customFormat="1" ht="52.5" x14ac:dyDescent="0.2">
      <c r="A284" s="377" t="s">
        <v>1156</v>
      </c>
      <c r="B284" s="378" t="s">
        <v>1303</v>
      </c>
      <c r="C284" s="426" t="s">
        <v>1231</v>
      </c>
      <c r="D284" s="379" t="s">
        <v>1232</v>
      </c>
      <c r="E284" s="411">
        <f>Таблица3000!F284+Таблица2000!G284+Таблица1000!G284</f>
        <v>0</v>
      </c>
      <c r="F284" s="411">
        <f>Таблица2000!H284</f>
        <v>0</v>
      </c>
      <c r="G284" s="411">
        <f>Таблица3000!G284+Таблица2000!I284+Таблица1000!H284</f>
        <v>0</v>
      </c>
      <c r="H284" s="411">
        <f>Таблица1000!I284</f>
        <v>0</v>
      </c>
      <c r="I284" s="411">
        <f>Таблица1000!J284</f>
        <v>0</v>
      </c>
      <c r="J284" s="411">
        <f>Таблица1000!K284</f>
        <v>0</v>
      </c>
      <c r="K284" s="411">
        <f>Таблица2000!J284</f>
        <v>0</v>
      </c>
      <c r="L284" s="411">
        <f>Таблица3000!H284+Таблица2000!K284+Таблица1000!L284</f>
        <v>0</v>
      </c>
      <c r="M284" s="411">
        <f>Таблица2000!L284</f>
        <v>0</v>
      </c>
      <c r="N284" s="411">
        <f>Таблица3000!I284+Таблица2000!M284+Таблица1000!M284</f>
        <v>0</v>
      </c>
      <c r="O284" s="411">
        <f>Таблица3000!J284+Таблица2000!N284+Таблица1000!N284</f>
        <v>0</v>
      </c>
      <c r="P284" s="411">
        <f>Таблица3000!K284+Таблица2000!O284+Таблица1000!O284</f>
        <v>0</v>
      </c>
      <c r="Q284" s="411">
        <f>Таблица3000!L284+Таблица2000!P284+Таблица1000!P284</f>
        <v>0</v>
      </c>
      <c r="R284" s="411">
        <f>Таблица2000!Q284</f>
        <v>0</v>
      </c>
      <c r="S284" s="411">
        <f>Таблица2000!R284</f>
        <v>0</v>
      </c>
      <c r="T284" s="411">
        <f>Таблица3000!M284+Таблица2000!S284+Таблица1000!Q284</f>
        <v>0</v>
      </c>
      <c r="U284" s="411">
        <f>Таблица2000!T284</f>
        <v>0</v>
      </c>
      <c r="V284" s="411">
        <f>Таблица3000!N284+Таблица2000!U284+Таблица1000!R284</f>
        <v>0</v>
      </c>
      <c r="W284" s="411">
        <f>Таблица2000!V284</f>
        <v>0</v>
      </c>
      <c r="X284" s="555" t="s">
        <v>1760</v>
      </c>
      <c r="Y284" s="555" t="s">
        <v>1760</v>
      </c>
      <c r="Z284" s="555" t="s">
        <v>1760</v>
      </c>
      <c r="AA284" s="555" t="s">
        <v>1760</v>
      </c>
    </row>
    <row r="285" spans="1:27" s="427" customFormat="1" ht="31.5" x14ac:dyDescent="0.2">
      <c r="A285" s="377" t="s">
        <v>1157</v>
      </c>
      <c r="B285" s="378" t="s">
        <v>1304</v>
      </c>
      <c r="C285" s="378" t="s">
        <v>1233</v>
      </c>
      <c r="D285" s="379" t="s">
        <v>1234</v>
      </c>
      <c r="E285" s="411">
        <f>Таблица3000!F285+Таблица2000!G285+Таблица1000!G285</f>
        <v>0</v>
      </c>
      <c r="F285" s="411">
        <f>Таблица2000!H285</f>
        <v>0</v>
      </c>
      <c r="G285" s="411">
        <f>Таблица3000!G285+Таблица2000!I285+Таблица1000!H285</f>
        <v>0</v>
      </c>
      <c r="H285" s="411">
        <f>Таблица1000!I285</f>
        <v>0</v>
      </c>
      <c r="I285" s="411">
        <f>Таблица1000!J285</f>
        <v>0</v>
      </c>
      <c r="J285" s="411">
        <f>Таблица1000!K285</f>
        <v>0</v>
      </c>
      <c r="K285" s="411">
        <f>Таблица2000!J285</f>
        <v>0</v>
      </c>
      <c r="L285" s="411">
        <f>Таблица3000!H285+Таблица2000!K285+Таблица1000!L285</f>
        <v>0</v>
      </c>
      <c r="M285" s="411">
        <f>Таблица2000!L285</f>
        <v>0</v>
      </c>
      <c r="N285" s="411">
        <f>Таблица3000!I285+Таблица2000!M285+Таблица1000!M285</f>
        <v>0</v>
      </c>
      <c r="O285" s="411">
        <f>Таблица3000!J285+Таблица2000!N285+Таблица1000!N285</f>
        <v>0</v>
      </c>
      <c r="P285" s="411">
        <f>Таблица3000!K285+Таблица2000!O285+Таблица1000!O285</f>
        <v>0</v>
      </c>
      <c r="Q285" s="411">
        <f>Таблица3000!L285+Таблица2000!P285+Таблица1000!P285</f>
        <v>0</v>
      </c>
      <c r="R285" s="411">
        <f>Таблица2000!Q285</f>
        <v>0</v>
      </c>
      <c r="S285" s="411">
        <f>Таблица2000!R285</f>
        <v>0</v>
      </c>
      <c r="T285" s="411">
        <f>Таблица3000!M285+Таблица2000!S285+Таблица1000!Q285</f>
        <v>0</v>
      </c>
      <c r="U285" s="411">
        <f>Таблица2000!T285</f>
        <v>0</v>
      </c>
      <c r="V285" s="411">
        <f>Таблица3000!N285+Таблица2000!U285+Таблица1000!R285</f>
        <v>0</v>
      </c>
      <c r="W285" s="411">
        <f>Таблица2000!V285</f>
        <v>0</v>
      </c>
      <c r="X285" s="555" t="s">
        <v>1760</v>
      </c>
      <c r="Y285" s="555" t="s">
        <v>1760</v>
      </c>
      <c r="Z285" s="555" t="s">
        <v>1760</v>
      </c>
      <c r="AA285" s="555" t="s">
        <v>1760</v>
      </c>
    </row>
    <row r="286" spans="1:27" s="427" customFormat="1" ht="31.5" x14ac:dyDescent="0.2">
      <c r="A286" s="377" t="s">
        <v>1158</v>
      </c>
      <c r="B286" s="378" t="s">
        <v>1305</v>
      </c>
      <c r="C286" s="378" t="s">
        <v>1235</v>
      </c>
      <c r="D286" s="379" t="s">
        <v>1236</v>
      </c>
      <c r="E286" s="411">
        <f>Таблица3000!F286+Таблица2000!G286+Таблица1000!G286</f>
        <v>0</v>
      </c>
      <c r="F286" s="411">
        <f>Таблица2000!H286</f>
        <v>0</v>
      </c>
      <c r="G286" s="411">
        <f>Таблица3000!G286+Таблица2000!I286+Таблица1000!H286</f>
        <v>0</v>
      </c>
      <c r="H286" s="411">
        <f>Таблица1000!I286</f>
        <v>0</v>
      </c>
      <c r="I286" s="411">
        <f>Таблица1000!J286</f>
        <v>0</v>
      </c>
      <c r="J286" s="411">
        <f>Таблица1000!K286</f>
        <v>0</v>
      </c>
      <c r="K286" s="411">
        <f>Таблица2000!J286</f>
        <v>0</v>
      </c>
      <c r="L286" s="411">
        <f>Таблица3000!H286+Таблица2000!K286+Таблица1000!L286</f>
        <v>0</v>
      </c>
      <c r="M286" s="411">
        <f>Таблица2000!L286</f>
        <v>0</v>
      </c>
      <c r="N286" s="411">
        <f>Таблица3000!I286+Таблица2000!M286+Таблица1000!M286</f>
        <v>0</v>
      </c>
      <c r="O286" s="411">
        <f>Таблица3000!J286+Таблица2000!N286+Таблица1000!N286</f>
        <v>0</v>
      </c>
      <c r="P286" s="411">
        <f>Таблица3000!K286+Таблица2000!O286+Таблица1000!O286</f>
        <v>0</v>
      </c>
      <c r="Q286" s="411">
        <f>Таблица3000!L286+Таблица2000!P286+Таблица1000!P286</f>
        <v>0</v>
      </c>
      <c r="R286" s="411">
        <f>Таблица2000!Q286</f>
        <v>0</v>
      </c>
      <c r="S286" s="411">
        <f>Таблица2000!R286</f>
        <v>0</v>
      </c>
      <c r="T286" s="411">
        <f>Таблица3000!M286+Таблица2000!S286+Таблица1000!Q286</f>
        <v>0</v>
      </c>
      <c r="U286" s="411">
        <f>Таблица2000!T286</f>
        <v>0</v>
      </c>
      <c r="V286" s="411">
        <f>Таблица3000!N286+Таблица2000!U286+Таблица1000!R286</f>
        <v>0</v>
      </c>
      <c r="W286" s="411">
        <f>Таблица2000!V286</f>
        <v>0</v>
      </c>
      <c r="X286" s="555" t="s">
        <v>1760</v>
      </c>
      <c r="Y286" s="555" t="s">
        <v>1760</v>
      </c>
      <c r="Z286" s="555" t="s">
        <v>1760</v>
      </c>
      <c r="AA286" s="555" t="s">
        <v>1760</v>
      </c>
    </row>
    <row r="287" spans="1:27" s="427" customFormat="1" ht="12.75" x14ac:dyDescent="0.2">
      <c r="A287" s="377" t="s">
        <v>1159</v>
      </c>
      <c r="B287" s="378" t="s">
        <v>1306</v>
      </c>
      <c r="C287" s="378" t="s">
        <v>1237</v>
      </c>
      <c r="D287" s="379" t="s">
        <v>1238</v>
      </c>
      <c r="E287" s="411">
        <f>Таблица3000!F287+Таблица2000!G287+Таблица1000!G287</f>
        <v>0</v>
      </c>
      <c r="F287" s="411">
        <f>Таблица2000!H287</f>
        <v>0</v>
      </c>
      <c r="G287" s="411">
        <f>Таблица3000!G287+Таблица2000!I287+Таблица1000!H287</f>
        <v>0</v>
      </c>
      <c r="H287" s="411">
        <f>Таблица1000!I287</f>
        <v>0</v>
      </c>
      <c r="I287" s="411">
        <f>Таблица1000!J287</f>
        <v>0</v>
      </c>
      <c r="J287" s="411">
        <f>Таблица1000!K287</f>
        <v>0</v>
      </c>
      <c r="K287" s="411">
        <f>Таблица2000!J287</f>
        <v>0</v>
      </c>
      <c r="L287" s="411">
        <f>Таблица3000!H287+Таблица2000!K287+Таблица1000!L287</f>
        <v>0</v>
      </c>
      <c r="M287" s="411">
        <f>Таблица2000!L287</f>
        <v>0</v>
      </c>
      <c r="N287" s="411">
        <f>Таблица3000!I287+Таблица2000!M287+Таблица1000!M287</f>
        <v>0</v>
      </c>
      <c r="O287" s="411">
        <f>Таблица3000!J287+Таблица2000!N287+Таблица1000!N287</f>
        <v>0</v>
      </c>
      <c r="P287" s="411">
        <f>Таблица3000!K287+Таблица2000!O287+Таблица1000!O287</f>
        <v>0</v>
      </c>
      <c r="Q287" s="411">
        <f>Таблица3000!L287+Таблица2000!P287+Таблица1000!P287</f>
        <v>0</v>
      </c>
      <c r="R287" s="411">
        <f>Таблица2000!Q287</f>
        <v>0</v>
      </c>
      <c r="S287" s="411">
        <f>Таблица2000!R287</f>
        <v>0</v>
      </c>
      <c r="T287" s="411">
        <f>Таблица3000!M287+Таблица2000!S287+Таблица1000!Q287</f>
        <v>0</v>
      </c>
      <c r="U287" s="411">
        <f>Таблица2000!T287</f>
        <v>0</v>
      </c>
      <c r="V287" s="411">
        <f>Таблица3000!N287+Таблица2000!U287+Таблица1000!R287</f>
        <v>0</v>
      </c>
      <c r="W287" s="411">
        <f>Таблица2000!V287</f>
        <v>0</v>
      </c>
      <c r="X287" s="555" t="s">
        <v>1760</v>
      </c>
      <c r="Y287" s="555" t="s">
        <v>1760</v>
      </c>
      <c r="Z287" s="555" t="s">
        <v>1760</v>
      </c>
      <c r="AA287" s="555" t="s">
        <v>1760</v>
      </c>
    </row>
    <row r="288" spans="1:27" s="427" customFormat="1" ht="31.5" x14ac:dyDescent="0.2">
      <c r="A288" s="377" t="s">
        <v>1160</v>
      </c>
      <c r="B288" s="378" t="s">
        <v>1307</v>
      </c>
      <c r="C288" s="378" t="s">
        <v>1239</v>
      </c>
      <c r="D288" s="379" t="s">
        <v>1240</v>
      </c>
      <c r="E288" s="411">
        <f>Таблица3000!F288+Таблица2000!G288+Таблица1000!G288</f>
        <v>0</v>
      </c>
      <c r="F288" s="411">
        <f>Таблица2000!H288</f>
        <v>0</v>
      </c>
      <c r="G288" s="411">
        <f>Таблица3000!G288+Таблица2000!I288+Таблица1000!H288</f>
        <v>0</v>
      </c>
      <c r="H288" s="411">
        <f>Таблица1000!I288</f>
        <v>0</v>
      </c>
      <c r="I288" s="411">
        <f>Таблица1000!J288</f>
        <v>0</v>
      </c>
      <c r="J288" s="411">
        <f>Таблица1000!K288</f>
        <v>0</v>
      </c>
      <c r="K288" s="411">
        <f>Таблица2000!J288</f>
        <v>0</v>
      </c>
      <c r="L288" s="411">
        <f>Таблица3000!H288+Таблица2000!K288+Таблица1000!L288</f>
        <v>0</v>
      </c>
      <c r="M288" s="411">
        <f>Таблица2000!L288</f>
        <v>0</v>
      </c>
      <c r="N288" s="411">
        <f>Таблица3000!I288+Таблица2000!M288+Таблица1000!M288</f>
        <v>0</v>
      </c>
      <c r="O288" s="411">
        <f>Таблица3000!J288+Таблица2000!N288+Таблица1000!N288</f>
        <v>0</v>
      </c>
      <c r="P288" s="411">
        <f>Таблица3000!K288+Таблица2000!O288+Таблица1000!O288</f>
        <v>0</v>
      </c>
      <c r="Q288" s="411">
        <f>Таблица3000!L288+Таблица2000!P288+Таблица1000!P288</f>
        <v>0</v>
      </c>
      <c r="R288" s="411">
        <f>Таблица2000!Q288</f>
        <v>0</v>
      </c>
      <c r="S288" s="411">
        <f>Таблица2000!R288</f>
        <v>0</v>
      </c>
      <c r="T288" s="411">
        <f>Таблица3000!M288+Таблица2000!S288+Таблица1000!Q288</f>
        <v>0</v>
      </c>
      <c r="U288" s="411">
        <f>Таблица2000!T288</f>
        <v>0</v>
      </c>
      <c r="V288" s="411">
        <f>Таблица3000!N288+Таблица2000!U288+Таблица1000!R288</f>
        <v>0</v>
      </c>
      <c r="W288" s="411">
        <f>Таблица2000!V288</f>
        <v>0</v>
      </c>
      <c r="X288" s="555" t="s">
        <v>1760</v>
      </c>
      <c r="Y288" s="555" t="s">
        <v>1760</v>
      </c>
      <c r="Z288" s="555" t="s">
        <v>1760</v>
      </c>
      <c r="AA288" s="555" t="s">
        <v>1760</v>
      </c>
    </row>
    <row r="289" spans="1:27" s="427" customFormat="1" ht="12.75" x14ac:dyDescent="0.2">
      <c r="A289" s="377" t="s">
        <v>1161</v>
      </c>
      <c r="B289" s="378" t="s">
        <v>1308</v>
      </c>
      <c r="C289" s="378" t="s">
        <v>1241</v>
      </c>
      <c r="D289" s="379" t="s">
        <v>1242</v>
      </c>
      <c r="E289" s="411">
        <f>Таблица3000!F289+Таблица2000!G289+Таблица1000!G289</f>
        <v>0</v>
      </c>
      <c r="F289" s="411">
        <f>Таблица2000!H289</f>
        <v>0</v>
      </c>
      <c r="G289" s="411">
        <f>Таблица3000!G289+Таблица2000!I289+Таблица1000!H289</f>
        <v>0</v>
      </c>
      <c r="H289" s="411">
        <f>Таблица1000!I289</f>
        <v>0</v>
      </c>
      <c r="I289" s="411">
        <f>Таблица1000!J289</f>
        <v>0</v>
      </c>
      <c r="J289" s="411">
        <f>Таблица1000!K289</f>
        <v>0</v>
      </c>
      <c r="K289" s="411">
        <f>Таблица2000!J289</f>
        <v>0</v>
      </c>
      <c r="L289" s="411">
        <f>Таблица3000!H289+Таблица2000!K289+Таблица1000!L289</f>
        <v>0</v>
      </c>
      <c r="M289" s="411">
        <f>Таблица2000!L289</f>
        <v>0</v>
      </c>
      <c r="N289" s="411">
        <f>Таблица3000!I289+Таблица2000!M289+Таблица1000!M289</f>
        <v>0</v>
      </c>
      <c r="O289" s="411">
        <f>Таблица3000!J289+Таблица2000!N289+Таблица1000!N289</f>
        <v>0</v>
      </c>
      <c r="P289" s="411">
        <f>Таблица3000!K289+Таблица2000!O289+Таблица1000!O289</f>
        <v>0</v>
      </c>
      <c r="Q289" s="411">
        <f>Таблица3000!L289+Таблица2000!P289+Таблица1000!P289</f>
        <v>0</v>
      </c>
      <c r="R289" s="411">
        <f>Таблица2000!Q289</f>
        <v>0</v>
      </c>
      <c r="S289" s="411">
        <f>Таблица2000!R289</f>
        <v>0</v>
      </c>
      <c r="T289" s="411">
        <f>Таблица3000!M289+Таблица2000!S289+Таблица1000!Q289</f>
        <v>0</v>
      </c>
      <c r="U289" s="411">
        <f>Таблица2000!T289</f>
        <v>0</v>
      </c>
      <c r="V289" s="411">
        <f>Таблица3000!N289+Таблица2000!U289+Таблица1000!R289</f>
        <v>0</v>
      </c>
      <c r="W289" s="411">
        <f>Таблица2000!V289</f>
        <v>0</v>
      </c>
      <c r="X289" s="555" t="s">
        <v>1760</v>
      </c>
      <c r="Y289" s="555" t="s">
        <v>1760</v>
      </c>
      <c r="Z289" s="555" t="s">
        <v>1760</v>
      </c>
      <c r="AA289" s="555" t="s">
        <v>1760</v>
      </c>
    </row>
    <row r="290" spans="1:27" s="427" customFormat="1" ht="52.5" x14ac:dyDescent="0.2">
      <c r="A290" s="377" t="s">
        <v>1162</v>
      </c>
      <c r="B290" s="378" t="s">
        <v>1309</v>
      </c>
      <c r="C290" s="378" t="s">
        <v>1243</v>
      </c>
      <c r="D290" s="379" t="s">
        <v>1244</v>
      </c>
      <c r="E290" s="411">
        <f>Таблица3000!F290+Таблица2000!G290+Таблица1000!G290</f>
        <v>0</v>
      </c>
      <c r="F290" s="411">
        <f>Таблица2000!H290</f>
        <v>0</v>
      </c>
      <c r="G290" s="411">
        <f>Таблица3000!G290+Таблица2000!I290+Таблица1000!H290</f>
        <v>0</v>
      </c>
      <c r="H290" s="411">
        <f>Таблица1000!I290</f>
        <v>0</v>
      </c>
      <c r="I290" s="411">
        <f>Таблица1000!J290</f>
        <v>0</v>
      </c>
      <c r="J290" s="411">
        <f>Таблица1000!K290</f>
        <v>0</v>
      </c>
      <c r="K290" s="411">
        <f>Таблица2000!J290</f>
        <v>0</v>
      </c>
      <c r="L290" s="411">
        <f>Таблица3000!H290+Таблица2000!K290+Таблица1000!L290</f>
        <v>0</v>
      </c>
      <c r="M290" s="411">
        <f>Таблица2000!L290</f>
        <v>0</v>
      </c>
      <c r="N290" s="411">
        <f>Таблица3000!I290+Таблица2000!M290+Таблица1000!M290</f>
        <v>0</v>
      </c>
      <c r="O290" s="411">
        <f>Таблица3000!J290+Таблица2000!N290+Таблица1000!N290</f>
        <v>0</v>
      </c>
      <c r="P290" s="411">
        <f>Таблица3000!K290+Таблица2000!O290+Таблица1000!O290</f>
        <v>0</v>
      </c>
      <c r="Q290" s="411">
        <f>Таблица3000!L290+Таблица2000!P290+Таблица1000!P290</f>
        <v>0</v>
      </c>
      <c r="R290" s="411">
        <f>Таблица2000!Q290</f>
        <v>0</v>
      </c>
      <c r="S290" s="411">
        <f>Таблица2000!R290</f>
        <v>0</v>
      </c>
      <c r="T290" s="411">
        <f>Таблица3000!M290+Таблица2000!S290+Таблица1000!Q290</f>
        <v>0</v>
      </c>
      <c r="U290" s="411">
        <f>Таблица2000!T290</f>
        <v>0</v>
      </c>
      <c r="V290" s="411">
        <f>Таблица3000!N290+Таблица2000!U290+Таблица1000!R290</f>
        <v>0</v>
      </c>
      <c r="W290" s="411">
        <f>Таблица2000!V290</f>
        <v>0</v>
      </c>
      <c r="X290" s="555" t="s">
        <v>1760</v>
      </c>
      <c r="Y290" s="555" t="s">
        <v>1760</v>
      </c>
      <c r="Z290" s="555" t="s">
        <v>1760</v>
      </c>
      <c r="AA290" s="555" t="s">
        <v>1760</v>
      </c>
    </row>
    <row r="291" spans="1:27" s="427" customFormat="1" ht="21" x14ac:dyDescent="0.2">
      <c r="A291" s="377" t="s">
        <v>1163</v>
      </c>
      <c r="B291" s="378" t="s">
        <v>1310</v>
      </c>
      <c r="C291" s="378" t="s">
        <v>1245</v>
      </c>
      <c r="D291" s="379" t="s">
        <v>1246</v>
      </c>
      <c r="E291" s="411">
        <f>Таблица3000!F291+Таблица2000!G291+Таблица1000!G291</f>
        <v>0</v>
      </c>
      <c r="F291" s="411">
        <f>Таблица2000!H291</f>
        <v>0</v>
      </c>
      <c r="G291" s="411">
        <f>Таблица3000!G291+Таблица2000!I291+Таблица1000!H291</f>
        <v>0</v>
      </c>
      <c r="H291" s="411">
        <f>Таблица1000!I291</f>
        <v>0</v>
      </c>
      <c r="I291" s="411">
        <f>Таблица1000!J291</f>
        <v>0</v>
      </c>
      <c r="J291" s="411">
        <f>Таблица1000!K291</f>
        <v>0</v>
      </c>
      <c r="K291" s="411">
        <f>Таблица2000!J291</f>
        <v>0</v>
      </c>
      <c r="L291" s="411">
        <f>Таблица3000!H291+Таблица2000!K291+Таблица1000!L291</f>
        <v>0</v>
      </c>
      <c r="M291" s="411">
        <f>Таблица2000!L291</f>
        <v>0</v>
      </c>
      <c r="N291" s="411">
        <f>Таблица3000!I291+Таблица2000!M291+Таблица1000!M291</f>
        <v>0</v>
      </c>
      <c r="O291" s="411">
        <f>Таблица3000!J291+Таблица2000!N291+Таблица1000!N291</f>
        <v>0</v>
      </c>
      <c r="P291" s="411">
        <f>Таблица3000!K291+Таблица2000!O291+Таблица1000!O291</f>
        <v>0</v>
      </c>
      <c r="Q291" s="411">
        <f>Таблица3000!L291+Таблица2000!P291+Таблица1000!P291</f>
        <v>0</v>
      </c>
      <c r="R291" s="411">
        <f>Таблица2000!Q291</f>
        <v>0</v>
      </c>
      <c r="S291" s="411">
        <f>Таблица2000!R291</f>
        <v>0</v>
      </c>
      <c r="T291" s="411">
        <f>Таблица3000!M291+Таблица2000!S291+Таблица1000!Q291</f>
        <v>0</v>
      </c>
      <c r="U291" s="411">
        <f>Таблица2000!T291</f>
        <v>0</v>
      </c>
      <c r="V291" s="411">
        <f>Таблица3000!N291+Таблица2000!U291+Таблица1000!R291</f>
        <v>0</v>
      </c>
      <c r="W291" s="411">
        <f>Таблица2000!V291</f>
        <v>0</v>
      </c>
      <c r="X291" s="555" t="s">
        <v>1760</v>
      </c>
      <c r="Y291" s="555" t="s">
        <v>1760</v>
      </c>
      <c r="Z291" s="555" t="s">
        <v>1760</v>
      </c>
      <c r="AA291" s="555" t="s">
        <v>1760</v>
      </c>
    </row>
    <row r="292" spans="1:27" s="427" customFormat="1" ht="12.75" x14ac:dyDescent="0.2">
      <c r="A292" s="377" t="s">
        <v>1164</v>
      </c>
      <c r="B292" s="378" t="s">
        <v>1311</v>
      </c>
      <c r="C292" s="378" t="s">
        <v>1247</v>
      </c>
      <c r="D292" s="379" t="s">
        <v>1248</v>
      </c>
      <c r="E292" s="411">
        <f>Таблица3000!F292+Таблица2000!G292+Таблица1000!G292</f>
        <v>0</v>
      </c>
      <c r="F292" s="411">
        <f>Таблица2000!H292</f>
        <v>0</v>
      </c>
      <c r="G292" s="411">
        <f>Таблица3000!G292+Таблица2000!I292+Таблица1000!H292</f>
        <v>0</v>
      </c>
      <c r="H292" s="411">
        <f>Таблица1000!I292</f>
        <v>0</v>
      </c>
      <c r="I292" s="411">
        <f>Таблица1000!J292</f>
        <v>0</v>
      </c>
      <c r="J292" s="411">
        <f>Таблица1000!K292</f>
        <v>0</v>
      </c>
      <c r="K292" s="411">
        <f>Таблица2000!J292</f>
        <v>0</v>
      </c>
      <c r="L292" s="411">
        <f>Таблица3000!H292+Таблица2000!K292+Таблица1000!L292</f>
        <v>0</v>
      </c>
      <c r="M292" s="411">
        <f>Таблица2000!L292</f>
        <v>0</v>
      </c>
      <c r="N292" s="411">
        <f>Таблица3000!I292+Таблица2000!M292+Таблица1000!M292</f>
        <v>0</v>
      </c>
      <c r="O292" s="411">
        <f>Таблица3000!J292+Таблица2000!N292+Таблица1000!N292</f>
        <v>0</v>
      </c>
      <c r="P292" s="411">
        <f>Таблица3000!K292+Таблица2000!O292+Таблица1000!O292</f>
        <v>0</v>
      </c>
      <c r="Q292" s="411">
        <f>Таблица3000!L292+Таблица2000!P292+Таблица1000!P292</f>
        <v>0</v>
      </c>
      <c r="R292" s="411">
        <f>Таблица2000!Q292</f>
        <v>0</v>
      </c>
      <c r="S292" s="411">
        <f>Таблица2000!R292</f>
        <v>0</v>
      </c>
      <c r="T292" s="411">
        <f>Таблица3000!M292+Таблица2000!S292+Таблица1000!Q292</f>
        <v>0</v>
      </c>
      <c r="U292" s="411">
        <f>Таблица2000!T292</f>
        <v>0</v>
      </c>
      <c r="V292" s="411">
        <f>Таблица3000!N292+Таблица2000!U292+Таблица1000!R292</f>
        <v>0</v>
      </c>
      <c r="W292" s="411">
        <f>Таблица2000!V292</f>
        <v>0</v>
      </c>
      <c r="X292" s="555" t="s">
        <v>1760</v>
      </c>
      <c r="Y292" s="555" t="s">
        <v>1760</v>
      </c>
      <c r="Z292" s="555" t="s">
        <v>1760</v>
      </c>
      <c r="AA292" s="555" t="s">
        <v>1760</v>
      </c>
    </row>
    <row r="293" spans="1:27" s="427" customFormat="1" ht="21" x14ac:dyDescent="0.2">
      <c r="A293" s="377" t="s">
        <v>1165</v>
      </c>
      <c r="B293" s="378" t="s">
        <v>1312</v>
      </c>
      <c r="C293" s="378" t="s">
        <v>1249</v>
      </c>
      <c r="D293" s="379" t="s">
        <v>1250</v>
      </c>
      <c r="E293" s="411">
        <f>Таблица3000!F293+Таблица2000!G293+Таблица1000!G293</f>
        <v>0</v>
      </c>
      <c r="F293" s="411">
        <f>Таблица2000!H293</f>
        <v>0</v>
      </c>
      <c r="G293" s="411">
        <f>Таблица3000!G293+Таблица2000!I293+Таблица1000!H293</f>
        <v>0</v>
      </c>
      <c r="H293" s="411">
        <f>Таблица1000!I293</f>
        <v>0</v>
      </c>
      <c r="I293" s="411">
        <f>Таблица1000!J293</f>
        <v>0</v>
      </c>
      <c r="J293" s="411">
        <f>Таблица1000!K293</f>
        <v>0</v>
      </c>
      <c r="K293" s="411">
        <f>Таблица2000!J293</f>
        <v>0</v>
      </c>
      <c r="L293" s="411">
        <f>Таблица3000!H293+Таблица2000!K293+Таблица1000!L293</f>
        <v>0</v>
      </c>
      <c r="M293" s="411">
        <f>Таблица2000!L293</f>
        <v>0</v>
      </c>
      <c r="N293" s="411">
        <f>Таблица3000!I293+Таблица2000!M293+Таблица1000!M293</f>
        <v>0</v>
      </c>
      <c r="O293" s="411">
        <f>Таблица3000!J293+Таблица2000!N293+Таблица1000!N293</f>
        <v>0</v>
      </c>
      <c r="P293" s="411">
        <f>Таблица3000!K293+Таблица2000!O293+Таблица1000!O293</f>
        <v>0</v>
      </c>
      <c r="Q293" s="411">
        <f>Таблица3000!L293+Таблица2000!P293+Таблица1000!P293</f>
        <v>0</v>
      </c>
      <c r="R293" s="411">
        <f>Таблица2000!Q293</f>
        <v>0</v>
      </c>
      <c r="S293" s="411">
        <f>Таблица2000!R293</f>
        <v>0</v>
      </c>
      <c r="T293" s="411">
        <f>Таблица3000!M293+Таблица2000!S293+Таблица1000!Q293</f>
        <v>0</v>
      </c>
      <c r="U293" s="411">
        <f>Таблица2000!T293</f>
        <v>0</v>
      </c>
      <c r="V293" s="411">
        <f>Таблица3000!N293+Таблица2000!U293+Таблица1000!R293</f>
        <v>0</v>
      </c>
      <c r="W293" s="411">
        <f>Таблица2000!V293</f>
        <v>0</v>
      </c>
      <c r="X293" s="555" t="s">
        <v>1760</v>
      </c>
      <c r="Y293" s="555" t="s">
        <v>1760</v>
      </c>
      <c r="Z293" s="555" t="s">
        <v>1760</v>
      </c>
      <c r="AA293" s="555" t="s">
        <v>1760</v>
      </c>
    </row>
    <row r="294" spans="1:27" s="427" customFormat="1" ht="12.75" x14ac:dyDescent="0.2">
      <c r="A294" s="377" t="s">
        <v>1166</v>
      </c>
      <c r="B294" s="378" t="s">
        <v>1313</v>
      </c>
      <c r="C294" s="378" t="s">
        <v>1251</v>
      </c>
      <c r="D294" s="379" t="s">
        <v>1252</v>
      </c>
      <c r="E294" s="411">
        <f>Таблица3000!F294+Таблица2000!G294+Таблица1000!G294</f>
        <v>0</v>
      </c>
      <c r="F294" s="411">
        <f>Таблица2000!H294</f>
        <v>0</v>
      </c>
      <c r="G294" s="411">
        <f>Таблица3000!G294+Таблица2000!I294+Таблица1000!H294</f>
        <v>0</v>
      </c>
      <c r="H294" s="411">
        <f>Таблица1000!I294</f>
        <v>0</v>
      </c>
      <c r="I294" s="411">
        <f>Таблица1000!J294</f>
        <v>0</v>
      </c>
      <c r="J294" s="411">
        <f>Таблица1000!K294</f>
        <v>0</v>
      </c>
      <c r="K294" s="411">
        <f>Таблица2000!J294</f>
        <v>0</v>
      </c>
      <c r="L294" s="411">
        <f>Таблица3000!H294+Таблица2000!K294+Таблица1000!L294</f>
        <v>0</v>
      </c>
      <c r="M294" s="411">
        <f>Таблица2000!L294</f>
        <v>0</v>
      </c>
      <c r="N294" s="411">
        <f>Таблица3000!I294+Таблица2000!M294+Таблица1000!M294</f>
        <v>0</v>
      </c>
      <c r="O294" s="411">
        <f>Таблица3000!J294+Таблица2000!N294+Таблица1000!N294</f>
        <v>0</v>
      </c>
      <c r="P294" s="411">
        <f>Таблица3000!K294+Таблица2000!O294+Таблица1000!O294</f>
        <v>0</v>
      </c>
      <c r="Q294" s="411">
        <f>Таблица3000!L294+Таблица2000!P294+Таблица1000!P294</f>
        <v>0</v>
      </c>
      <c r="R294" s="411">
        <f>Таблица2000!Q294</f>
        <v>0</v>
      </c>
      <c r="S294" s="411">
        <f>Таблица2000!R294</f>
        <v>0</v>
      </c>
      <c r="T294" s="411">
        <f>Таблица3000!M294+Таблица2000!S294+Таблица1000!Q294</f>
        <v>0</v>
      </c>
      <c r="U294" s="411">
        <f>Таблица2000!T294</f>
        <v>0</v>
      </c>
      <c r="V294" s="411">
        <f>Таблица3000!N294+Таблица2000!U294+Таблица1000!R294</f>
        <v>0</v>
      </c>
      <c r="W294" s="411">
        <f>Таблица2000!V294</f>
        <v>0</v>
      </c>
      <c r="X294" s="555" t="s">
        <v>1760</v>
      </c>
      <c r="Y294" s="555" t="s">
        <v>1760</v>
      </c>
      <c r="Z294" s="555" t="s">
        <v>1760</v>
      </c>
      <c r="AA294" s="555" t="s">
        <v>1760</v>
      </c>
    </row>
    <row r="295" spans="1:27" s="427" customFormat="1" ht="21" x14ac:dyDescent="0.2">
      <c r="A295" s="377" t="s">
        <v>1167</v>
      </c>
      <c r="B295" s="378" t="s">
        <v>1314</v>
      </c>
      <c r="C295" s="378" t="s">
        <v>1253</v>
      </c>
      <c r="D295" s="379" t="s">
        <v>1254</v>
      </c>
      <c r="E295" s="411">
        <f>Таблица3000!F295+Таблица2000!G295+Таблица1000!G295</f>
        <v>0</v>
      </c>
      <c r="F295" s="411">
        <f>Таблица2000!H295</f>
        <v>0</v>
      </c>
      <c r="G295" s="411">
        <f>Таблица3000!G295+Таблица2000!I295+Таблица1000!H295</f>
        <v>0</v>
      </c>
      <c r="H295" s="411">
        <f>Таблица1000!I295</f>
        <v>0</v>
      </c>
      <c r="I295" s="411">
        <f>Таблица1000!J295</f>
        <v>0</v>
      </c>
      <c r="J295" s="411">
        <f>Таблица1000!K295</f>
        <v>0</v>
      </c>
      <c r="K295" s="411">
        <f>Таблица2000!J295</f>
        <v>0</v>
      </c>
      <c r="L295" s="411">
        <f>Таблица3000!H295+Таблица2000!K295+Таблица1000!L295</f>
        <v>0</v>
      </c>
      <c r="M295" s="411">
        <f>Таблица2000!L295</f>
        <v>0</v>
      </c>
      <c r="N295" s="411">
        <f>Таблица3000!I295+Таблица2000!M295+Таблица1000!M295</f>
        <v>0</v>
      </c>
      <c r="O295" s="411">
        <f>Таблица3000!J295+Таблица2000!N295+Таблица1000!N295</f>
        <v>0</v>
      </c>
      <c r="P295" s="411">
        <f>Таблица3000!K295+Таблица2000!O295+Таблица1000!O295</f>
        <v>0</v>
      </c>
      <c r="Q295" s="411">
        <f>Таблица3000!L295+Таблица2000!P295+Таблица1000!P295</f>
        <v>0</v>
      </c>
      <c r="R295" s="411">
        <f>Таблица2000!Q295</f>
        <v>0</v>
      </c>
      <c r="S295" s="411">
        <f>Таблица2000!R295</f>
        <v>0</v>
      </c>
      <c r="T295" s="411">
        <f>Таблица3000!M295+Таблица2000!S295+Таблица1000!Q295</f>
        <v>0</v>
      </c>
      <c r="U295" s="411">
        <f>Таблица2000!T295</f>
        <v>0</v>
      </c>
      <c r="V295" s="411">
        <f>Таблица3000!N295+Таблица2000!U295+Таблица1000!R295</f>
        <v>0</v>
      </c>
      <c r="W295" s="411">
        <f>Таблица2000!V295</f>
        <v>0</v>
      </c>
      <c r="X295" s="555" t="s">
        <v>1760</v>
      </c>
      <c r="Y295" s="555" t="s">
        <v>1760</v>
      </c>
      <c r="Z295" s="555" t="s">
        <v>1760</v>
      </c>
      <c r="AA295" s="555" t="s">
        <v>1760</v>
      </c>
    </row>
    <row r="296" spans="1:27" s="427" customFormat="1" ht="42" x14ac:dyDescent="0.2">
      <c r="A296" s="377" t="s">
        <v>1168</v>
      </c>
      <c r="B296" s="378" t="s">
        <v>1315</v>
      </c>
      <c r="C296" s="378" t="s">
        <v>1255</v>
      </c>
      <c r="D296" s="379" t="s">
        <v>1256</v>
      </c>
      <c r="E296" s="411">
        <f>Таблица3000!F296+Таблица2000!G296+Таблица1000!G296</f>
        <v>0</v>
      </c>
      <c r="F296" s="411">
        <f>Таблица2000!H296</f>
        <v>0</v>
      </c>
      <c r="G296" s="411">
        <f>Таблица3000!G296+Таблица2000!I296+Таблица1000!H296</f>
        <v>0</v>
      </c>
      <c r="H296" s="411">
        <f>Таблица1000!I296</f>
        <v>0</v>
      </c>
      <c r="I296" s="411">
        <f>Таблица1000!J296</f>
        <v>0</v>
      </c>
      <c r="J296" s="411">
        <f>Таблица1000!K296</f>
        <v>0</v>
      </c>
      <c r="K296" s="411">
        <f>Таблица2000!J296</f>
        <v>0</v>
      </c>
      <c r="L296" s="411">
        <f>Таблица3000!H296+Таблица2000!K296+Таблица1000!L296</f>
        <v>0</v>
      </c>
      <c r="M296" s="411">
        <f>Таблица2000!L296</f>
        <v>0</v>
      </c>
      <c r="N296" s="411">
        <f>Таблица3000!I296+Таблица2000!M296+Таблица1000!M296</f>
        <v>0</v>
      </c>
      <c r="O296" s="411">
        <f>Таблица3000!J296+Таблица2000!N296+Таблица1000!N296</f>
        <v>0</v>
      </c>
      <c r="P296" s="411">
        <f>Таблица3000!K296+Таблица2000!O296+Таблица1000!O296</f>
        <v>0</v>
      </c>
      <c r="Q296" s="411">
        <f>Таблица3000!L296+Таблица2000!P296+Таблица1000!P296</f>
        <v>0</v>
      </c>
      <c r="R296" s="411">
        <f>Таблица2000!Q296</f>
        <v>0</v>
      </c>
      <c r="S296" s="411">
        <f>Таблица2000!R296</f>
        <v>0</v>
      </c>
      <c r="T296" s="411">
        <f>Таблица3000!M296+Таблица2000!S296+Таблица1000!Q296</f>
        <v>0</v>
      </c>
      <c r="U296" s="411">
        <f>Таблица2000!T296</f>
        <v>0</v>
      </c>
      <c r="V296" s="411">
        <f>Таблица3000!N296+Таблица2000!U296+Таблица1000!R296</f>
        <v>0</v>
      </c>
      <c r="W296" s="411">
        <f>Таблица2000!V296</f>
        <v>0</v>
      </c>
      <c r="X296" s="555" t="s">
        <v>1760</v>
      </c>
      <c r="Y296" s="555" t="s">
        <v>1760</v>
      </c>
      <c r="Z296" s="555" t="s">
        <v>1760</v>
      </c>
      <c r="AA296" s="555" t="s">
        <v>1760</v>
      </c>
    </row>
    <row r="297" spans="1:27" s="427" customFormat="1" ht="12.75" x14ac:dyDescent="0.2">
      <c r="A297" s="377" t="s">
        <v>1169</v>
      </c>
      <c r="B297" s="378" t="s">
        <v>1316</v>
      </c>
      <c r="C297" s="378" t="s">
        <v>1257</v>
      </c>
      <c r="D297" s="379" t="s">
        <v>1258</v>
      </c>
      <c r="E297" s="411">
        <f>Таблица3000!F297+Таблица2000!G297+Таблица1000!G297</f>
        <v>0</v>
      </c>
      <c r="F297" s="411">
        <f>Таблица2000!H297</f>
        <v>0</v>
      </c>
      <c r="G297" s="411">
        <f>Таблица3000!G297+Таблица2000!I297+Таблица1000!H297</f>
        <v>0</v>
      </c>
      <c r="H297" s="411">
        <f>Таблица1000!I297</f>
        <v>0</v>
      </c>
      <c r="I297" s="411">
        <f>Таблица1000!J297</f>
        <v>0</v>
      </c>
      <c r="J297" s="411">
        <f>Таблица1000!K297</f>
        <v>0</v>
      </c>
      <c r="K297" s="411">
        <f>Таблица2000!J297</f>
        <v>0</v>
      </c>
      <c r="L297" s="411">
        <f>Таблица3000!H297+Таблица2000!K297+Таблица1000!L297</f>
        <v>0</v>
      </c>
      <c r="M297" s="411">
        <f>Таблица2000!L297</f>
        <v>0</v>
      </c>
      <c r="N297" s="411">
        <f>Таблица3000!I297+Таблица2000!M297+Таблица1000!M297</f>
        <v>0</v>
      </c>
      <c r="O297" s="411">
        <f>Таблица3000!J297+Таблица2000!N297+Таблица1000!N297</f>
        <v>0</v>
      </c>
      <c r="P297" s="411">
        <f>Таблица3000!K297+Таблица2000!O297+Таблица1000!O297</f>
        <v>0</v>
      </c>
      <c r="Q297" s="411">
        <f>Таблица3000!L297+Таблица2000!P297+Таблица1000!P297</f>
        <v>0</v>
      </c>
      <c r="R297" s="411">
        <f>Таблица2000!Q297</f>
        <v>0</v>
      </c>
      <c r="S297" s="411">
        <f>Таблица2000!R297</f>
        <v>0</v>
      </c>
      <c r="T297" s="411">
        <f>Таблица3000!M297+Таблица2000!S297+Таблица1000!Q297</f>
        <v>0</v>
      </c>
      <c r="U297" s="411">
        <f>Таблица2000!T297</f>
        <v>0</v>
      </c>
      <c r="V297" s="411">
        <f>Таблица3000!N297+Таблица2000!U297+Таблица1000!R297</f>
        <v>0</v>
      </c>
      <c r="W297" s="411">
        <f>Таблица2000!V297</f>
        <v>0</v>
      </c>
      <c r="X297" s="555" t="s">
        <v>1760</v>
      </c>
      <c r="Y297" s="555" t="s">
        <v>1760</v>
      </c>
      <c r="Z297" s="555" t="s">
        <v>1760</v>
      </c>
      <c r="AA297" s="555" t="s">
        <v>1760</v>
      </c>
    </row>
    <row r="298" spans="1:27" s="427" customFormat="1" ht="52.5" x14ac:dyDescent="0.2">
      <c r="A298" s="377" t="s">
        <v>1170</v>
      </c>
      <c r="B298" s="378" t="s">
        <v>1317</v>
      </c>
      <c r="C298" s="378" t="s">
        <v>1259</v>
      </c>
      <c r="D298" s="379" t="s">
        <v>1260</v>
      </c>
      <c r="E298" s="411">
        <f>Таблица3000!F298+Таблица2000!G298+Таблица1000!G298</f>
        <v>0</v>
      </c>
      <c r="F298" s="411">
        <f>Таблица2000!H298</f>
        <v>0</v>
      </c>
      <c r="G298" s="411">
        <f>Таблица3000!G298+Таблица2000!I298+Таблица1000!H298</f>
        <v>0</v>
      </c>
      <c r="H298" s="411">
        <f>Таблица1000!I298</f>
        <v>0</v>
      </c>
      <c r="I298" s="411">
        <f>Таблица1000!J298</f>
        <v>0</v>
      </c>
      <c r="J298" s="411">
        <f>Таблица1000!K298</f>
        <v>0</v>
      </c>
      <c r="K298" s="411">
        <f>Таблица2000!J298</f>
        <v>0</v>
      </c>
      <c r="L298" s="411">
        <f>Таблица3000!H298+Таблица2000!K298+Таблица1000!L298</f>
        <v>0</v>
      </c>
      <c r="M298" s="411">
        <f>Таблица2000!L298</f>
        <v>0</v>
      </c>
      <c r="N298" s="411">
        <f>Таблица3000!I298+Таблица2000!M298+Таблица1000!M298</f>
        <v>0</v>
      </c>
      <c r="O298" s="411">
        <f>Таблица3000!J298+Таблица2000!N298+Таблица1000!N298</f>
        <v>0</v>
      </c>
      <c r="P298" s="411">
        <f>Таблица3000!K298+Таблица2000!O298+Таблица1000!O298</f>
        <v>0</v>
      </c>
      <c r="Q298" s="411">
        <f>Таблица3000!L298+Таблица2000!P298+Таблица1000!P298</f>
        <v>0</v>
      </c>
      <c r="R298" s="411">
        <f>Таблица2000!Q298</f>
        <v>0</v>
      </c>
      <c r="S298" s="411">
        <f>Таблица2000!R298</f>
        <v>0</v>
      </c>
      <c r="T298" s="411">
        <f>Таблица3000!M298+Таблица2000!S298+Таблица1000!Q298</f>
        <v>0</v>
      </c>
      <c r="U298" s="411">
        <f>Таблица2000!T298</f>
        <v>0</v>
      </c>
      <c r="V298" s="411">
        <f>Таблица3000!N298+Таблица2000!U298+Таблица1000!R298</f>
        <v>0</v>
      </c>
      <c r="W298" s="411">
        <f>Таблица2000!V298</f>
        <v>0</v>
      </c>
      <c r="X298" s="555" t="s">
        <v>1760</v>
      </c>
      <c r="Y298" s="555" t="s">
        <v>1760</v>
      </c>
      <c r="Z298" s="555" t="s">
        <v>1760</v>
      </c>
      <c r="AA298" s="555" t="s">
        <v>1760</v>
      </c>
    </row>
    <row r="299" spans="1:27" s="427" customFormat="1" ht="31.5" x14ac:dyDescent="0.2">
      <c r="A299" s="377" t="s">
        <v>1171</v>
      </c>
      <c r="B299" s="378" t="s">
        <v>1318</v>
      </c>
      <c r="C299" s="378" t="s">
        <v>1261</v>
      </c>
      <c r="D299" s="379" t="s">
        <v>1262</v>
      </c>
      <c r="E299" s="411">
        <f>Таблица3000!F299+Таблица2000!G299+Таблица1000!G299</f>
        <v>0</v>
      </c>
      <c r="F299" s="411">
        <f>Таблица2000!H299</f>
        <v>0</v>
      </c>
      <c r="G299" s="411">
        <f>Таблица3000!G299+Таблица2000!I299+Таблица1000!H299</f>
        <v>0</v>
      </c>
      <c r="H299" s="411">
        <f>Таблица1000!I299</f>
        <v>0</v>
      </c>
      <c r="I299" s="411">
        <f>Таблица1000!J299</f>
        <v>0</v>
      </c>
      <c r="J299" s="411">
        <f>Таблица1000!K299</f>
        <v>0</v>
      </c>
      <c r="K299" s="411">
        <f>Таблица2000!J299</f>
        <v>0</v>
      </c>
      <c r="L299" s="411">
        <f>Таблица3000!H299+Таблица2000!K299+Таблица1000!L299</f>
        <v>0</v>
      </c>
      <c r="M299" s="411">
        <f>Таблица2000!L299</f>
        <v>0</v>
      </c>
      <c r="N299" s="411">
        <f>Таблица3000!I299+Таблица2000!M299+Таблица1000!M299</f>
        <v>0</v>
      </c>
      <c r="O299" s="411">
        <f>Таблица3000!J299+Таблица2000!N299+Таблица1000!N299</f>
        <v>0</v>
      </c>
      <c r="P299" s="411">
        <f>Таблица3000!K299+Таблица2000!O299+Таблица1000!O299</f>
        <v>0</v>
      </c>
      <c r="Q299" s="411">
        <f>Таблица3000!L299+Таблица2000!P299+Таблица1000!P299</f>
        <v>0</v>
      </c>
      <c r="R299" s="411">
        <f>Таблица2000!Q299</f>
        <v>0</v>
      </c>
      <c r="S299" s="411">
        <f>Таблица2000!R299</f>
        <v>0</v>
      </c>
      <c r="T299" s="411">
        <f>Таблица3000!M299+Таблица2000!S299+Таблица1000!Q299</f>
        <v>0</v>
      </c>
      <c r="U299" s="411">
        <f>Таблица2000!T299</f>
        <v>0</v>
      </c>
      <c r="V299" s="411">
        <f>Таблица3000!N299+Таблица2000!U299+Таблица1000!R299</f>
        <v>0</v>
      </c>
      <c r="W299" s="411">
        <f>Таблица2000!V299</f>
        <v>0</v>
      </c>
      <c r="X299" s="555" t="s">
        <v>1760</v>
      </c>
      <c r="Y299" s="555" t="s">
        <v>1760</v>
      </c>
      <c r="Z299" s="555" t="s">
        <v>1760</v>
      </c>
      <c r="AA299" s="555" t="s">
        <v>1760</v>
      </c>
    </row>
    <row r="300" spans="1:27" s="427" customFormat="1" ht="31.5" x14ac:dyDescent="0.2">
      <c r="A300" s="377" t="s">
        <v>1172</v>
      </c>
      <c r="B300" s="378" t="s">
        <v>1319</v>
      </c>
      <c r="C300" s="378" t="s">
        <v>1263</v>
      </c>
      <c r="D300" s="379" t="s">
        <v>1264</v>
      </c>
      <c r="E300" s="411">
        <f>Таблица3000!F300+Таблица2000!G300+Таблица1000!G300</f>
        <v>0</v>
      </c>
      <c r="F300" s="411">
        <f>Таблица2000!H300</f>
        <v>0</v>
      </c>
      <c r="G300" s="411">
        <f>Таблица3000!G300+Таблица2000!I300+Таблица1000!H300</f>
        <v>0</v>
      </c>
      <c r="H300" s="411">
        <f>Таблица1000!I300</f>
        <v>0</v>
      </c>
      <c r="I300" s="411">
        <f>Таблица1000!J300</f>
        <v>0</v>
      </c>
      <c r="J300" s="411">
        <f>Таблица1000!K300</f>
        <v>0</v>
      </c>
      <c r="K300" s="411">
        <f>Таблица2000!J300</f>
        <v>0</v>
      </c>
      <c r="L300" s="411">
        <f>Таблица3000!H300+Таблица2000!K300+Таблица1000!L300</f>
        <v>0</v>
      </c>
      <c r="M300" s="411">
        <f>Таблица2000!L300</f>
        <v>0</v>
      </c>
      <c r="N300" s="411">
        <f>Таблица3000!I300+Таблица2000!M300+Таблица1000!M300</f>
        <v>0</v>
      </c>
      <c r="O300" s="411">
        <f>Таблица3000!J300+Таблица2000!N300+Таблица1000!N300</f>
        <v>0</v>
      </c>
      <c r="P300" s="411">
        <f>Таблица3000!K300+Таблица2000!O300+Таблица1000!O300</f>
        <v>0</v>
      </c>
      <c r="Q300" s="411">
        <f>Таблица3000!L300+Таблица2000!P300+Таблица1000!P300</f>
        <v>0</v>
      </c>
      <c r="R300" s="411">
        <f>Таблица2000!Q300</f>
        <v>0</v>
      </c>
      <c r="S300" s="411">
        <f>Таблица2000!R300</f>
        <v>0</v>
      </c>
      <c r="T300" s="411">
        <f>Таблица3000!M300+Таблица2000!S300+Таблица1000!Q300</f>
        <v>0</v>
      </c>
      <c r="U300" s="411">
        <f>Таблица2000!T300</f>
        <v>0</v>
      </c>
      <c r="V300" s="411">
        <f>Таблица3000!N300+Таблица2000!U300+Таблица1000!R300</f>
        <v>0</v>
      </c>
      <c r="W300" s="411">
        <f>Таблица2000!V300</f>
        <v>0</v>
      </c>
      <c r="X300" s="555" t="s">
        <v>1760</v>
      </c>
      <c r="Y300" s="555" t="s">
        <v>1760</v>
      </c>
      <c r="Z300" s="555" t="s">
        <v>1760</v>
      </c>
      <c r="AA300" s="555" t="s">
        <v>1760</v>
      </c>
    </row>
    <row r="301" spans="1:27" s="427" customFormat="1" ht="42" x14ac:dyDescent="0.2">
      <c r="A301" s="377" t="s">
        <v>1173</v>
      </c>
      <c r="B301" s="378" t="s">
        <v>1320</v>
      </c>
      <c r="C301" s="378" t="s">
        <v>1265</v>
      </c>
      <c r="D301" s="379" t="s">
        <v>1266</v>
      </c>
      <c r="E301" s="411">
        <f>Таблица3000!F301+Таблица2000!G301+Таблица1000!G301</f>
        <v>0</v>
      </c>
      <c r="F301" s="411">
        <f>Таблица2000!H301</f>
        <v>0</v>
      </c>
      <c r="G301" s="411">
        <f>Таблица3000!G301+Таблица2000!I301+Таблица1000!H301</f>
        <v>0</v>
      </c>
      <c r="H301" s="411">
        <f>Таблица1000!I301</f>
        <v>0</v>
      </c>
      <c r="I301" s="411">
        <f>Таблица1000!J301</f>
        <v>0</v>
      </c>
      <c r="J301" s="411">
        <f>Таблица1000!K301</f>
        <v>0</v>
      </c>
      <c r="K301" s="411">
        <f>Таблица2000!J301</f>
        <v>0</v>
      </c>
      <c r="L301" s="411">
        <f>Таблица3000!H301+Таблица2000!K301+Таблица1000!L301</f>
        <v>0</v>
      </c>
      <c r="M301" s="411">
        <f>Таблица2000!L301</f>
        <v>0</v>
      </c>
      <c r="N301" s="411">
        <f>Таблица3000!I301+Таблица2000!M301+Таблица1000!M301</f>
        <v>0</v>
      </c>
      <c r="O301" s="411">
        <f>Таблица3000!J301+Таблица2000!N301+Таблица1000!N301</f>
        <v>0</v>
      </c>
      <c r="P301" s="411">
        <f>Таблица3000!K301+Таблица2000!O301+Таблица1000!O301</f>
        <v>0</v>
      </c>
      <c r="Q301" s="411">
        <f>Таблица3000!L301+Таблица2000!P301+Таблица1000!P301</f>
        <v>0</v>
      </c>
      <c r="R301" s="411">
        <f>Таблица2000!Q301</f>
        <v>0</v>
      </c>
      <c r="S301" s="411">
        <f>Таблица2000!R301</f>
        <v>0</v>
      </c>
      <c r="T301" s="411">
        <f>Таблица3000!M301+Таблица2000!S301+Таблица1000!Q301</f>
        <v>0</v>
      </c>
      <c r="U301" s="411">
        <f>Таблица2000!T301</f>
        <v>0</v>
      </c>
      <c r="V301" s="411">
        <f>Таблица3000!N301+Таблица2000!U301+Таблица1000!R301</f>
        <v>0</v>
      </c>
      <c r="W301" s="411">
        <f>Таблица2000!V301</f>
        <v>0</v>
      </c>
      <c r="X301" s="555" t="s">
        <v>1760</v>
      </c>
      <c r="Y301" s="555" t="s">
        <v>1760</v>
      </c>
      <c r="Z301" s="555" t="s">
        <v>1760</v>
      </c>
      <c r="AA301" s="555" t="s">
        <v>1760</v>
      </c>
    </row>
    <row r="302" spans="1:27" s="427" customFormat="1" ht="63" x14ac:dyDescent="0.2">
      <c r="A302" s="377" t="s">
        <v>1174</v>
      </c>
      <c r="B302" s="378" t="s">
        <v>1321</v>
      </c>
      <c r="C302" s="378" t="s">
        <v>1267</v>
      </c>
      <c r="D302" s="379" t="s">
        <v>1268</v>
      </c>
      <c r="E302" s="411">
        <f>Таблица3000!F302+Таблица2000!G302+Таблица1000!G302</f>
        <v>0</v>
      </c>
      <c r="F302" s="411">
        <f>Таблица2000!H302</f>
        <v>0</v>
      </c>
      <c r="G302" s="411">
        <f>Таблица3000!G302+Таблица2000!I302+Таблица1000!H302</f>
        <v>0</v>
      </c>
      <c r="H302" s="411">
        <f>Таблица1000!I302</f>
        <v>0</v>
      </c>
      <c r="I302" s="411">
        <f>Таблица1000!J302</f>
        <v>0</v>
      </c>
      <c r="J302" s="411">
        <f>Таблица1000!K302</f>
        <v>0</v>
      </c>
      <c r="K302" s="411">
        <f>Таблица2000!J302</f>
        <v>0</v>
      </c>
      <c r="L302" s="411">
        <f>Таблица3000!H302+Таблица2000!K302+Таблица1000!L302</f>
        <v>0</v>
      </c>
      <c r="M302" s="411">
        <f>Таблица2000!L302</f>
        <v>0</v>
      </c>
      <c r="N302" s="411">
        <f>Таблица3000!I302+Таблица2000!M302+Таблица1000!M302</f>
        <v>0</v>
      </c>
      <c r="O302" s="411">
        <f>Таблица3000!J302+Таблица2000!N302+Таблица1000!N302</f>
        <v>0</v>
      </c>
      <c r="P302" s="411">
        <f>Таблица3000!K302+Таблица2000!O302+Таблица1000!O302</f>
        <v>0</v>
      </c>
      <c r="Q302" s="411">
        <f>Таблица3000!L302+Таблица2000!P302+Таблица1000!P302</f>
        <v>0</v>
      </c>
      <c r="R302" s="411">
        <f>Таблица2000!Q302</f>
        <v>0</v>
      </c>
      <c r="S302" s="411">
        <f>Таблица2000!R302</f>
        <v>0</v>
      </c>
      <c r="T302" s="411">
        <f>Таблица3000!M302+Таблица2000!S302+Таблица1000!Q302</f>
        <v>0</v>
      </c>
      <c r="U302" s="411">
        <f>Таблица2000!T302</f>
        <v>0</v>
      </c>
      <c r="V302" s="411">
        <f>Таблица3000!N302+Таблица2000!U302+Таблица1000!R302</f>
        <v>0</v>
      </c>
      <c r="W302" s="411">
        <f>Таблица2000!V302</f>
        <v>0</v>
      </c>
      <c r="X302" s="555" t="s">
        <v>1760</v>
      </c>
      <c r="Y302" s="555" t="s">
        <v>1760</v>
      </c>
      <c r="Z302" s="555" t="s">
        <v>1760</v>
      </c>
      <c r="AA302" s="555" t="s">
        <v>1760</v>
      </c>
    </row>
    <row r="303" spans="1:27" s="427" customFormat="1" ht="31.5" x14ac:dyDescent="0.2">
      <c r="A303" s="377" t="s">
        <v>1175</v>
      </c>
      <c r="B303" s="378" t="s">
        <v>1322</v>
      </c>
      <c r="C303" s="378" t="s">
        <v>1269</v>
      </c>
      <c r="D303" s="379" t="s">
        <v>1270</v>
      </c>
      <c r="E303" s="411">
        <f>Таблица3000!F303+Таблица2000!G303+Таблица1000!G303</f>
        <v>0</v>
      </c>
      <c r="F303" s="411">
        <f>Таблица2000!H303</f>
        <v>0</v>
      </c>
      <c r="G303" s="411">
        <f>Таблица3000!G303+Таблица2000!I303+Таблица1000!H303</f>
        <v>0</v>
      </c>
      <c r="H303" s="411">
        <f>Таблица1000!I303</f>
        <v>0</v>
      </c>
      <c r="I303" s="411">
        <f>Таблица1000!J303</f>
        <v>0</v>
      </c>
      <c r="J303" s="411">
        <f>Таблица1000!K303</f>
        <v>0</v>
      </c>
      <c r="K303" s="411">
        <f>Таблица2000!J303</f>
        <v>0</v>
      </c>
      <c r="L303" s="411">
        <f>Таблица3000!H303+Таблица2000!K303+Таблица1000!L303</f>
        <v>0</v>
      </c>
      <c r="M303" s="411">
        <f>Таблица2000!L303</f>
        <v>0</v>
      </c>
      <c r="N303" s="411">
        <f>Таблица3000!I303+Таблица2000!M303+Таблица1000!M303</f>
        <v>0</v>
      </c>
      <c r="O303" s="411">
        <f>Таблица3000!J303+Таблица2000!N303+Таблица1000!N303</f>
        <v>0</v>
      </c>
      <c r="P303" s="411">
        <f>Таблица3000!K303+Таблица2000!O303+Таблица1000!O303</f>
        <v>0</v>
      </c>
      <c r="Q303" s="411">
        <f>Таблица3000!L303+Таблица2000!P303+Таблица1000!P303</f>
        <v>0</v>
      </c>
      <c r="R303" s="411">
        <f>Таблица2000!Q303</f>
        <v>0</v>
      </c>
      <c r="S303" s="411">
        <f>Таблица2000!R303</f>
        <v>0</v>
      </c>
      <c r="T303" s="411">
        <f>Таблица3000!M303+Таблица2000!S303+Таблица1000!Q303</f>
        <v>0</v>
      </c>
      <c r="U303" s="411">
        <f>Таблица2000!T303</f>
        <v>0</v>
      </c>
      <c r="V303" s="411">
        <f>Таблица3000!N303+Таблица2000!U303+Таблица1000!R303</f>
        <v>0</v>
      </c>
      <c r="W303" s="411">
        <f>Таблица2000!V303</f>
        <v>0</v>
      </c>
      <c r="X303" s="555" t="s">
        <v>1760</v>
      </c>
      <c r="Y303" s="555" t="s">
        <v>1760</v>
      </c>
      <c r="Z303" s="555" t="s">
        <v>1760</v>
      </c>
      <c r="AA303" s="555" t="s">
        <v>1760</v>
      </c>
    </row>
    <row r="304" spans="1:27" s="427" customFormat="1" ht="42" x14ac:dyDescent="0.2">
      <c r="A304" s="377" t="s">
        <v>1176</v>
      </c>
      <c r="B304" s="378" t="s">
        <v>1323</v>
      </c>
      <c r="C304" s="378" t="s">
        <v>1271</v>
      </c>
      <c r="D304" s="379" t="s">
        <v>1272</v>
      </c>
      <c r="E304" s="411">
        <f>Таблица3000!F304+Таблица2000!G304+Таблица1000!G304</f>
        <v>0</v>
      </c>
      <c r="F304" s="411">
        <f>Таблица2000!H304</f>
        <v>0</v>
      </c>
      <c r="G304" s="411">
        <f>Таблица3000!G304+Таблица2000!I304+Таблица1000!H304</f>
        <v>0</v>
      </c>
      <c r="H304" s="411">
        <f>Таблица1000!I304</f>
        <v>0</v>
      </c>
      <c r="I304" s="411">
        <f>Таблица1000!J304</f>
        <v>0</v>
      </c>
      <c r="J304" s="411">
        <f>Таблица1000!K304</f>
        <v>0</v>
      </c>
      <c r="K304" s="411">
        <f>Таблица2000!J304</f>
        <v>0</v>
      </c>
      <c r="L304" s="411">
        <f>Таблица3000!H304+Таблица2000!K304+Таблица1000!L304</f>
        <v>0</v>
      </c>
      <c r="M304" s="411">
        <f>Таблица2000!L304</f>
        <v>0</v>
      </c>
      <c r="N304" s="411">
        <f>Таблица3000!I304+Таблица2000!M304+Таблица1000!M304</f>
        <v>0</v>
      </c>
      <c r="O304" s="411">
        <f>Таблица3000!J304+Таблица2000!N304+Таблица1000!N304</f>
        <v>0</v>
      </c>
      <c r="P304" s="411">
        <f>Таблица3000!K304+Таблица2000!O304+Таблица1000!O304</f>
        <v>0</v>
      </c>
      <c r="Q304" s="411">
        <f>Таблица3000!L304+Таблица2000!P304+Таблица1000!P304</f>
        <v>0</v>
      </c>
      <c r="R304" s="411">
        <f>Таблица2000!Q304</f>
        <v>0</v>
      </c>
      <c r="S304" s="411">
        <f>Таблица2000!R304</f>
        <v>0</v>
      </c>
      <c r="T304" s="411">
        <f>Таблица3000!M304+Таблица2000!S304+Таблица1000!Q304</f>
        <v>0</v>
      </c>
      <c r="U304" s="411">
        <f>Таблица2000!T304</f>
        <v>0</v>
      </c>
      <c r="V304" s="411">
        <f>Таблица3000!N304+Таблица2000!U304+Таблица1000!R304</f>
        <v>0</v>
      </c>
      <c r="W304" s="411">
        <f>Таблица2000!V304</f>
        <v>0</v>
      </c>
      <c r="X304" s="555" t="s">
        <v>1760</v>
      </c>
      <c r="Y304" s="555" t="s">
        <v>1760</v>
      </c>
      <c r="Z304" s="555" t="s">
        <v>1760</v>
      </c>
      <c r="AA304" s="555" t="s">
        <v>1760</v>
      </c>
    </row>
    <row r="305" spans="1:27" s="427" customFormat="1" ht="31.5" x14ac:dyDescent="0.2">
      <c r="A305" s="377" t="s">
        <v>1177</v>
      </c>
      <c r="B305" s="378" t="s">
        <v>1324</v>
      </c>
      <c r="C305" s="378" t="s">
        <v>1273</v>
      </c>
      <c r="D305" s="379" t="s">
        <v>1274</v>
      </c>
      <c r="E305" s="411">
        <f>Таблица3000!F305+Таблица2000!G305+Таблица1000!G305</f>
        <v>0</v>
      </c>
      <c r="F305" s="411">
        <f>Таблица2000!H305</f>
        <v>0</v>
      </c>
      <c r="G305" s="411">
        <f>Таблица3000!G305+Таблица2000!I305+Таблица1000!H305</f>
        <v>0</v>
      </c>
      <c r="H305" s="411">
        <f>Таблица1000!I305</f>
        <v>0</v>
      </c>
      <c r="I305" s="411">
        <f>Таблица1000!J305</f>
        <v>0</v>
      </c>
      <c r="J305" s="411">
        <f>Таблица1000!K305</f>
        <v>0</v>
      </c>
      <c r="K305" s="411">
        <f>Таблица2000!J305</f>
        <v>0</v>
      </c>
      <c r="L305" s="411">
        <f>Таблица3000!H305+Таблица2000!K305+Таблица1000!L305</f>
        <v>0</v>
      </c>
      <c r="M305" s="411">
        <f>Таблица2000!L305</f>
        <v>0</v>
      </c>
      <c r="N305" s="411">
        <f>Таблица3000!I305+Таблица2000!M305+Таблица1000!M305</f>
        <v>0</v>
      </c>
      <c r="O305" s="411">
        <f>Таблица3000!J305+Таблица2000!N305+Таблица1000!N305</f>
        <v>0</v>
      </c>
      <c r="P305" s="411">
        <f>Таблица3000!K305+Таблица2000!O305+Таблица1000!O305</f>
        <v>0</v>
      </c>
      <c r="Q305" s="411">
        <f>Таблица3000!L305+Таблица2000!P305+Таблица1000!P305</f>
        <v>0</v>
      </c>
      <c r="R305" s="411">
        <f>Таблица2000!Q305</f>
        <v>0</v>
      </c>
      <c r="S305" s="411">
        <f>Таблица2000!R305</f>
        <v>0</v>
      </c>
      <c r="T305" s="411">
        <f>Таблица3000!M305+Таблица2000!S305+Таблица1000!Q305</f>
        <v>0</v>
      </c>
      <c r="U305" s="411">
        <f>Таблица2000!T305</f>
        <v>0</v>
      </c>
      <c r="V305" s="411">
        <f>Таблица3000!N305+Таблица2000!U305+Таблица1000!R305</f>
        <v>0</v>
      </c>
      <c r="W305" s="411">
        <f>Таблица2000!V305</f>
        <v>0</v>
      </c>
      <c r="X305" s="555" t="s">
        <v>1760</v>
      </c>
      <c r="Y305" s="555" t="s">
        <v>1760</v>
      </c>
      <c r="Z305" s="555" t="s">
        <v>1760</v>
      </c>
      <c r="AA305" s="555" t="s">
        <v>1760</v>
      </c>
    </row>
    <row r="306" spans="1:27" s="427" customFormat="1" ht="21" x14ac:dyDescent="0.2">
      <c r="A306" s="377" t="s">
        <v>1178</v>
      </c>
      <c r="B306" s="378" t="s">
        <v>1325</v>
      </c>
      <c r="C306" s="378" t="s">
        <v>1275</v>
      </c>
      <c r="D306" s="379" t="s">
        <v>1276</v>
      </c>
      <c r="E306" s="411">
        <f>Таблица3000!F306+Таблица2000!G306+Таблица1000!G306</f>
        <v>0</v>
      </c>
      <c r="F306" s="411">
        <f>Таблица2000!H306</f>
        <v>0</v>
      </c>
      <c r="G306" s="411">
        <f>Таблица3000!G306+Таблица2000!I306+Таблица1000!H306</f>
        <v>0</v>
      </c>
      <c r="H306" s="411">
        <f>Таблица1000!I306</f>
        <v>0</v>
      </c>
      <c r="I306" s="411">
        <f>Таблица1000!J306</f>
        <v>0</v>
      </c>
      <c r="J306" s="411">
        <f>Таблица1000!K306</f>
        <v>0</v>
      </c>
      <c r="K306" s="411">
        <f>Таблица2000!J306</f>
        <v>0</v>
      </c>
      <c r="L306" s="411">
        <f>Таблица3000!H306+Таблица2000!K306+Таблица1000!L306</f>
        <v>0</v>
      </c>
      <c r="M306" s="411">
        <f>Таблица2000!L306</f>
        <v>0</v>
      </c>
      <c r="N306" s="411">
        <f>Таблица3000!I306+Таблица2000!M306+Таблица1000!M306</f>
        <v>0</v>
      </c>
      <c r="O306" s="411">
        <f>Таблица3000!J306+Таблица2000!N306+Таблица1000!N306</f>
        <v>0</v>
      </c>
      <c r="P306" s="411">
        <f>Таблица3000!K306+Таблица2000!O306+Таблица1000!O306</f>
        <v>0</v>
      </c>
      <c r="Q306" s="411">
        <f>Таблица3000!L306+Таблица2000!P306+Таблица1000!P306</f>
        <v>0</v>
      </c>
      <c r="R306" s="411">
        <f>Таблица2000!Q306</f>
        <v>0</v>
      </c>
      <c r="S306" s="411">
        <f>Таблица2000!R306</f>
        <v>0</v>
      </c>
      <c r="T306" s="411">
        <f>Таблица3000!M306+Таблица2000!S306+Таблица1000!Q306</f>
        <v>0</v>
      </c>
      <c r="U306" s="411">
        <f>Таблица2000!T306</f>
        <v>0</v>
      </c>
      <c r="V306" s="411">
        <f>Таблица3000!N306+Таблица2000!U306+Таблица1000!R306</f>
        <v>0</v>
      </c>
      <c r="W306" s="411">
        <f>Таблица2000!V306</f>
        <v>0</v>
      </c>
      <c r="X306" s="555" t="s">
        <v>1760</v>
      </c>
      <c r="Y306" s="555" t="s">
        <v>1760</v>
      </c>
      <c r="Z306" s="555" t="s">
        <v>1760</v>
      </c>
      <c r="AA306" s="555" t="s">
        <v>1760</v>
      </c>
    </row>
    <row r="307" spans="1:27" s="427" customFormat="1" ht="21" x14ac:dyDescent="0.15">
      <c r="A307" s="374" t="s">
        <v>661</v>
      </c>
      <c r="B307" s="375" t="s">
        <v>259</v>
      </c>
      <c r="C307" s="375" t="s">
        <v>126</v>
      </c>
      <c r="D307" s="376" t="s">
        <v>63</v>
      </c>
      <c r="E307" s="411">
        <f>Таблица3000!F307+Таблица2000!G307+Таблица1000!G307</f>
        <v>0</v>
      </c>
      <c r="F307" s="411">
        <f>Таблица2000!H307</f>
        <v>0</v>
      </c>
      <c r="G307" s="411">
        <f>Таблица3000!G307+Таблица2000!I307+Таблица1000!H307</f>
        <v>0</v>
      </c>
      <c r="H307" s="411">
        <f>Таблица1000!I307</f>
        <v>0</v>
      </c>
      <c r="I307" s="411">
        <f>Таблица1000!J307</f>
        <v>0</v>
      </c>
      <c r="J307" s="411">
        <f>Таблица1000!K307</f>
        <v>0</v>
      </c>
      <c r="K307" s="411">
        <f>Таблица2000!J307</f>
        <v>0</v>
      </c>
      <c r="L307" s="411">
        <f>Таблица3000!H307+Таблица2000!K307+Таблица1000!L307</f>
        <v>0</v>
      </c>
      <c r="M307" s="411">
        <f>Таблица2000!L307</f>
        <v>0</v>
      </c>
      <c r="N307" s="411">
        <f>Таблица3000!I307+Таблица2000!M307+Таблица1000!M307</f>
        <v>0</v>
      </c>
      <c r="O307" s="411">
        <f>Таблица3000!J307+Таблица2000!N307+Таблица1000!N307</f>
        <v>0</v>
      </c>
      <c r="P307" s="411">
        <f>Таблица3000!K307+Таблица2000!O307+Таблица1000!O307</f>
        <v>0</v>
      </c>
      <c r="Q307" s="411">
        <f>Таблица3000!L307+Таблица2000!P307+Таблица1000!P307</f>
        <v>0</v>
      </c>
      <c r="R307" s="411">
        <f>Таблица2000!Q307</f>
        <v>0</v>
      </c>
      <c r="S307" s="411">
        <f>Таблица2000!R307</f>
        <v>0</v>
      </c>
      <c r="T307" s="411">
        <f>Таблица3000!M307+Таблица2000!S307+Таблица1000!Q307</f>
        <v>0</v>
      </c>
      <c r="U307" s="411">
        <f>Таблица2000!T307</f>
        <v>0</v>
      </c>
      <c r="V307" s="411">
        <f>Таблица3000!N307+Таблица2000!U307+Таблица1000!R307</f>
        <v>0</v>
      </c>
      <c r="W307" s="411">
        <f>Таблица2000!V307</f>
        <v>0</v>
      </c>
      <c r="X307" s="557" t="e">
        <f>G307*1000/Таблица4601!F9</f>
        <v>#DIV/0!</v>
      </c>
      <c r="Y307" s="557" t="e">
        <f>N307*1000/Таблица4601!F9</f>
        <v>#DIV/0!</v>
      </c>
      <c r="Z307" s="557" t="e">
        <f>V307*1000/Таблица4601!F9</f>
        <v>#DIV/0!</v>
      </c>
      <c r="AA307" s="557" t="e">
        <f t="shared" ref="AA307:AA309" si="4">O307*100/N307</f>
        <v>#DIV/0!</v>
      </c>
    </row>
    <row r="308" spans="1:27" s="427" customFormat="1" ht="31.5" x14ac:dyDescent="0.15">
      <c r="A308" s="390" t="s">
        <v>1374</v>
      </c>
      <c r="B308" s="375" t="s">
        <v>1375</v>
      </c>
      <c r="C308" s="428" t="s">
        <v>1376</v>
      </c>
      <c r="D308" s="429" t="s">
        <v>1377</v>
      </c>
      <c r="E308" s="411">
        <f>Таблица3000!F308+Таблица2000!G308+Таблица1000!G308</f>
        <v>0</v>
      </c>
      <c r="F308" s="411">
        <f>Таблица2000!H308</f>
        <v>0</v>
      </c>
      <c r="G308" s="411">
        <f>Таблица3000!G308+Таблица2000!I308+Таблица1000!H308</f>
        <v>0</v>
      </c>
      <c r="H308" s="411">
        <f>Таблица1000!I308</f>
        <v>0</v>
      </c>
      <c r="I308" s="411">
        <f>Таблица1000!J308</f>
        <v>0</v>
      </c>
      <c r="J308" s="411">
        <f>Таблица1000!K308</f>
        <v>0</v>
      </c>
      <c r="K308" s="411">
        <f>Таблица2000!J308</f>
        <v>0</v>
      </c>
      <c r="L308" s="411">
        <f>Таблица3000!H308+Таблица2000!K308+Таблица1000!L308</f>
        <v>0</v>
      </c>
      <c r="M308" s="411">
        <f>Таблица2000!L308</f>
        <v>0</v>
      </c>
      <c r="N308" s="411">
        <f>Таблица3000!I308+Таблица2000!M308+Таблица1000!M308</f>
        <v>0</v>
      </c>
      <c r="O308" s="411">
        <f>Таблица3000!J308+Таблица2000!N308+Таблица1000!N308</f>
        <v>0</v>
      </c>
      <c r="P308" s="411">
        <f>Таблица3000!K308+Таблица2000!O308+Таблица1000!O308</f>
        <v>0</v>
      </c>
      <c r="Q308" s="411">
        <f>Таблица3000!L308+Таблица2000!P308+Таблица1000!P308</f>
        <v>0</v>
      </c>
      <c r="R308" s="411">
        <f>Таблица2000!Q308</f>
        <v>0</v>
      </c>
      <c r="S308" s="411">
        <f>Таблица2000!R308</f>
        <v>0</v>
      </c>
      <c r="T308" s="411">
        <f>Таблица3000!M308+Таблица2000!S308+Таблица1000!Q308</f>
        <v>0</v>
      </c>
      <c r="U308" s="411">
        <f>Таблица2000!T308</f>
        <v>0</v>
      </c>
      <c r="V308" s="411">
        <f>Таблица3000!N308+Таблица2000!U308+Таблица1000!R308</f>
        <v>0</v>
      </c>
      <c r="W308" s="411">
        <f>Таблица2000!V308</f>
        <v>0</v>
      </c>
      <c r="X308" s="557" t="e">
        <f>G308*1000/Таблица4601!F9</f>
        <v>#DIV/0!</v>
      </c>
      <c r="Y308" s="557" t="e">
        <f>N308*1000/Таблица4601!F9</f>
        <v>#DIV/0!</v>
      </c>
      <c r="Z308" s="557" t="e">
        <f>V308*1000/Таблица4601!F9</f>
        <v>#DIV/0!</v>
      </c>
      <c r="AA308" s="557" t="e">
        <f t="shared" si="4"/>
        <v>#DIV/0!</v>
      </c>
    </row>
    <row r="309" spans="1:27" s="427" customFormat="1" x14ac:dyDescent="0.15">
      <c r="A309" s="390" t="s">
        <v>1507</v>
      </c>
      <c r="B309" s="375" t="s">
        <v>1508</v>
      </c>
      <c r="C309" s="428" t="s">
        <v>1508</v>
      </c>
      <c r="D309" s="429" t="s">
        <v>1509</v>
      </c>
      <c r="E309" s="411">
        <f>Таблица3000!F309+Таблица2000!G309+Таблица1000!G309</f>
        <v>0</v>
      </c>
      <c r="F309" s="411">
        <f>Таблица2000!H309</f>
        <v>0</v>
      </c>
      <c r="G309" s="411">
        <f>Таблица3000!G309+Таблица2000!I309+Таблица1000!H309</f>
        <v>0</v>
      </c>
      <c r="H309" s="411">
        <f>Таблица1000!I309</f>
        <v>0</v>
      </c>
      <c r="I309" s="411">
        <f>Таблица1000!J309</f>
        <v>0</v>
      </c>
      <c r="J309" s="411">
        <f>Таблица1000!K309</f>
        <v>0</v>
      </c>
      <c r="K309" s="411">
        <f>Таблица2000!J309</f>
        <v>0</v>
      </c>
      <c r="L309" s="411">
        <f>Таблица3000!H309+Таблица2000!K309+Таблица1000!L309</f>
        <v>0</v>
      </c>
      <c r="M309" s="411">
        <f>Таблица2000!L309</f>
        <v>0</v>
      </c>
      <c r="N309" s="411">
        <f>Таблица3000!I309+Таблица2000!M309+Таблица1000!M309</f>
        <v>0</v>
      </c>
      <c r="O309" s="411">
        <f>Таблица3000!J309+Таблица2000!N309+Таблица1000!N309</f>
        <v>0</v>
      </c>
      <c r="P309" s="411">
        <f>Таблица3000!K309+Таблица2000!O309+Таблица1000!O309</f>
        <v>0</v>
      </c>
      <c r="Q309" s="411">
        <f>Таблица3000!L309+Таблица2000!P309+Таблица1000!P309</f>
        <v>0</v>
      </c>
      <c r="R309" s="411">
        <f>Таблица2000!Q309</f>
        <v>0</v>
      </c>
      <c r="S309" s="411">
        <f>Таблица2000!R309</f>
        <v>0</v>
      </c>
      <c r="T309" s="411">
        <f>Таблица3000!M309+Таблица2000!S309+Таблица1000!Q309</f>
        <v>0</v>
      </c>
      <c r="U309" s="411">
        <f>Таблица2000!T309</f>
        <v>0</v>
      </c>
      <c r="V309" s="411">
        <f>Таблица3000!N309+Таблица2000!U309+Таблица1000!R309</f>
        <v>0</v>
      </c>
      <c r="W309" s="411">
        <f>Таблица2000!V309</f>
        <v>0</v>
      </c>
      <c r="X309" s="557" t="e">
        <f>G309*1000/Таблица4601!F9</f>
        <v>#DIV/0!</v>
      </c>
      <c r="Y309" s="557" t="e">
        <f>N309*1000/Таблица4601!F9</f>
        <v>#DIV/0!</v>
      </c>
      <c r="Z309" s="557" t="e">
        <f>V309*1000/Таблица4601!F9</f>
        <v>#DIV/0!</v>
      </c>
      <c r="AA309" s="557" t="e">
        <f t="shared" si="4"/>
        <v>#DIV/0!</v>
      </c>
    </row>
    <row r="310" spans="1:27" x14ac:dyDescent="0.15">
      <c r="A310" s="430"/>
      <c r="B310" s="431"/>
      <c r="C310" s="432"/>
      <c r="D310" s="713"/>
      <c r="E310" s="713"/>
      <c r="F310" s="713"/>
      <c r="G310" s="713"/>
      <c r="H310" s="713"/>
      <c r="I310" s="713"/>
      <c r="J310" s="713"/>
      <c r="K310" s="713"/>
      <c r="L310" s="713"/>
    </row>
    <row r="311" spans="1:27" x14ac:dyDescent="0.15">
      <c r="A311" s="384" t="s">
        <v>2</v>
      </c>
      <c r="B311" s="403"/>
    </row>
    <row r="312" spans="1:27" ht="10.5" customHeight="1" x14ac:dyDescent="0.2">
      <c r="X312" s="562" t="s">
        <v>1843</v>
      </c>
    </row>
  </sheetData>
  <mergeCells count="23">
    <mergeCell ref="D310:L310"/>
    <mergeCell ref="U4:U6"/>
    <mergeCell ref="T4:T6"/>
    <mergeCell ref="V4:V6"/>
    <mergeCell ref="W4:W6"/>
    <mergeCell ref="G5:G6"/>
    <mergeCell ref="H5:J5"/>
    <mergeCell ref="L5:N5"/>
    <mergeCell ref="O5:R5"/>
    <mergeCell ref="S5:S6"/>
    <mergeCell ref="D2:L2"/>
    <mergeCell ref="A4:A6"/>
    <mergeCell ref="B4:B6"/>
    <mergeCell ref="C4:C6"/>
    <mergeCell ref="D4:D6"/>
    <mergeCell ref="E4:E6"/>
    <mergeCell ref="F4:F6"/>
    <mergeCell ref="G4:R4"/>
    <mergeCell ref="X3:AA3"/>
    <mergeCell ref="X4:X6"/>
    <mergeCell ref="Y4:Y6"/>
    <mergeCell ref="Z4:Z6"/>
    <mergeCell ref="AA4:AA6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7" sqref="E17"/>
    </sheetView>
  </sheetViews>
  <sheetFormatPr defaultColWidth="9.140625" defaultRowHeight="10.5" customHeight="1" x14ac:dyDescent="0.15"/>
  <cols>
    <col min="1" max="1" width="9.140625" style="18" customWidth="1"/>
    <col min="2" max="2" width="4.140625" style="87" customWidth="1"/>
    <col min="3" max="3" width="24" style="18" customWidth="1"/>
    <col min="4" max="4" width="25.5703125" style="18" customWidth="1"/>
    <col min="5" max="5" width="37.7109375" style="18" customWidth="1"/>
    <col min="6" max="6" width="24.85546875" style="164" customWidth="1"/>
    <col min="7" max="16384" width="9.140625" style="18"/>
  </cols>
  <sheetData>
    <row r="1" spans="1:6" s="87" customFormat="1" x14ac:dyDescent="0.15">
      <c r="A1" s="72" t="s">
        <v>1125</v>
      </c>
      <c r="F1" s="164"/>
    </row>
    <row r="2" spans="1:6" x14ac:dyDescent="0.15">
      <c r="B2" s="87" t="s">
        <v>7</v>
      </c>
      <c r="C2" s="709" t="s">
        <v>1126</v>
      </c>
      <c r="D2" s="710"/>
      <c r="E2" s="710"/>
    </row>
    <row r="3" spans="1:6" x14ac:dyDescent="0.15">
      <c r="C3" s="33"/>
      <c r="D3" s="26"/>
      <c r="E3" s="26"/>
    </row>
    <row r="4" spans="1:6" x14ac:dyDescent="0.15">
      <c r="C4" s="26"/>
      <c r="D4" s="22"/>
      <c r="E4" s="37" t="s">
        <v>843</v>
      </c>
    </row>
    <row r="5" spans="1:6" x14ac:dyDescent="0.15">
      <c r="C5" s="26"/>
      <c r="D5" s="22"/>
      <c r="E5" s="37"/>
      <c r="F5" s="210" t="s">
        <v>1842</v>
      </c>
    </row>
    <row r="6" spans="1:6" ht="31.5" x14ac:dyDescent="0.15">
      <c r="C6" s="19" t="s">
        <v>13</v>
      </c>
      <c r="D6" s="19" t="s">
        <v>567</v>
      </c>
      <c r="E6" s="19" t="s">
        <v>1084</v>
      </c>
      <c r="F6" s="110" t="s">
        <v>1337</v>
      </c>
    </row>
    <row r="7" spans="1:6" x14ac:dyDescent="0.15">
      <c r="C7" s="19">
        <v>1</v>
      </c>
      <c r="D7" s="19">
        <v>2</v>
      </c>
      <c r="E7" s="19">
        <v>3</v>
      </c>
      <c r="F7" s="110">
        <v>4</v>
      </c>
    </row>
    <row r="8" spans="1:6" s="87" customFormat="1" x14ac:dyDescent="0.15">
      <c r="A8" s="87" t="s">
        <v>6</v>
      </c>
      <c r="C8" s="89">
        <v>1</v>
      </c>
      <c r="D8" s="89">
        <v>2</v>
      </c>
      <c r="E8" s="89">
        <v>3</v>
      </c>
      <c r="F8" s="110">
        <v>4</v>
      </c>
    </row>
    <row r="9" spans="1:6" x14ac:dyDescent="0.15">
      <c r="B9" s="103" t="s">
        <v>569</v>
      </c>
      <c r="C9" s="20">
        <f>Таблица1001!C9+Таблица2001!C10+Таблица3002!C9</f>
        <v>0</v>
      </c>
      <c r="D9" s="20">
        <f>Таблица1001!D9+Таблица2001!D10+Таблица3002!D9</f>
        <v>0</v>
      </c>
      <c r="E9" s="20">
        <f>Таблица1001!E9+Таблица2001!E10+Таблица3002!E9</f>
        <v>0</v>
      </c>
      <c r="F9" s="556">
        <f>Таблица1001!F9+Таблица2001!G10+Таблица3002!F9</f>
        <v>0</v>
      </c>
    </row>
    <row r="11" spans="1:6" s="87" customFormat="1" x14ac:dyDescent="0.15">
      <c r="A11" s="87" t="s">
        <v>2</v>
      </c>
      <c r="F11" s="164"/>
    </row>
  </sheetData>
  <mergeCells count="1">
    <mergeCell ref="C2:E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80" zoomScaleNormal="80" workbookViewId="0">
      <selection activeCell="E11" sqref="E11"/>
    </sheetView>
  </sheetViews>
  <sheetFormatPr defaultColWidth="9.140625" defaultRowHeight="10.5" customHeight="1" x14ac:dyDescent="0.15"/>
  <cols>
    <col min="1" max="1" width="6" style="4" customWidth="1"/>
    <col min="2" max="2" width="3.28515625" style="72" customWidth="1"/>
    <col min="3" max="3" width="80.28515625" style="4" customWidth="1"/>
    <col min="4" max="4" width="8.85546875" style="4" customWidth="1"/>
    <col min="5" max="5" width="25.7109375" style="4" bestFit="1" customWidth="1"/>
    <col min="6" max="6" width="9.140625" style="4" customWidth="1"/>
    <col min="7" max="16384" width="9.140625" style="4"/>
  </cols>
  <sheetData>
    <row r="1" spans="1:5" s="72" customFormat="1" x14ac:dyDescent="0.15">
      <c r="A1" s="72" t="s">
        <v>1364</v>
      </c>
    </row>
    <row r="2" spans="1:5" x14ac:dyDescent="0.15">
      <c r="B2" s="72" t="s">
        <v>7</v>
      </c>
    </row>
    <row r="3" spans="1:5" ht="21" customHeight="1" x14ac:dyDescent="0.15">
      <c r="C3" s="643" t="s">
        <v>1365</v>
      </c>
      <c r="D3" s="643"/>
      <c r="E3" s="643"/>
    </row>
    <row r="4" spans="1:5" ht="10.5" customHeight="1" x14ac:dyDescent="0.15">
      <c r="C4" s="641" t="s">
        <v>822</v>
      </c>
      <c r="D4" s="641"/>
      <c r="E4" s="641"/>
    </row>
    <row r="5" spans="1:5" ht="10.5" customHeight="1" x14ac:dyDescent="0.15">
      <c r="C5" s="21"/>
      <c r="D5" s="21"/>
      <c r="E5" s="21"/>
    </row>
    <row r="6" spans="1:5" x14ac:dyDescent="0.15">
      <c r="C6" s="642" t="s">
        <v>1366</v>
      </c>
      <c r="D6" s="574" t="s">
        <v>477</v>
      </c>
      <c r="E6" s="574" t="s">
        <v>1348</v>
      </c>
    </row>
    <row r="7" spans="1:5" ht="20.25" customHeight="1" x14ac:dyDescent="0.15">
      <c r="C7" s="642"/>
      <c r="D7" s="574"/>
      <c r="E7" s="574"/>
    </row>
    <row r="8" spans="1:5" x14ac:dyDescent="0.15">
      <c r="C8" s="19"/>
      <c r="D8" s="19"/>
      <c r="E8" s="19">
        <v>1</v>
      </c>
    </row>
    <row r="9" spans="1:5" s="72" customFormat="1" x14ac:dyDescent="0.15">
      <c r="A9" s="72" t="s">
        <v>6</v>
      </c>
      <c r="C9" s="89"/>
      <c r="D9" s="89"/>
      <c r="E9" s="89">
        <v>1</v>
      </c>
    </row>
    <row r="10" spans="1:5" ht="21" x14ac:dyDescent="0.15">
      <c r="B10" s="71" t="s">
        <v>569</v>
      </c>
      <c r="C10" s="111" t="s">
        <v>1345</v>
      </c>
      <c r="D10" s="112">
        <v>1</v>
      </c>
      <c r="E10" s="20">
        <f>Таблица1003!E10+Таблица2003!E10+Таблица3003!E10</f>
        <v>0</v>
      </c>
    </row>
    <row r="11" spans="1:5" ht="21" x14ac:dyDescent="0.15">
      <c r="B11" s="71" t="s">
        <v>790</v>
      </c>
      <c r="C11" s="111" t="s">
        <v>1346</v>
      </c>
      <c r="D11" s="112">
        <v>2</v>
      </c>
      <c r="E11" s="20">
        <f>Таблица1003!E11+Таблица2003!E11+Таблица3003!E11</f>
        <v>0</v>
      </c>
    </row>
    <row r="13" spans="1:5" s="72" customFormat="1" x14ac:dyDescent="0.15">
      <c r="A13" s="72" t="s">
        <v>2</v>
      </c>
    </row>
  </sheetData>
  <mergeCells count="5">
    <mergeCell ref="C3:E3"/>
    <mergeCell ref="C4:E4"/>
    <mergeCell ref="C6:C7"/>
    <mergeCell ref="D6:D7"/>
    <mergeCell ref="E6:E7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8" sqref="F8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38.140625" style="18" customWidth="1"/>
    <col min="4" max="4" width="25.7109375" style="18" bestFit="1" customWidth="1"/>
    <col min="5" max="5" width="17.28515625" style="18" customWidth="1"/>
    <col min="6" max="6" width="25.7109375" style="18" customWidth="1"/>
    <col min="7" max="16384" width="9.140625" style="18"/>
  </cols>
  <sheetData>
    <row r="1" spans="1:6" x14ac:dyDescent="0.15">
      <c r="A1" s="163" t="s">
        <v>1573</v>
      </c>
      <c r="B1" s="164"/>
      <c r="C1" s="164"/>
      <c r="D1" s="164"/>
      <c r="E1" s="164"/>
      <c r="F1" s="164"/>
    </row>
    <row r="2" spans="1:6" x14ac:dyDescent="0.15">
      <c r="B2" s="164" t="s">
        <v>7</v>
      </c>
    </row>
    <row r="3" spans="1:6" ht="10.5" customHeight="1" x14ac:dyDescent="0.15">
      <c r="B3" s="164"/>
      <c r="C3" s="643" t="s">
        <v>1574</v>
      </c>
      <c r="D3" s="643"/>
    </row>
    <row r="4" spans="1:6" x14ac:dyDescent="0.15">
      <c r="B4" s="164"/>
      <c r="C4" s="21"/>
      <c r="D4" s="21"/>
    </row>
    <row r="5" spans="1:6" ht="31.5" x14ac:dyDescent="0.15">
      <c r="B5" s="164"/>
      <c r="C5" s="19" t="s">
        <v>1568</v>
      </c>
      <c r="D5" s="19" t="s">
        <v>1629</v>
      </c>
      <c r="E5" s="19" t="s">
        <v>1630</v>
      </c>
      <c r="F5" s="19" t="s">
        <v>1631</v>
      </c>
    </row>
    <row r="6" spans="1:6" x14ac:dyDescent="0.15">
      <c r="B6" s="164"/>
      <c r="C6" s="19">
        <v>1</v>
      </c>
      <c r="D6" s="19">
        <v>2</v>
      </c>
      <c r="E6" s="19">
        <v>3</v>
      </c>
      <c r="F6" s="19">
        <v>4</v>
      </c>
    </row>
    <row r="7" spans="1:6" x14ac:dyDescent="0.15">
      <c r="A7" s="164" t="s">
        <v>6</v>
      </c>
      <c r="B7" s="164"/>
      <c r="C7" s="110">
        <v>1</v>
      </c>
      <c r="D7" s="110">
        <v>2</v>
      </c>
      <c r="E7" s="110">
        <v>3</v>
      </c>
      <c r="F7" s="110">
        <v>4</v>
      </c>
    </row>
    <row r="8" spans="1:6" x14ac:dyDescent="0.15">
      <c r="B8" s="165" t="s">
        <v>569</v>
      </c>
      <c r="C8" s="20">
        <f>Таблица3004!C8+Таблица2004!C8+Таблица1004!C8</f>
        <v>0</v>
      </c>
      <c r="D8" s="20">
        <f>Таблица3004!D8+Таблица2004!D8+Таблица1004!D8</f>
        <v>0</v>
      </c>
      <c r="E8" s="20">
        <f>Таблица3004!E8+Таблица2004!E8+Таблица1004!E8</f>
        <v>0</v>
      </c>
      <c r="F8" s="20">
        <f>Таблица3004!F8+Таблица2004!F8+Таблица1004!F8</f>
        <v>0</v>
      </c>
    </row>
    <row r="9" spans="1:6" ht="10.5" customHeight="1" x14ac:dyDescent="0.15">
      <c r="B9" s="164"/>
      <c r="C9" s="219"/>
    </row>
    <row r="10" spans="1:6" x14ac:dyDescent="0.15">
      <c r="A10" s="164" t="s">
        <v>2</v>
      </c>
      <c r="B10" s="164"/>
      <c r="C10" s="164"/>
      <c r="D10" s="164"/>
      <c r="E10" s="164"/>
      <c r="F10" s="164"/>
    </row>
  </sheetData>
  <mergeCells count="1">
    <mergeCell ref="C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"/>
  <sheetViews>
    <sheetView tabSelected="1" workbookViewId="0">
      <selection activeCell="A24" sqref="A24"/>
    </sheetView>
  </sheetViews>
  <sheetFormatPr defaultColWidth="9.140625" defaultRowHeight="10.5" customHeight="1" x14ac:dyDescent="0.15"/>
  <cols>
    <col min="1" max="1" width="53.85546875" style="4" customWidth="1"/>
    <col min="2" max="2" width="9.140625" style="72" customWidth="1"/>
    <col min="3" max="3" width="12.28515625" style="4" customWidth="1"/>
    <col min="4" max="4" width="12.140625" style="163" customWidth="1"/>
    <col min="5" max="6" width="9.140625" style="4" customWidth="1"/>
    <col min="7" max="7" width="14.28515625" style="4" customWidth="1"/>
    <col min="8" max="8" width="9.140625" style="4" customWidth="1"/>
    <col min="9" max="16384" width="9.140625" style="4"/>
  </cols>
  <sheetData>
    <row r="1" spans="1:4" s="72" customFormat="1" x14ac:dyDescent="0.15">
      <c r="A1" s="72" t="s">
        <v>991</v>
      </c>
      <c r="C1" s="71"/>
      <c r="D1" s="749"/>
    </row>
    <row r="2" spans="1:4" x14ac:dyDescent="0.15">
      <c r="B2" s="72" t="s">
        <v>7</v>
      </c>
      <c r="C2" s="11"/>
      <c r="D2" s="749" t="s">
        <v>1879</v>
      </c>
    </row>
    <row r="3" spans="1:4" x14ac:dyDescent="0.15">
      <c r="A3" s="716" t="s">
        <v>837</v>
      </c>
      <c r="B3" s="716"/>
      <c r="C3" s="716"/>
      <c r="D3" s="749"/>
    </row>
    <row r="4" spans="1:4" x14ac:dyDescent="0.15">
      <c r="A4" s="35" t="s">
        <v>638</v>
      </c>
      <c r="C4" s="11"/>
      <c r="D4" s="749"/>
    </row>
    <row r="5" spans="1:4" x14ac:dyDescent="0.15">
      <c r="A5" s="35"/>
      <c r="C5" s="11"/>
      <c r="D5" s="749"/>
    </row>
    <row r="6" spans="1:4" s="72" customFormat="1" x14ac:dyDescent="0.15">
      <c r="A6" s="82" t="s">
        <v>6</v>
      </c>
      <c r="B6" s="82"/>
      <c r="C6" s="75">
        <v>1</v>
      </c>
      <c r="D6" s="372">
        <v>2</v>
      </c>
    </row>
    <row r="7" spans="1:4" ht="21" x14ac:dyDescent="0.15">
      <c r="A7" s="40" t="s">
        <v>1127</v>
      </c>
      <c r="B7" s="74" t="s">
        <v>569</v>
      </c>
      <c r="C7" s="38"/>
      <c r="D7" s="747" t="s">
        <v>1880</v>
      </c>
    </row>
    <row r="8" spans="1:4" ht="52.5" x14ac:dyDescent="0.15">
      <c r="A8" s="40" t="s">
        <v>1128</v>
      </c>
      <c r="B8" s="74" t="s">
        <v>790</v>
      </c>
      <c r="C8" s="38"/>
      <c r="D8" s="747" t="s">
        <v>1881</v>
      </c>
    </row>
    <row r="9" spans="1:4" ht="21" x14ac:dyDescent="0.15">
      <c r="A9" s="40" t="s">
        <v>996</v>
      </c>
      <c r="B9" s="74" t="s">
        <v>978</v>
      </c>
      <c r="C9" s="38"/>
      <c r="D9" s="748" t="s">
        <v>1762</v>
      </c>
    </row>
    <row r="10" spans="1:4" x14ac:dyDescent="0.15">
      <c r="A10" s="40" t="s">
        <v>979</v>
      </c>
      <c r="B10" s="74" t="s">
        <v>980</v>
      </c>
      <c r="C10" s="38"/>
      <c r="D10" s="748" t="s">
        <v>1762</v>
      </c>
    </row>
    <row r="11" spans="1:4" x14ac:dyDescent="0.15">
      <c r="B11" s="71"/>
    </row>
    <row r="12" spans="1:4" x14ac:dyDescent="0.15">
      <c r="B12" s="71"/>
    </row>
    <row r="13" spans="1:4" x14ac:dyDescent="0.15">
      <c r="B13" s="71"/>
    </row>
    <row r="14" spans="1:4" s="72" customFormat="1" x14ac:dyDescent="0.15">
      <c r="A14" s="72" t="s">
        <v>2</v>
      </c>
      <c r="C14" s="71"/>
      <c r="D14" s="749"/>
    </row>
    <row r="18" spans="1:1" ht="10.5" customHeight="1" x14ac:dyDescent="0.15">
      <c r="A18" s="140" t="s">
        <v>1882</v>
      </c>
    </row>
  </sheetData>
  <mergeCells count="1">
    <mergeCell ref="A3:C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" sqref="F1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87" customWidth="1"/>
    <col min="3" max="4" width="13.140625" style="18" customWidth="1"/>
    <col min="5" max="6" width="18.42578125" style="18" customWidth="1"/>
    <col min="7" max="7" width="9.140625" style="18" customWidth="1"/>
    <col min="8" max="16384" width="9.140625" style="18"/>
  </cols>
  <sheetData>
    <row r="1" spans="1:6" s="87" customFormat="1" x14ac:dyDescent="0.15">
      <c r="A1" s="87" t="s">
        <v>568</v>
      </c>
    </row>
    <row r="2" spans="1:6" x14ac:dyDescent="0.15">
      <c r="B2" s="87" t="s">
        <v>7</v>
      </c>
    </row>
    <row r="3" spans="1:6" ht="10.5" customHeight="1" x14ac:dyDescent="0.15">
      <c r="C3" s="639" t="s">
        <v>821</v>
      </c>
      <c r="D3" s="639"/>
      <c r="E3" s="639"/>
    </row>
    <row r="4" spans="1:6" ht="10.5" customHeight="1" x14ac:dyDescent="0.15">
      <c r="C4" s="21"/>
      <c r="D4" s="21"/>
      <c r="E4" s="37"/>
      <c r="F4" s="37" t="s">
        <v>822</v>
      </c>
    </row>
    <row r="5" spans="1:6" x14ac:dyDescent="0.15">
      <c r="C5" s="21"/>
      <c r="D5" s="21"/>
      <c r="E5" s="21"/>
    </row>
    <row r="6" spans="1:6" ht="53.45" customHeight="1" x14ac:dyDescent="0.15">
      <c r="C6" s="19" t="s">
        <v>13</v>
      </c>
      <c r="D6" s="19" t="s">
        <v>567</v>
      </c>
      <c r="E6" s="19" t="s">
        <v>1084</v>
      </c>
      <c r="F6" s="19" t="s">
        <v>1337</v>
      </c>
    </row>
    <row r="7" spans="1:6" x14ac:dyDescent="0.15">
      <c r="C7" s="19">
        <v>1</v>
      </c>
      <c r="D7" s="19">
        <v>2</v>
      </c>
      <c r="E7" s="19">
        <v>3</v>
      </c>
      <c r="F7" s="19">
        <v>4</v>
      </c>
    </row>
    <row r="8" spans="1:6" s="87" customFormat="1" x14ac:dyDescent="0.15">
      <c r="A8" s="87" t="s">
        <v>6</v>
      </c>
      <c r="C8" s="89">
        <v>1</v>
      </c>
      <c r="D8" s="89">
        <v>2</v>
      </c>
      <c r="E8" s="89">
        <v>3</v>
      </c>
      <c r="F8" s="89">
        <v>4</v>
      </c>
    </row>
    <row r="9" spans="1:6" x14ac:dyDescent="0.15">
      <c r="B9" s="88" t="s">
        <v>569</v>
      </c>
      <c r="C9" s="20"/>
      <c r="D9" s="20"/>
      <c r="E9" s="20">
        <f>Таблица1002!C10+Таблица1002!D10+Таблица1002!E10</f>
        <v>0</v>
      </c>
      <c r="F9" s="20">
        <f>Таблица1002!F10+Таблица1002!G10+Таблица1002!H10</f>
        <v>0</v>
      </c>
    </row>
    <row r="11" spans="1:6" s="87" customFormat="1" x14ac:dyDescent="0.15">
      <c r="A11" s="87" t="s">
        <v>2</v>
      </c>
    </row>
  </sheetData>
  <mergeCells count="1">
    <mergeCell ref="C3:E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7" sqref="H17"/>
    </sheetView>
  </sheetViews>
  <sheetFormatPr defaultColWidth="9.140625" defaultRowHeight="10.5" customHeight="1" x14ac:dyDescent="0.15"/>
  <cols>
    <col min="1" max="1" width="3.5703125" style="18" customWidth="1"/>
    <col min="2" max="2" width="4.140625" style="87" customWidth="1"/>
    <col min="3" max="3" width="34.7109375" style="18" customWidth="1"/>
    <col min="4" max="4" width="29.7109375" style="18" customWidth="1"/>
    <col min="5" max="5" width="7.85546875" style="18" customWidth="1"/>
    <col min="6" max="6" width="21.85546875" style="18" customWidth="1"/>
    <col min="7" max="7" width="3.85546875" style="18" customWidth="1"/>
    <col min="8" max="8" width="24.28515625" style="18" customWidth="1"/>
    <col min="9" max="9" width="9.140625" style="18" customWidth="1"/>
    <col min="10" max="16384" width="9.140625" style="18"/>
  </cols>
  <sheetData>
    <row r="1" spans="1:8" s="87" customFormat="1" x14ac:dyDescent="0.15">
      <c r="A1" s="72" t="s">
        <v>992</v>
      </c>
      <c r="B1" s="72"/>
      <c r="C1" s="72"/>
      <c r="D1" s="72"/>
      <c r="E1" s="72"/>
      <c r="F1" s="72"/>
      <c r="G1" s="72"/>
      <c r="H1" s="72"/>
    </row>
    <row r="2" spans="1:8" x14ac:dyDescent="0.15">
      <c r="B2" s="72" t="s">
        <v>7</v>
      </c>
      <c r="C2" s="709"/>
      <c r="D2" s="710"/>
    </row>
    <row r="3" spans="1:8" ht="53.25" customHeight="1" x14ac:dyDescent="0.15">
      <c r="B3" s="72"/>
      <c r="C3" s="645" t="s">
        <v>981</v>
      </c>
      <c r="D3" s="645"/>
    </row>
    <row r="4" spans="1:8" x14ac:dyDescent="0.15">
      <c r="B4" s="72"/>
      <c r="C4" s="33"/>
      <c r="D4" s="33"/>
    </row>
    <row r="5" spans="1:8" x14ac:dyDescent="0.15">
      <c r="B5" s="72"/>
      <c r="C5" s="104" t="s">
        <v>982</v>
      </c>
      <c r="D5" s="37" t="s">
        <v>822</v>
      </c>
    </row>
    <row r="6" spans="1:8" x14ac:dyDescent="0.15">
      <c r="B6" s="72"/>
      <c r="C6" s="26"/>
      <c r="D6" s="22"/>
    </row>
    <row r="7" spans="1:8" x14ac:dyDescent="0.15">
      <c r="B7" s="72"/>
      <c r="C7" s="19" t="s">
        <v>983</v>
      </c>
      <c r="D7" s="19" t="s">
        <v>984</v>
      </c>
    </row>
    <row r="8" spans="1:8" x14ac:dyDescent="0.15">
      <c r="B8" s="72"/>
      <c r="C8" s="54">
        <v>1</v>
      </c>
      <c r="D8" s="54">
        <v>2</v>
      </c>
    </row>
    <row r="9" spans="1:8" s="87" customFormat="1" x14ac:dyDescent="0.15">
      <c r="A9" s="72" t="s">
        <v>6</v>
      </c>
      <c r="B9" s="72"/>
      <c r="C9" s="75">
        <v>1</v>
      </c>
      <c r="D9" s="75">
        <v>2</v>
      </c>
    </row>
    <row r="10" spans="1:8" x14ac:dyDescent="0.15">
      <c r="B10" s="72" t="s">
        <v>569</v>
      </c>
      <c r="C10" s="20"/>
      <c r="D10" s="20"/>
    </row>
    <row r="12" spans="1:8" ht="52.5" x14ac:dyDescent="0.25">
      <c r="C12" s="48" t="s">
        <v>987</v>
      </c>
      <c r="D12" s="42" t="s">
        <v>168</v>
      </c>
      <c r="E12" s="4"/>
      <c r="F12" s="8" t="s">
        <v>169</v>
      </c>
      <c r="G12"/>
      <c r="H12" s="42"/>
    </row>
    <row r="13" spans="1:8" ht="15" x14ac:dyDescent="0.25">
      <c r="D13" s="55" t="s">
        <v>827</v>
      </c>
      <c r="E13" s="34"/>
      <c r="F13" s="255" t="s">
        <v>1700</v>
      </c>
      <c r="G13"/>
      <c r="H13" s="55" t="s">
        <v>488</v>
      </c>
    </row>
    <row r="14" spans="1:8" ht="15" x14ac:dyDescent="0.25">
      <c r="D14"/>
      <c r="E14" s="4"/>
      <c r="F14" s="4"/>
      <c r="G14" s="4"/>
      <c r="H14" s="4"/>
    </row>
    <row r="15" spans="1:8" ht="15" x14ac:dyDescent="0.25">
      <c r="D15" s="42" t="s">
        <v>600</v>
      </c>
      <c r="E15" s="58" t="s">
        <v>995</v>
      </c>
      <c r="F15" s="2" t="s">
        <v>1594</v>
      </c>
      <c r="G15"/>
      <c r="H15" s="63" t="s">
        <v>182</v>
      </c>
    </row>
    <row r="16" spans="1:8" ht="15" x14ac:dyDescent="0.25">
      <c r="D16" s="254" t="s">
        <v>1701</v>
      </c>
      <c r="E16" s="34"/>
      <c r="G16"/>
      <c r="H16" s="55" t="s">
        <v>988</v>
      </c>
    </row>
    <row r="19" spans="1:8" s="87" customFormat="1" x14ac:dyDescent="0.15">
      <c r="A19" s="72" t="s">
        <v>2</v>
      </c>
      <c r="B19" s="72"/>
      <c r="C19" s="72"/>
      <c r="D19" s="72"/>
      <c r="E19" s="72"/>
      <c r="F19" s="72"/>
      <c r="G19" s="72"/>
      <c r="H19" s="72"/>
    </row>
  </sheetData>
  <mergeCells count="2">
    <mergeCell ref="C2:D2"/>
    <mergeCell ref="C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5" sqref="F15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87" customWidth="1"/>
    <col min="3" max="3" width="16.5703125" style="18" customWidth="1"/>
    <col min="4" max="4" width="14.28515625" style="18" customWidth="1"/>
    <col min="5" max="5" width="15.28515625" style="18" customWidth="1"/>
    <col min="6" max="8" width="14.140625" style="18" customWidth="1"/>
    <col min="9" max="9" width="9.140625" style="18" customWidth="1"/>
    <col min="10" max="16384" width="9.140625" style="18"/>
  </cols>
  <sheetData>
    <row r="1" spans="1:8" s="87" customFormat="1" x14ac:dyDescent="0.15">
      <c r="A1" s="72" t="s">
        <v>1087</v>
      </c>
    </row>
    <row r="2" spans="1:8" x14ac:dyDescent="0.15">
      <c r="B2" s="87" t="s">
        <v>7</v>
      </c>
    </row>
    <row r="3" spans="1:8" ht="21" customHeight="1" x14ac:dyDescent="0.15">
      <c r="C3" s="639" t="s">
        <v>1083</v>
      </c>
      <c r="D3" s="639"/>
      <c r="E3" s="639"/>
      <c r="F3" s="639"/>
      <c r="G3" s="639"/>
      <c r="H3" s="639"/>
    </row>
    <row r="4" spans="1:8" ht="10.5" customHeight="1" x14ac:dyDescent="0.15">
      <c r="C4" s="21"/>
      <c r="D4" s="21"/>
      <c r="E4" s="37"/>
      <c r="G4" s="641" t="s">
        <v>822</v>
      </c>
      <c r="H4" s="641"/>
    </row>
    <row r="5" spans="1:8" ht="10.5" customHeight="1" x14ac:dyDescent="0.15">
      <c r="C5" s="21"/>
      <c r="D5" s="21"/>
      <c r="E5" s="37"/>
    </row>
    <row r="6" spans="1:8" ht="15" customHeight="1" x14ac:dyDescent="0.15">
      <c r="C6" s="577" t="s">
        <v>1085</v>
      </c>
      <c r="D6" s="577" t="s">
        <v>1086</v>
      </c>
      <c r="E6" s="577" t="s">
        <v>1070</v>
      </c>
      <c r="F6" s="640" t="s">
        <v>1337</v>
      </c>
      <c r="G6" s="640"/>
      <c r="H6" s="640"/>
    </row>
    <row r="7" spans="1:8" x14ac:dyDescent="0.15">
      <c r="C7" s="577"/>
      <c r="D7" s="577"/>
      <c r="E7" s="577"/>
      <c r="F7" s="110" t="s">
        <v>1085</v>
      </c>
      <c r="G7" s="110" t="s">
        <v>1086</v>
      </c>
      <c r="H7" s="110" t="s">
        <v>1070</v>
      </c>
    </row>
    <row r="8" spans="1:8" x14ac:dyDescent="0.15">
      <c r="C8" s="19">
        <v>1</v>
      </c>
      <c r="D8" s="19">
        <v>2</v>
      </c>
      <c r="E8" s="19">
        <v>3</v>
      </c>
      <c r="F8" s="110">
        <v>4</v>
      </c>
      <c r="G8" s="110">
        <v>5</v>
      </c>
      <c r="H8" s="110">
        <v>6</v>
      </c>
    </row>
    <row r="9" spans="1:8" s="87" customFormat="1" x14ac:dyDescent="0.15">
      <c r="A9" s="87" t="s">
        <v>6</v>
      </c>
      <c r="C9" s="89">
        <v>1</v>
      </c>
      <c r="D9" s="89">
        <v>2</v>
      </c>
      <c r="E9" s="89">
        <v>3</v>
      </c>
      <c r="F9" s="89">
        <v>4</v>
      </c>
      <c r="G9" s="89">
        <v>5</v>
      </c>
      <c r="H9" s="89">
        <v>6</v>
      </c>
    </row>
    <row r="10" spans="1:8" x14ac:dyDescent="0.15">
      <c r="B10" s="88" t="s">
        <v>569</v>
      </c>
      <c r="C10" s="20"/>
      <c r="D10" s="20"/>
      <c r="E10" s="20"/>
      <c r="F10" s="109"/>
      <c r="G10" s="109"/>
      <c r="H10" s="109"/>
    </row>
    <row r="12" spans="1:8" s="87" customFormat="1" x14ac:dyDescent="0.15">
      <c r="A12" s="87" t="s">
        <v>2</v>
      </c>
    </row>
  </sheetData>
  <mergeCells count="6">
    <mergeCell ref="C3:H3"/>
    <mergeCell ref="C6:C7"/>
    <mergeCell ref="D6:D7"/>
    <mergeCell ref="E6:E7"/>
    <mergeCell ref="F6:H6"/>
    <mergeCell ref="G4:H4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6" sqref="C26"/>
    </sheetView>
  </sheetViews>
  <sheetFormatPr defaultColWidth="9.140625" defaultRowHeight="10.5" customHeight="1" x14ac:dyDescent="0.15"/>
  <cols>
    <col min="1" max="1" width="1.85546875" style="4" customWidth="1"/>
    <col min="2" max="2" width="2.85546875" style="72" customWidth="1"/>
    <col min="3" max="3" width="80.28515625" style="4" customWidth="1"/>
    <col min="4" max="4" width="8.85546875" style="4" customWidth="1"/>
    <col min="5" max="5" width="25.7109375" style="4" bestFit="1" customWidth="1"/>
    <col min="6" max="6" width="9.140625" style="4" customWidth="1"/>
    <col min="7" max="16384" width="9.140625" style="4"/>
  </cols>
  <sheetData>
    <row r="1" spans="1:5" s="72" customFormat="1" x14ac:dyDescent="0.15">
      <c r="A1" s="72" t="s">
        <v>1344</v>
      </c>
    </row>
    <row r="2" spans="1:5" x14ac:dyDescent="0.15">
      <c r="B2" s="72" t="s">
        <v>7</v>
      </c>
    </row>
    <row r="3" spans="1:5" ht="21" customHeight="1" x14ac:dyDescent="0.15">
      <c r="C3" s="643" t="s">
        <v>1343</v>
      </c>
      <c r="D3" s="643"/>
      <c r="E3" s="643"/>
    </row>
    <row r="4" spans="1:5" ht="10.5" customHeight="1" x14ac:dyDescent="0.15">
      <c r="C4" s="641" t="s">
        <v>822</v>
      </c>
      <c r="D4" s="641"/>
      <c r="E4" s="641"/>
    </row>
    <row r="5" spans="1:5" ht="10.5" customHeight="1" x14ac:dyDescent="0.15">
      <c r="C5" s="21"/>
      <c r="D5" s="21"/>
      <c r="E5" s="21"/>
    </row>
    <row r="6" spans="1:5" x14ac:dyDescent="0.15">
      <c r="C6" s="642" t="s">
        <v>1347</v>
      </c>
      <c r="D6" s="574" t="s">
        <v>477</v>
      </c>
      <c r="E6" s="574" t="s">
        <v>1348</v>
      </c>
    </row>
    <row r="7" spans="1:5" ht="20.25" customHeight="1" x14ac:dyDescent="0.15">
      <c r="C7" s="642"/>
      <c r="D7" s="574"/>
      <c r="E7" s="574"/>
    </row>
    <row r="8" spans="1:5" x14ac:dyDescent="0.15">
      <c r="C8" s="19"/>
      <c r="D8" s="19"/>
      <c r="E8" s="19">
        <v>1</v>
      </c>
    </row>
    <row r="9" spans="1:5" s="72" customFormat="1" x14ac:dyDescent="0.15">
      <c r="A9" s="72" t="s">
        <v>6</v>
      </c>
      <c r="C9" s="89"/>
      <c r="D9" s="89"/>
      <c r="E9" s="89">
        <v>1</v>
      </c>
    </row>
    <row r="10" spans="1:5" ht="21" x14ac:dyDescent="0.15">
      <c r="B10" s="71" t="s">
        <v>569</v>
      </c>
      <c r="C10" s="111" t="s">
        <v>1349</v>
      </c>
      <c r="D10" s="112">
        <v>1</v>
      </c>
      <c r="E10" s="20"/>
    </row>
    <row r="11" spans="1:5" ht="21" x14ac:dyDescent="0.15">
      <c r="B11" s="71" t="s">
        <v>790</v>
      </c>
      <c r="C11" s="111" t="s">
        <v>1350</v>
      </c>
      <c r="D11" s="112">
        <v>2</v>
      </c>
      <c r="E11" s="20"/>
    </row>
    <row r="13" spans="1:5" s="72" customFormat="1" x14ac:dyDescent="0.15">
      <c r="A13" s="72" t="s">
        <v>2</v>
      </c>
    </row>
  </sheetData>
  <mergeCells count="5">
    <mergeCell ref="C6:C7"/>
    <mergeCell ref="D6:D7"/>
    <mergeCell ref="E6:E7"/>
    <mergeCell ref="C3:E3"/>
    <mergeCell ref="C4:E4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0" zoomScaleNormal="80" workbookViewId="0">
      <selection activeCell="C3" sqref="C3:F8"/>
    </sheetView>
  </sheetViews>
  <sheetFormatPr defaultColWidth="9.140625" defaultRowHeight="10.5" customHeight="1" x14ac:dyDescent="0.15"/>
  <cols>
    <col min="1" max="1" width="1.85546875" style="18" customWidth="1"/>
    <col min="2" max="2" width="2.85546875" style="18" customWidth="1"/>
    <col min="3" max="3" width="25.7109375" style="18" customWidth="1"/>
    <col min="4" max="4" width="18" style="18" customWidth="1"/>
    <col min="5" max="5" width="20.7109375" style="18" customWidth="1"/>
    <col min="6" max="6" width="27" style="18" customWidth="1"/>
    <col min="7" max="16384" width="9.140625" style="18"/>
  </cols>
  <sheetData>
    <row r="1" spans="1:6" x14ac:dyDescent="0.15">
      <c r="A1" s="163" t="s">
        <v>1510</v>
      </c>
      <c r="B1" s="164"/>
      <c r="C1" s="164"/>
      <c r="D1" s="164"/>
      <c r="E1" s="164"/>
      <c r="F1" s="164"/>
    </row>
    <row r="2" spans="1:6" x14ac:dyDescent="0.15">
      <c r="B2" s="164" t="s">
        <v>7</v>
      </c>
    </row>
    <row r="3" spans="1:6" ht="10.5" customHeight="1" x14ac:dyDescent="0.15">
      <c r="B3" s="164"/>
      <c r="C3" s="643" t="s">
        <v>1511</v>
      </c>
      <c r="D3" s="643"/>
    </row>
    <row r="4" spans="1:6" x14ac:dyDescent="0.15">
      <c r="B4" s="164"/>
      <c r="C4" s="21"/>
      <c r="D4" s="21"/>
    </row>
    <row r="5" spans="1:6" ht="42" x14ac:dyDescent="0.15">
      <c r="B5" s="164"/>
      <c r="C5" s="200" t="s">
        <v>1723</v>
      </c>
      <c r="D5" s="19" t="s">
        <v>1629</v>
      </c>
      <c r="E5" s="19" t="s">
        <v>1630</v>
      </c>
      <c r="F5" s="19" t="s">
        <v>1631</v>
      </c>
    </row>
    <row r="6" spans="1:6" x14ac:dyDescent="0.15">
      <c r="B6" s="164"/>
      <c r="C6" s="19">
        <v>1</v>
      </c>
      <c r="D6" s="19">
        <v>2</v>
      </c>
      <c r="E6" s="19">
        <v>3</v>
      </c>
      <c r="F6" s="19">
        <v>4</v>
      </c>
    </row>
    <row r="7" spans="1:6" x14ac:dyDescent="0.15">
      <c r="A7" s="164" t="s">
        <v>6</v>
      </c>
      <c r="B7" s="164"/>
      <c r="C7" s="110">
        <v>1</v>
      </c>
      <c r="D7" s="110">
        <v>2</v>
      </c>
      <c r="E7" s="110">
        <v>3</v>
      </c>
      <c r="F7" s="110">
        <v>4</v>
      </c>
    </row>
    <row r="8" spans="1:6" x14ac:dyDescent="0.15">
      <c r="B8" s="165" t="s">
        <v>569</v>
      </c>
      <c r="C8" s="20"/>
      <c r="D8" s="20"/>
      <c r="E8" s="20"/>
      <c r="F8" s="20"/>
    </row>
    <row r="9" spans="1:6" ht="10.5" customHeight="1" x14ac:dyDescent="0.15">
      <c r="B9" s="164"/>
    </row>
    <row r="10" spans="1:6" x14ac:dyDescent="0.15">
      <c r="A10" s="164" t="s">
        <v>2</v>
      </c>
      <c r="B10" s="164"/>
      <c r="C10" s="164"/>
      <c r="D10" s="164"/>
      <c r="E10" s="164"/>
      <c r="F10" s="164"/>
    </row>
  </sheetData>
  <mergeCells count="1">
    <mergeCell ref="C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N14"/>
  <sheetViews>
    <sheetView topLeftCell="A7" workbookViewId="0">
      <selection activeCell="D6" sqref="D6"/>
    </sheetView>
  </sheetViews>
  <sheetFormatPr defaultRowHeight="15" x14ac:dyDescent="0.25"/>
  <cols>
    <col min="2" max="2" width="18.42578125" customWidth="1"/>
    <col min="3" max="3" width="10.5703125" customWidth="1"/>
    <col min="4" max="5" width="9.85546875" customWidth="1"/>
    <col min="6" max="6" width="14.28515625" customWidth="1"/>
    <col min="7" max="7" width="9.42578125" customWidth="1"/>
    <col min="8" max="8" width="10.28515625" customWidth="1"/>
    <col min="9" max="9" width="9.28515625" customWidth="1"/>
    <col min="10" max="10" width="11.85546875" customWidth="1"/>
    <col min="11" max="11" width="10.28515625" customWidth="1"/>
    <col min="12" max="12" width="11.85546875" customWidth="1"/>
    <col min="13" max="14" width="10.7109375" customWidth="1"/>
  </cols>
  <sheetData>
    <row r="4" spans="1:14" x14ac:dyDescent="0.25">
      <c r="B4" s="644" t="s">
        <v>1733</v>
      </c>
      <c r="C4" s="643"/>
      <c r="D4" s="287" t="s">
        <v>1734</v>
      </c>
      <c r="E4" s="18"/>
      <c r="F4" s="18"/>
      <c r="G4" s="18"/>
      <c r="H4" s="18"/>
    </row>
    <row r="5" spans="1:14" x14ac:dyDescent="0.25">
      <c r="B5" s="21"/>
      <c r="C5" s="21"/>
      <c r="D5" s="18"/>
      <c r="E5" s="18"/>
      <c r="F5" s="18"/>
      <c r="G5" s="18"/>
      <c r="H5" s="18"/>
    </row>
    <row r="6" spans="1:14" ht="147" x14ac:dyDescent="0.25">
      <c r="A6" s="293" t="s">
        <v>839</v>
      </c>
      <c r="B6" s="228" t="s">
        <v>1725</v>
      </c>
      <c r="C6" s="200" t="s">
        <v>1726</v>
      </c>
      <c r="D6" s="200" t="s">
        <v>1727</v>
      </c>
      <c r="E6" s="200" t="s">
        <v>1070</v>
      </c>
      <c r="F6" s="200" t="s">
        <v>1729</v>
      </c>
      <c r="G6" s="200" t="s">
        <v>1726</v>
      </c>
      <c r="H6" s="200" t="s">
        <v>1727</v>
      </c>
      <c r="I6" s="200" t="s">
        <v>1070</v>
      </c>
      <c r="J6" s="200" t="s">
        <v>1728</v>
      </c>
      <c r="K6" s="200" t="s">
        <v>1730</v>
      </c>
      <c r="L6" s="200" t="s">
        <v>1731</v>
      </c>
      <c r="M6" s="200" t="s">
        <v>1732</v>
      </c>
      <c r="N6" s="200" t="s">
        <v>1799</v>
      </c>
    </row>
    <row r="7" spans="1:14" x14ac:dyDescent="0.25">
      <c r="A7" s="293" t="s">
        <v>196</v>
      </c>
      <c r="B7" s="291">
        <v>1</v>
      </c>
      <c r="C7" s="19">
        <v>2</v>
      </c>
      <c r="D7" s="19">
        <v>3</v>
      </c>
      <c r="E7" s="200" t="s">
        <v>279</v>
      </c>
      <c r="F7" s="200">
        <v>4</v>
      </c>
      <c r="G7" s="200">
        <v>5</v>
      </c>
      <c r="H7" s="200">
        <v>6</v>
      </c>
      <c r="I7" s="200" t="s">
        <v>319</v>
      </c>
      <c r="J7" s="19">
        <v>7</v>
      </c>
      <c r="K7" s="200" t="s">
        <v>215</v>
      </c>
      <c r="L7" s="19">
        <v>8</v>
      </c>
      <c r="M7" s="200" t="s">
        <v>220</v>
      </c>
      <c r="N7" s="200" t="s">
        <v>262</v>
      </c>
    </row>
    <row r="8" spans="1:14" x14ac:dyDescent="0.25">
      <c r="A8" s="293" t="s">
        <v>196</v>
      </c>
      <c r="B8" s="292">
        <v>1</v>
      </c>
      <c r="C8" s="110">
        <v>2</v>
      </c>
      <c r="D8" s="110">
        <v>3</v>
      </c>
      <c r="E8" s="289" t="s">
        <v>279</v>
      </c>
      <c r="F8" s="289">
        <v>4</v>
      </c>
      <c r="G8" s="289">
        <v>5</v>
      </c>
      <c r="H8" s="289">
        <v>6</v>
      </c>
      <c r="I8" s="289" t="s">
        <v>319</v>
      </c>
      <c r="J8" s="110">
        <v>7</v>
      </c>
      <c r="K8" s="289" t="s">
        <v>215</v>
      </c>
      <c r="L8" s="110">
        <v>8</v>
      </c>
      <c r="M8" s="289" t="s">
        <v>220</v>
      </c>
      <c r="N8" s="289" t="s">
        <v>262</v>
      </c>
    </row>
    <row r="9" spans="1:14" x14ac:dyDescent="0.25">
      <c r="A9" s="257">
        <v>1</v>
      </c>
      <c r="B9" s="294">
        <f>C9+D9+E9</f>
        <v>0</v>
      </c>
      <c r="C9" s="20"/>
      <c r="D9" s="20"/>
      <c r="E9" s="20"/>
      <c r="F9" s="294">
        <f>G9+H9+I9</f>
        <v>0</v>
      </c>
      <c r="G9" s="20"/>
      <c r="H9" s="20"/>
      <c r="I9" s="20"/>
      <c r="J9" s="20"/>
      <c r="K9" s="20"/>
      <c r="L9" s="20"/>
      <c r="M9" s="20"/>
      <c r="N9" s="460" t="s">
        <v>1762</v>
      </c>
    </row>
    <row r="10" spans="1:14" ht="120" x14ac:dyDescent="0.25">
      <c r="A10" s="257">
        <v>2</v>
      </c>
      <c r="B10" s="294" t="e">
        <f>C10+D10+E10</f>
        <v>#VALUE!</v>
      </c>
      <c r="C10" s="295" t="s">
        <v>1736</v>
      </c>
      <c r="D10" s="295" t="s">
        <v>1737</v>
      </c>
      <c r="E10" s="295" t="s">
        <v>1738</v>
      </c>
      <c r="F10" s="294" t="e">
        <f>G10+H10+I10</f>
        <v>#VALUE!</v>
      </c>
      <c r="G10" s="295" t="s">
        <v>1739</v>
      </c>
      <c r="H10" s="295" t="s">
        <v>1740</v>
      </c>
      <c r="I10" s="295" t="s">
        <v>1741</v>
      </c>
      <c r="J10" s="295" t="s">
        <v>1742</v>
      </c>
      <c r="K10" s="295" t="s">
        <v>1743</v>
      </c>
      <c r="L10" s="295" t="s">
        <v>1744</v>
      </c>
      <c r="M10" s="295" t="s">
        <v>1745</v>
      </c>
      <c r="N10" s="459" t="s">
        <v>1800</v>
      </c>
    </row>
    <row r="11" spans="1:14" x14ac:dyDescent="0.25">
      <c r="B11" s="290" t="s">
        <v>1735</v>
      </c>
      <c r="F11" s="290" t="s">
        <v>1735</v>
      </c>
    </row>
    <row r="14" spans="1:14" x14ac:dyDescent="0.25">
      <c r="B14" s="290" t="s">
        <v>1746</v>
      </c>
    </row>
  </sheetData>
  <mergeCells count="1">
    <mergeCell ref="B4:C4"/>
  </mergeCells>
  <phoneticPr fontId="1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7</vt:i4>
      </vt:variant>
    </vt:vector>
  </HeadingPairs>
  <TitlesOfParts>
    <vt:vector size="57" baseType="lpstr">
      <vt:lpstr>Шапка</vt:lpstr>
      <vt:lpstr>Общее</vt:lpstr>
      <vt:lpstr>Комментарий</vt:lpstr>
      <vt:lpstr>Таблица1000</vt:lpstr>
      <vt:lpstr>Таблица1001</vt:lpstr>
      <vt:lpstr>Таблица1002</vt:lpstr>
      <vt:lpstr>Таблица1003</vt:lpstr>
      <vt:lpstr>Таблица1004</vt:lpstr>
      <vt:lpstr>таблица 1005</vt:lpstr>
      <vt:lpstr>Таблица1100</vt:lpstr>
      <vt:lpstr>Таблица1500</vt:lpstr>
      <vt:lpstr>Таблица1600</vt:lpstr>
      <vt:lpstr>Таблица1601</vt:lpstr>
      <vt:lpstr>Таблица1650</vt:lpstr>
      <vt:lpstr>Таблица1700</vt:lpstr>
      <vt:lpstr>Таблица1800</vt:lpstr>
      <vt:lpstr>Таблица1900</vt:lpstr>
      <vt:lpstr>Таблица2000</vt:lpstr>
      <vt:lpstr>Таблица2001</vt:lpstr>
      <vt:lpstr>Таблица2003</vt:lpstr>
      <vt:lpstr>Таблица2004</vt:lpstr>
      <vt:lpstr>таблица 2005</vt:lpstr>
      <vt:lpstr>Таблица2100</vt:lpstr>
      <vt:lpstr>Таблица2500</vt:lpstr>
      <vt:lpstr>Таблица3000</vt:lpstr>
      <vt:lpstr>Таблица3002</vt:lpstr>
      <vt:lpstr>Таблица3002_1</vt:lpstr>
      <vt:lpstr>Таблица3003</vt:lpstr>
      <vt:lpstr>Таблица3004</vt:lpstr>
      <vt:lpstr>Таблица3005</vt:lpstr>
      <vt:lpstr>таблица 3006</vt:lpstr>
      <vt:lpstr>Таблица3100</vt:lpstr>
      <vt:lpstr>Таблица4000</vt:lpstr>
      <vt:lpstr>Таблица4001</vt:lpstr>
      <vt:lpstr>Таблица4003</vt:lpstr>
      <vt:lpstr>Таблица4004</vt:lpstr>
      <vt:lpstr>таблица4005</vt:lpstr>
      <vt:lpstr>Таблица4100</vt:lpstr>
      <vt:lpstr>Таблица4500</vt:lpstr>
      <vt:lpstr>Таблица4501</vt:lpstr>
      <vt:lpstr>Таблица4503</vt:lpstr>
      <vt:lpstr>Таблица4504</vt:lpstr>
      <vt:lpstr>таблица 4505</vt:lpstr>
      <vt:lpstr>Таблица4550</vt:lpstr>
      <vt:lpstr>Таблица4600</vt:lpstr>
      <vt:lpstr>Таблица4601</vt:lpstr>
      <vt:lpstr>Таблица4603</vt:lpstr>
      <vt:lpstr>Таблица4604</vt:lpstr>
      <vt:lpstr>Таблица5000</vt:lpstr>
      <vt:lpstr>Таблица5100</vt:lpstr>
      <vt:lpstr>Общее!ZZadres_org</vt:lpstr>
      <vt:lpstr>Таблица1000!Заголовки_для_печати</vt:lpstr>
      <vt:lpstr>Таблица2000!Заголовки_для_печати</vt:lpstr>
      <vt:lpstr>Таблица2500!Заголовки_для_печати</vt:lpstr>
      <vt:lpstr>Таблица3000!Заголовки_для_печати</vt:lpstr>
      <vt:lpstr>Таблица3100!Заголовки_для_печати</vt:lpstr>
      <vt:lpstr>Таблица4100!Заголовки_для_печати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Боюшенко Евгения Николаевна</cp:lastModifiedBy>
  <cp:lastPrinted>2008-10-06T05:16:19Z</cp:lastPrinted>
  <dcterms:created xsi:type="dcterms:W3CDTF">2008-09-16T09:54:44Z</dcterms:created>
  <dcterms:modified xsi:type="dcterms:W3CDTF">2023-11-13T13:59:23Z</dcterms:modified>
</cp:coreProperties>
</file>